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C:\Users\Natalia Gracia M\Documents\Documentos\Planeación Estatégica\Plan de Desarrollo\Informes\2023\Diciembre\"/>
    </mc:Choice>
  </mc:AlternateContent>
  <xr:revisionPtr revIDLastSave="0" documentId="13_ncr:1_{22E48486-0912-466D-8B08-422EA1D79574}" xr6:coauthVersionLast="47" xr6:coauthVersionMax="47" xr10:uidLastSave="{00000000-0000-0000-0000-000000000000}"/>
  <bookViews>
    <workbookView xWindow="-120" yWindow="-120" windowWidth="20730" windowHeight="11040" xr2:uid="{F8351B97-F40E-415E-9B08-FA67531F4661}"/>
  </bookViews>
  <sheets>
    <sheet name="Resúmen" sheetId="3" r:id="rId1"/>
    <sheet name="BD_Resúmen" sheetId="4" r:id="rId2"/>
    <sheet name="Ejec Diciembre 2023 Cajica" sheetId="2" r:id="rId3"/>
  </sheets>
  <externalReferences>
    <externalReference r:id="rId4"/>
    <externalReference r:id="rId5"/>
  </externalReferences>
  <definedNames>
    <definedName name="_xlnm._FilterDatabase" localSheetId="1" hidden="1">BD_Resúmen!$A$20:$AX$344</definedName>
    <definedName name="_xlnm._FilterDatabase" localSheetId="2" hidden="1">'Ejec Diciembre 2023 Cajica'!$A$2:$WVR$2324</definedName>
    <definedName name="_xlnm._FilterDatabase" localSheetId="0" hidden="1">Resúmen!$B$131:$F$131</definedName>
    <definedName name="BASE_PDM">[1]BASE_PDM!$B$2:$EH$309</definedName>
    <definedName name="CPC">#REF!</definedName>
    <definedName name="EJ_FUENTES">'[1]Datos Calculos'!$B$62:$U$64</definedName>
    <definedName name="EJ_SECTORES">'[1]Datos Calculos'!$B$32:$S$34</definedName>
    <definedName name="EJ_SECTORESF">'[1]Datos Calculos'!$B$46:$AJ$49</definedName>
    <definedName name="EJEC_PLAN">'[1]Datos Calculos'!$B$5:$K$8</definedName>
    <definedName name="IPP_20162">#REF!</definedName>
    <definedName name="mpios_metas">[1]mpios_metas!$C$3:$DO$603</definedName>
    <definedName name="municipios">[1]ayuda!$B$2:$B$118</definedName>
    <definedName name="Sectores_de_inversión">#REF!</definedName>
    <definedName name="TAYUDA">[1]ayuda!$A$1:$AF$118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5" i="3" l="1"/>
  <c r="I65" i="3"/>
  <c r="I85" i="3"/>
  <c r="I105" i="3"/>
  <c r="E135" i="3"/>
  <c r="E134" i="3"/>
  <c r="E133" i="3"/>
  <c r="E137" i="3"/>
  <c r="E145" i="3"/>
  <c r="E139" i="3"/>
  <c r="E132" i="3"/>
  <c r="E140" i="3"/>
  <c r="E136" i="3"/>
  <c r="E147" i="3"/>
  <c r="E143" i="3"/>
  <c r="E146" i="3"/>
  <c r="E141" i="3"/>
  <c r="E144" i="3"/>
  <c r="E142" i="3"/>
  <c r="E138" i="3"/>
  <c r="C135" i="3"/>
  <c r="D135" i="3" s="1"/>
  <c r="C134" i="3"/>
  <c r="D134" i="3" s="1"/>
  <c r="C133" i="3"/>
  <c r="D133" i="3" s="1"/>
  <c r="C137" i="3"/>
  <c r="D137" i="3" s="1"/>
  <c r="C145" i="3"/>
  <c r="D145" i="3" s="1"/>
  <c r="C139" i="3"/>
  <c r="D139" i="3" s="1"/>
  <c r="C132" i="3"/>
  <c r="D132" i="3" s="1"/>
  <c r="C140" i="3"/>
  <c r="D140" i="3" s="1"/>
  <c r="C136" i="3"/>
  <c r="D136" i="3" s="1"/>
  <c r="C147" i="3"/>
  <c r="D147" i="3" s="1"/>
  <c r="C143" i="3"/>
  <c r="D143" i="3" s="1"/>
  <c r="C146" i="3"/>
  <c r="D146" i="3" s="1"/>
  <c r="C141" i="3"/>
  <c r="D141" i="3" s="1"/>
  <c r="C144" i="3"/>
  <c r="D144" i="3" s="1"/>
  <c r="C142" i="3"/>
  <c r="D142" i="3" s="1"/>
  <c r="C138" i="3"/>
  <c r="D138" i="3" s="1"/>
  <c r="AV330" i="4"/>
  <c r="AU330" i="4"/>
  <c r="AV328" i="4"/>
  <c r="AU328" i="4"/>
  <c r="AV245" i="4"/>
  <c r="AU245" i="4"/>
  <c r="AV244" i="4"/>
  <c r="AU244" i="4"/>
  <c r="AV106" i="4"/>
  <c r="AU106" i="4"/>
  <c r="AV101" i="4"/>
  <c r="AU101" i="4"/>
  <c r="AV98" i="4"/>
  <c r="AU98" i="4"/>
  <c r="AV85" i="4"/>
  <c r="AU85" i="4"/>
  <c r="AV55" i="4"/>
  <c r="AU55" i="4"/>
  <c r="AV54" i="4"/>
  <c r="AU54" i="4"/>
  <c r="AV53" i="4"/>
  <c r="AU53" i="4"/>
  <c r="AV41" i="4"/>
  <c r="AU41" i="4"/>
  <c r="AV40" i="4"/>
  <c r="AU40" i="4"/>
  <c r="AV39" i="4"/>
  <c r="AU39" i="4"/>
  <c r="AV38" i="4"/>
  <c r="AU38" i="4"/>
  <c r="F144" i="3" l="1"/>
  <c r="F147" i="3"/>
  <c r="F139" i="3"/>
  <c r="F134" i="3"/>
  <c r="F141" i="3"/>
  <c r="F136" i="3"/>
  <c r="F145" i="3"/>
  <c r="F135" i="3"/>
  <c r="F138" i="3"/>
  <c r="F146" i="3"/>
  <c r="F140" i="3"/>
  <c r="F137" i="3"/>
  <c r="F142" i="3"/>
  <c r="F143" i="3"/>
  <c r="F132" i="3"/>
  <c r="F133" i="3"/>
  <c r="AR327" i="4"/>
  <c r="AV327" i="4" s="1"/>
  <c r="AQ327" i="4"/>
  <c r="AU327" i="4" s="1"/>
  <c r="AR344" i="4"/>
  <c r="AV344" i="4" s="1"/>
  <c r="AQ344" i="4"/>
  <c r="AU344" i="4" s="1"/>
  <c r="AP344" i="4"/>
  <c r="AR343" i="4"/>
  <c r="AV343" i="4" s="1"/>
  <c r="AQ343" i="4"/>
  <c r="AU343" i="4" s="1"/>
  <c r="AP343" i="4"/>
  <c r="AR342" i="4"/>
  <c r="AV342" i="4" s="1"/>
  <c r="AQ342" i="4"/>
  <c r="AU342" i="4" s="1"/>
  <c r="AP342" i="4"/>
  <c r="AR341" i="4"/>
  <c r="AV341" i="4" s="1"/>
  <c r="AQ341" i="4"/>
  <c r="AU341" i="4" s="1"/>
  <c r="AP341" i="4"/>
  <c r="AR340" i="4"/>
  <c r="AV340" i="4" s="1"/>
  <c r="AQ340" i="4"/>
  <c r="AU340" i="4" s="1"/>
  <c r="AP340" i="4"/>
  <c r="AR339" i="4"/>
  <c r="AV339" i="4" s="1"/>
  <c r="AQ339" i="4"/>
  <c r="AU339" i="4" s="1"/>
  <c r="AP339" i="4"/>
  <c r="AR338" i="4"/>
  <c r="AV338" i="4" s="1"/>
  <c r="AQ338" i="4"/>
  <c r="AU338" i="4" s="1"/>
  <c r="AP338" i="4"/>
  <c r="AR337" i="4"/>
  <c r="AV337" i="4" s="1"/>
  <c r="AQ337" i="4"/>
  <c r="AU337" i="4" s="1"/>
  <c r="AP337" i="4"/>
  <c r="AR336" i="4"/>
  <c r="AV336" i="4" s="1"/>
  <c r="AQ336" i="4"/>
  <c r="AU336" i="4" s="1"/>
  <c r="AP336" i="4"/>
  <c r="AR335" i="4"/>
  <c r="AV335" i="4" s="1"/>
  <c r="AQ335" i="4"/>
  <c r="AU335" i="4" s="1"/>
  <c r="AP335" i="4"/>
  <c r="AR334" i="4"/>
  <c r="AV334" i="4" s="1"/>
  <c r="AQ334" i="4"/>
  <c r="AU334" i="4" s="1"/>
  <c r="AP334" i="4"/>
  <c r="AR333" i="4"/>
  <c r="AV333" i="4" s="1"/>
  <c r="AQ333" i="4"/>
  <c r="AU333" i="4" s="1"/>
  <c r="AP333" i="4"/>
  <c r="AR332" i="4"/>
  <c r="AV332" i="4" s="1"/>
  <c r="AQ332" i="4"/>
  <c r="AU332" i="4" s="1"/>
  <c r="AP332" i="4"/>
  <c r="AR331" i="4"/>
  <c r="AV331" i="4" s="1"/>
  <c r="AQ331" i="4"/>
  <c r="AU331" i="4" s="1"/>
  <c r="AP331" i="4"/>
  <c r="AR329" i="4"/>
  <c r="AV329" i="4" s="1"/>
  <c r="AQ329" i="4"/>
  <c r="AU329" i="4" s="1"/>
  <c r="AP329" i="4"/>
  <c r="AP327" i="4"/>
  <c r="AR326" i="4"/>
  <c r="AV326" i="4" s="1"/>
  <c r="AQ326" i="4"/>
  <c r="AU326" i="4" s="1"/>
  <c r="AP326" i="4"/>
  <c r="AR325" i="4"/>
  <c r="AV325" i="4" s="1"/>
  <c r="AQ325" i="4"/>
  <c r="AU325" i="4" s="1"/>
  <c r="AP325" i="4"/>
  <c r="AR324" i="4"/>
  <c r="AV324" i="4" s="1"/>
  <c r="AQ324" i="4"/>
  <c r="AU324" i="4" s="1"/>
  <c r="AP324" i="4"/>
  <c r="AR323" i="4"/>
  <c r="AV323" i="4" s="1"/>
  <c r="AQ323" i="4"/>
  <c r="AU323" i="4" s="1"/>
  <c r="AP323" i="4"/>
  <c r="AR322" i="4"/>
  <c r="AV322" i="4" s="1"/>
  <c r="AQ322" i="4"/>
  <c r="AU322" i="4" s="1"/>
  <c r="AP322" i="4"/>
  <c r="AR321" i="4"/>
  <c r="AV321" i="4" s="1"/>
  <c r="AQ321" i="4"/>
  <c r="AU321" i="4" s="1"/>
  <c r="AP321" i="4"/>
  <c r="AR320" i="4"/>
  <c r="AV320" i="4" s="1"/>
  <c r="AQ320" i="4"/>
  <c r="AU320" i="4" s="1"/>
  <c r="AP320" i="4"/>
  <c r="AR319" i="4"/>
  <c r="AV319" i="4" s="1"/>
  <c r="AQ319" i="4"/>
  <c r="AU319" i="4" s="1"/>
  <c r="AP319" i="4"/>
  <c r="AR318" i="4"/>
  <c r="AV318" i="4" s="1"/>
  <c r="AQ318" i="4"/>
  <c r="AU318" i="4" s="1"/>
  <c r="AP318" i="4"/>
  <c r="AR317" i="4"/>
  <c r="AV317" i="4" s="1"/>
  <c r="AQ317" i="4"/>
  <c r="AU317" i="4" s="1"/>
  <c r="AP317" i="4"/>
  <c r="AR316" i="4"/>
  <c r="AV316" i="4" s="1"/>
  <c r="AQ316" i="4"/>
  <c r="AU316" i="4" s="1"/>
  <c r="AP316" i="4"/>
  <c r="AR315" i="4"/>
  <c r="AV315" i="4" s="1"/>
  <c r="AQ315" i="4"/>
  <c r="AU315" i="4" s="1"/>
  <c r="AP315" i="4"/>
  <c r="AR314" i="4"/>
  <c r="AV314" i="4" s="1"/>
  <c r="AQ314" i="4"/>
  <c r="AU314" i="4" s="1"/>
  <c r="AP314" i="4"/>
  <c r="AR313" i="4"/>
  <c r="AV313" i="4" s="1"/>
  <c r="AQ313" i="4"/>
  <c r="AU313" i="4" s="1"/>
  <c r="AP313" i="4"/>
  <c r="AR312" i="4"/>
  <c r="AV312" i="4" s="1"/>
  <c r="AQ312" i="4"/>
  <c r="AU312" i="4" s="1"/>
  <c r="AP312" i="4"/>
  <c r="AR311" i="4"/>
  <c r="AV311" i="4" s="1"/>
  <c r="AQ311" i="4"/>
  <c r="AU311" i="4" s="1"/>
  <c r="AP311" i="4"/>
  <c r="AR310" i="4"/>
  <c r="AV310" i="4" s="1"/>
  <c r="AQ310" i="4"/>
  <c r="AU310" i="4" s="1"/>
  <c r="AP310" i="4"/>
  <c r="AR309" i="4"/>
  <c r="AV309" i="4" s="1"/>
  <c r="AQ309" i="4"/>
  <c r="AU309" i="4" s="1"/>
  <c r="AP309" i="4"/>
  <c r="AR308" i="4"/>
  <c r="AV308" i="4" s="1"/>
  <c r="AQ308" i="4"/>
  <c r="AU308" i="4" s="1"/>
  <c r="AP308" i="4"/>
  <c r="AR307" i="4"/>
  <c r="AV307" i="4" s="1"/>
  <c r="AQ307" i="4"/>
  <c r="AU307" i="4" s="1"/>
  <c r="AP307" i="4"/>
  <c r="AR306" i="4"/>
  <c r="AV306" i="4" s="1"/>
  <c r="AQ306" i="4"/>
  <c r="AU306" i="4" s="1"/>
  <c r="AP306" i="4"/>
  <c r="AR305" i="4"/>
  <c r="AV305" i="4" s="1"/>
  <c r="AQ305" i="4"/>
  <c r="AU305" i="4" s="1"/>
  <c r="AP305" i="4"/>
  <c r="AR304" i="4"/>
  <c r="AV304" i="4" s="1"/>
  <c r="AQ304" i="4"/>
  <c r="AU304" i="4" s="1"/>
  <c r="AP304" i="4"/>
  <c r="AR303" i="4"/>
  <c r="AV303" i="4" s="1"/>
  <c r="AQ303" i="4"/>
  <c r="AU303" i="4" s="1"/>
  <c r="AP303" i="4"/>
  <c r="AR302" i="4"/>
  <c r="AV302" i="4" s="1"/>
  <c r="AQ302" i="4"/>
  <c r="AU302" i="4" s="1"/>
  <c r="AP302" i="4"/>
  <c r="AR301" i="4"/>
  <c r="AV301" i="4" s="1"/>
  <c r="AQ301" i="4"/>
  <c r="AU301" i="4" s="1"/>
  <c r="AP301" i="4"/>
  <c r="AR300" i="4"/>
  <c r="AV300" i="4" s="1"/>
  <c r="AQ300" i="4"/>
  <c r="AU300" i="4" s="1"/>
  <c r="AR299" i="4"/>
  <c r="AV299" i="4" s="1"/>
  <c r="AQ299" i="4"/>
  <c r="AU299" i="4" s="1"/>
  <c r="AP299" i="4"/>
  <c r="AR298" i="4"/>
  <c r="AV298" i="4" s="1"/>
  <c r="AQ298" i="4"/>
  <c r="AU298" i="4" s="1"/>
  <c r="AP298" i="4"/>
  <c r="AR297" i="4"/>
  <c r="AV297" i="4" s="1"/>
  <c r="AQ297" i="4"/>
  <c r="AU297" i="4" s="1"/>
  <c r="AP297" i="4"/>
  <c r="AR296" i="4"/>
  <c r="AV296" i="4" s="1"/>
  <c r="AQ296" i="4"/>
  <c r="AU296" i="4" s="1"/>
  <c r="AP296" i="4"/>
  <c r="AR295" i="4"/>
  <c r="AV295" i="4" s="1"/>
  <c r="AQ295" i="4"/>
  <c r="AU295" i="4" s="1"/>
  <c r="AP295" i="4"/>
  <c r="AR294" i="4"/>
  <c r="AV294" i="4" s="1"/>
  <c r="AQ294" i="4"/>
  <c r="AU294" i="4" s="1"/>
  <c r="AP294" i="4"/>
  <c r="AR293" i="4"/>
  <c r="AV293" i="4" s="1"/>
  <c r="AQ293" i="4"/>
  <c r="AU293" i="4" s="1"/>
  <c r="AP293" i="4"/>
  <c r="AR292" i="4"/>
  <c r="AV292" i="4" s="1"/>
  <c r="AQ292" i="4"/>
  <c r="AU292" i="4" s="1"/>
  <c r="AP292" i="4"/>
  <c r="AR291" i="4"/>
  <c r="AV291" i="4" s="1"/>
  <c r="AQ291" i="4"/>
  <c r="AU291" i="4" s="1"/>
  <c r="AP291" i="4"/>
  <c r="AR290" i="4"/>
  <c r="AV290" i="4" s="1"/>
  <c r="AQ290" i="4"/>
  <c r="AU290" i="4" s="1"/>
  <c r="AP290" i="4"/>
  <c r="AR289" i="4"/>
  <c r="AV289" i="4" s="1"/>
  <c r="AQ289" i="4"/>
  <c r="AU289" i="4" s="1"/>
  <c r="AP289" i="4"/>
  <c r="AR288" i="4"/>
  <c r="AV288" i="4" s="1"/>
  <c r="AQ288" i="4"/>
  <c r="AU288" i="4" s="1"/>
  <c r="AP288" i="4"/>
  <c r="AR287" i="4"/>
  <c r="AV287" i="4" s="1"/>
  <c r="AQ287" i="4"/>
  <c r="AU287" i="4" s="1"/>
  <c r="AP287" i="4"/>
  <c r="AR286" i="4"/>
  <c r="AV286" i="4" s="1"/>
  <c r="AQ286" i="4"/>
  <c r="AU286" i="4" s="1"/>
  <c r="AP286" i="4"/>
  <c r="AR285" i="4"/>
  <c r="AV285" i="4" s="1"/>
  <c r="AQ285" i="4"/>
  <c r="AU285" i="4" s="1"/>
  <c r="AP285" i="4"/>
  <c r="AR284" i="4"/>
  <c r="AV284" i="4" s="1"/>
  <c r="AQ284" i="4"/>
  <c r="AU284" i="4" s="1"/>
  <c r="AP284" i="4"/>
  <c r="AR283" i="4"/>
  <c r="AV283" i="4" s="1"/>
  <c r="AQ283" i="4"/>
  <c r="AU283" i="4" s="1"/>
  <c r="AP283" i="4"/>
  <c r="AR282" i="4"/>
  <c r="AV282" i="4" s="1"/>
  <c r="AQ282" i="4"/>
  <c r="AU282" i="4" s="1"/>
  <c r="AP282" i="4"/>
  <c r="AR281" i="4"/>
  <c r="AV281" i="4" s="1"/>
  <c r="AQ281" i="4"/>
  <c r="AU281" i="4" s="1"/>
  <c r="AP281" i="4"/>
  <c r="AR280" i="4"/>
  <c r="AV280" i="4" s="1"/>
  <c r="AQ280" i="4"/>
  <c r="AU280" i="4" s="1"/>
  <c r="AP280" i="4"/>
  <c r="AR279" i="4"/>
  <c r="AV279" i="4" s="1"/>
  <c r="AQ279" i="4"/>
  <c r="AU279" i="4" s="1"/>
  <c r="AP279" i="4"/>
  <c r="AR278" i="4"/>
  <c r="AV278" i="4" s="1"/>
  <c r="AQ278" i="4"/>
  <c r="AU278" i="4" s="1"/>
  <c r="AP278" i="4"/>
  <c r="AR277" i="4"/>
  <c r="AV277" i="4" s="1"/>
  <c r="AQ277" i="4"/>
  <c r="AU277" i="4" s="1"/>
  <c r="AP277" i="4"/>
  <c r="AR276" i="4"/>
  <c r="AV276" i="4" s="1"/>
  <c r="AQ276" i="4"/>
  <c r="AU276" i="4" s="1"/>
  <c r="AP276" i="4"/>
  <c r="AR275" i="4"/>
  <c r="AV275" i="4" s="1"/>
  <c r="AQ275" i="4"/>
  <c r="AU275" i="4" s="1"/>
  <c r="AP275" i="4"/>
  <c r="AR274" i="4"/>
  <c r="AV274" i="4" s="1"/>
  <c r="AQ274" i="4"/>
  <c r="AU274" i="4" s="1"/>
  <c r="AP274" i="4"/>
  <c r="AR273" i="4"/>
  <c r="AV273" i="4" s="1"/>
  <c r="AQ273" i="4"/>
  <c r="AU273" i="4" s="1"/>
  <c r="AP273" i="4"/>
  <c r="AR272" i="4"/>
  <c r="AV272" i="4" s="1"/>
  <c r="AQ272" i="4"/>
  <c r="AU272" i="4" s="1"/>
  <c r="AP272" i="4"/>
  <c r="AR271" i="4"/>
  <c r="AV271" i="4" s="1"/>
  <c r="AQ271" i="4"/>
  <c r="AU271" i="4" s="1"/>
  <c r="AP271" i="4"/>
  <c r="AR270" i="4"/>
  <c r="AV270" i="4" s="1"/>
  <c r="AQ270" i="4"/>
  <c r="AU270" i="4" s="1"/>
  <c r="AP270" i="4"/>
  <c r="AR269" i="4"/>
  <c r="AV269" i="4" s="1"/>
  <c r="AQ269" i="4"/>
  <c r="AU269" i="4" s="1"/>
  <c r="AP269" i="4"/>
  <c r="AR268" i="4"/>
  <c r="AV268" i="4" s="1"/>
  <c r="AQ268" i="4"/>
  <c r="AU268" i="4" s="1"/>
  <c r="AP268" i="4"/>
  <c r="AR267" i="4"/>
  <c r="AV267" i="4" s="1"/>
  <c r="AQ267" i="4"/>
  <c r="AU267" i="4" s="1"/>
  <c r="AP267" i="4"/>
  <c r="AR266" i="4"/>
  <c r="AV266" i="4" s="1"/>
  <c r="AQ266" i="4"/>
  <c r="AU266" i="4" s="1"/>
  <c r="AP266" i="4"/>
  <c r="AR265" i="4"/>
  <c r="AV265" i="4" s="1"/>
  <c r="AQ265" i="4"/>
  <c r="AU265" i="4" s="1"/>
  <c r="AP265" i="4"/>
  <c r="AR264" i="4"/>
  <c r="AV264" i="4" s="1"/>
  <c r="AQ264" i="4"/>
  <c r="AU264" i="4" s="1"/>
  <c r="AP264" i="4"/>
  <c r="AR263" i="4"/>
  <c r="AV263" i="4" s="1"/>
  <c r="AQ263" i="4"/>
  <c r="AU263" i="4" s="1"/>
  <c r="AP263" i="4"/>
  <c r="AR262" i="4"/>
  <c r="AV262" i="4" s="1"/>
  <c r="AQ262" i="4"/>
  <c r="AU262" i="4" s="1"/>
  <c r="AP262" i="4"/>
  <c r="AR261" i="4"/>
  <c r="AV261" i="4" s="1"/>
  <c r="AQ261" i="4"/>
  <c r="AU261" i="4" s="1"/>
  <c r="AP261" i="4"/>
  <c r="AR260" i="4"/>
  <c r="AV260" i="4" s="1"/>
  <c r="AQ260" i="4"/>
  <c r="AU260" i="4" s="1"/>
  <c r="AP260" i="4"/>
  <c r="AR259" i="4"/>
  <c r="AV259" i="4" s="1"/>
  <c r="AQ259" i="4"/>
  <c r="AU259" i="4" s="1"/>
  <c r="AP259" i="4"/>
  <c r="AR258" i="4"/>
  <c r="AV258" i="4" s="1"/>
  <c r="AQ258" i="4"/>
  <c r="AU258" i="4" s="1"/>
  <c r="AP258" i="4"/>
  <c r="AR257" i="4"/>
  <c r="AV257" i="4" s="1"/>
  <c r="AQ257" i="4"/>
  <c r="AU257" i="4" s="1"/>
  <c r="AP257" i="4"/>
  <c r="AR256" i="4"/>
  <c r="AV256" i="4" s="1"/>
  <c r="AQ256" i="4"/>
  <c r="AU256" i="4" s="1"/>
  <c r="AP256" i="4"/>
  <c r="AR255" i="4"/>
  <c r="AV255" i="4" s="1"/>
  <c r="AQ255" i="4"/>
  <c r="AU255" i="4" s="1"/>
  <c r="AP255" i="4"/>
  <c r="AR254" i="4"/>
  <c r="AV254" i="4" s="1"/>
  <c r="AQ254" i="4"/>
  <c r="AU254" i="4" s="1"/>
  <c r="AP254" i="4"/>
  <c r="AR253" i="4"/>
  <c r="AV253" i="4" s="1"/>
  <c r="AQ253" i="4"/>
  <c r="AU253" i="4" s="1"/>
  <c r="AP253" i="4"/>
  <c r="AR252" i="4"/>
  <c r="AV252" i="4" s="1"/>
  <c r="AQ252" i="4"/>
  <c r="AU252" i="4" s="1"/>
  <c r="AP252" i="4"/>
  <c r="AR251" i="4"/>
  <c r="AV251" i="4" s="1"/>
  <c r="AQ251" i="4"/>
  <c r="AU251" i="4" s="1"/>
  <c r="AP251" i="4"/>
  <c r="AR250" i="4"/>
  <c r="AV250" i="4" s="1"/>
  <c r="AQ250" i="4"/>
  <c r="AU250" i="4" s="1"/>
  <c r="AP250" i="4"/>
  <c r="AR249" i="4"/>
  <c r="AV249" i="4" s="1"/>
  <c r="AQ249" i="4"/>
  <c r="AU249" i="4" s="1"/>
  <c r="AP249" i="4"/>
  <c r="AR248" i="4"/>
  <c r="AV248" i="4" s="1"/>
  <c r="AQ248" i="4"/>
  <c r="AU248" i="4" s="1"/>
  <c r="AP248" i="4"/>
  <c r="AR247" i="4"/>
  <c r="AV247" i="4" s="1"/>
  <c r="AQ247" i="4"/>
  <c r="AU247" i="4" s="1"/>
  <c r="AP247" i="4"/>
  <c r="AR246" i="4"/>
  <c r="AV246" i="4" s="1"/>
  <c r="AQ246" i="4"/>
  <c r="AU246" i="4" s="1"/>
  <c r="AP246" i="4"/>
  <c r="AR243" i="4"/>
  <c r="AV243" i="4" s="1"/>
  <c r="AQ243" i="4"/>
  <c r="AU243" i="4" s="1"/>
  <c r="AP243" i="4"/>
  <c r="AR242" i="4"/>
  <c r="AV242" i="4" s="1"/>
  <c r="AQ242" i="4"/>
  <c r="AU242" i="4" s="1"/>
  <c r="AP242" i="4"/>
  <c r="AR241" i="4"/>
  <c r="AV241" i="4" s="1"/>
  <c r="AQ241" i="4"/>
  <c r="AU241" i="4" s="1"/>
  <c r="AP241" i="4"/>
  <c r="AR240" i="4"/>
  <c r="AV240" i="4" s="1"/>
  <c r="AQ240" i="4"/>
  <c r="AU240" i="4" s="1"/>
  <c r="AP240" i="4"/>
  <c r="AR239" i="4"/>
  <c r="AV239" i="4" s="1"/>
  <c r="AQ239" i="4"/>
  <c r="AU239" i="4" s="1"/>
  <c r="AP239" i="4"/>
  <c r="AR238" i="4"/>
  <c r="AV238" i="4" s="1"/>
  <c r="AQ238" i="4"/>
  <c r="AU238" i="4" s="1"/>
  <c r="AP238" i="4"/>
  <c r="AR237" i="4"/>
  <c r="AV237" i="4" s="1"/>
  <c r="AQ237" i="4"/>
  <c r="AU237" i="4" s="1"/>
  <c r="AP237" i="4"/>
  <c r="AR236" i="4"/>
  <c r="AV236" i="4" s="1"/>
  <c r="AQ236" i="4"/>
  <c r="AU236" i="4" s="1"/>
  <c r="AP236" i="4"/>
  <c r="AR235" i="4"/>
  <c r="AV235" i="4" s="1"/>
  <c r="AQ235" i="4"/>
  <c r="AU235" i="4" s="1"/>
  <c r="AP235" i="4"/>
  <c r="AR234" i="4"/>
  <c r="AV234" i="4" s="1"/>
  <c r="AQ234" i="4"/>
  <c r="AU234" i="4" s="1"/>
  <c r="AP234" i="4"/>
  <c r="AR233" i="4"/>
  <c r="AV233" i="4" s="1"/>
  <c r="AQ233" i="4"/>
  <c r="AU233" i="4" s="1"/>
  <c r="AP233" i="4"/>
  <c r="AR232" i="4"/>
  <c r="AV232" i="4" s="1"/>
  <c r="AQ232" i="4"/>
  <c r="AU232" i="4" s="1"/>
  <c r="AP232" i="4"/>
  <c r="AR231" i="4"/>
  <c r="AV231" i="4" s="1"/>
  <c r="AQ231" i="4"/>
  <c r="AU231" i="4" s="1"/>
  <c r="AP231" i="4"/>
  <c r="AR230" i="4"/>
  <c r="AV230" i="4" s="1"/>
  <c r="AQ230" i="4"/>
  <c r="AU230" i="4" s="1"/>
  <c r="AP230" i="4"/>
  <c r="AR229" i="4"/>
  <c r="AV229" i="4" s="1"/>
  <c r="AQ229" i="4"/>
  <c r="AU229" i="4" s="1"/>
  <c r="AP229" i="4"/>
  <c r="AR228" i="4"/>
  <c r="AV228" i="4" s="1"/>
  <c r="AQ228" i="4"/>
  <c r="AU228" i="4" s="1"/>
  <c r="AP228" i="4"/>
  <c r="AR227" i="4"/>
  <c r="AV227" i="4" s="1"/>
  <c r="AQ227" i="4"/>
  <c r="AU227" i="4" s="1"/>
  <c r="AP227" i="4"/>
  <c r="AR226" i="4"/>
  <c r="AV226" i="4" s="1"/>
  <c r="AQ226" i="4"/>
  <c r="AU226" i="4" s="1"/>
  <c r="AP226" i="4"/>
  <c r="AR225" i="4"/>
  <c r="AV225" i="4" s="1"/>
  <c r="AQ225" i="4"/>
  <c r="AU225" i="4" s="1"/>
  <c r="AP225" i="4"/>
  <c r="AR224" i="4"/>
  <c r="AV224" i="4" s="1"/>
  <c r="AQ224" i="4"/>
  <c r="AU224" i="4" s="1"/>
  <c r="AP224" i="4"/>
  <c r="AR223" i="4"/>
  <c r="AV223" i="4" s="1"/>
  <c r="AQ223" i="4"/>
  <c r="AU223" i="4" s="1"/>
  <c r="AP223" i="4"/>
  <c r="AR222" i="4"/>
  <c r="AV222" i="4" s="1"/>
  <c r="AQ222" i="4"/>
  <c r="AU222" i="4" s="1"/>
  <c r="AP222" i="4"/>
  <c r="AR221" i="4"/>
  <c r="AV221" i="4" s="1"/>
  <c r="AQ221" i="4"/>
  <c r="AU221" i="4" s="1"/>
  <c r="AP221" i="4"/>
  <c r="AR220" i="4"/>
  <c r="AV220" i="4" s="1"/>
  <c r="AQ220" i="4"/>
  <c r="AU220" i="4" s="1"/>
  <c r="AP220" i="4"/>
  <c r="AR219" i="4"/>
  <c r="AV219" i="4" s="1"/>
  <c r="AQ219" i="4"/>
  <c r="AU219" i="4" s="1"/>
  <c r="AP219" i="4"/>
  <c r="AR218" i="4"/>
  <c r="AV218" i="4" s="1"/>
  <c r="AQ218" i="4"/>
  <c r="AU218" i="4" s="1"/>
  <c r="AP218" i="4"/>
  <c r="AR217" i="4"/>
  <c r="AV217" i="4" s="1"/>
  <c r="AQ217" i="4"/>
  <c r="AU217" i="4" s="1"/>
  <c r="AP217" i="4"/>
  <c r="AR216" i="4"/>
  <c r="AV216" i="4" s="1"/>
  <c r="AQ216" i="4"/>
  <c r="AU216" i="4" s="1"/>
  <c r="AP216" i="4"/>
  <c r="AR215" i="4"/>
  <c r="AV215" i="4" s="1"/>
  <c r="AQ215" i="4"/>
  <c r="AU215" i="4" s="1"/>
  <c r="AP215" i="4"/>
  <c r="AR214" i="4"/>
  <c r="AV214" i="4" s="1"/>
  <c r="AQ214" i="4"/>
  <c r="AU214" i="4" s="1"/>
  <c r="AP214" i="4"/>
  <c r="AR213" i="4"/>
  <c r="AV213" i="4" s="1"/>
  <c r="AQ213" i="4"/>
  <c r="AU213" i="4" s="1"/>
  <c r="AP213" i="4"/>
  <c r="AR212" i="4"/>
  <c r="AV212" i="4" s="1"/>
  <c r="AQ212" i="4"/>
  <c r="AU212" i="4" s="1"/>
  <c r="AP212" i="4"/>
  <c r="AR211" i="4"/>
  <c r="AV211" i="4" s="1"/>
  <c r="AQ211" i="4"/>
  <c r="AU211" i="4" s="1"/>
  <c r="AP211" i="4"/>
  <c r="AR210" i="4"/>
  <c r="AV210" i="4" s="1"/>
  <c r="AQ210" i="4"/>
  <c r="AU210" i="4" s="1"/>
  <c r="AP210" i="4"/>
  <c r="AR209" i="4"/>
  <c r="AV209" i="4" s="1"/>
  <c r="AQ209" i="4"/>
  <c r="AU209" i="4" s="1"/>
  <c r="AP209" i="4"/>
  <c r="AR208" i="4"/>
  <c r="AV208" i="4" s="1"/>
  <c r="AQ208" i="4"/>
  <c r="AU208" i="4" s="1"/>
  <c r="AP208" i="4"/>
  <c r="AR207" i="4"/>
  <c r="AV207" i="4" s="1"/>
  <c r="AQ207" i="4"/>
  <c r="AU207" i="4" s="1"/>
  <c r="AP207" i="4"/>
  <c r="AR206" i="4"/>
  <c r="AV206" i="4" s="1"/>
  <c r="AQ206" i="4"/>
  <c r="AU206" i="4" s="1"/>
  <c r="AP206" i="4"/>
  <c r="AR205" i="4"/>
  <c r="AV205" i="4" s="1"/>
  <c r="AQ205" i="4"/>
  <c r="AU205" i="4" s="1"/>
  <c r="AP205" i="4"/>
  <c r="AR204" i="4"/>
  <c r="AV204" i="4" s="1"/>
  <c r="AQ204" i="4"/>
  <c r="AU204" i="4" s="1"/>
  <c r="AP204" i="4"/>
  <c r="AR203" i="4"/>
  <c r="AV203" i="4" s="1"/>
  <c r="AQ203" i="4"/>
  <c r="AU203" i="4" s="1"/>
  <c r="AP203" i="4"/>
  <c r="AR202" i="4"/>
  <c r="AV202" i="4" s="1"/>
  <c r="AQ202" i="4"/>
  <c r="AU202" i="4" s="1"/>
  <c r="AP202" i="4"/>
  <c r="AR201" i="4"/>
  <c r="AV201" i="4" s="1"/>
  <c r="AQ201" i="4"/>
  <c r="AU201" i="4" s="1"/>
  <c r="AP201" i="4"/>
  <c r="AR200" i="4"/>
  <c r="AV200" i="4" s="1"/>
  <c r="AQ200" i="4"/>
  <c r="AU200" i="4" s="1"/>
  <c r="AP200" i="4"/>
  <c r="AR199" i="4"/>
  <c r="AV199" i="4" s="1"/>
  <c r="AQ199" i="4"/>
  <c r="AU199" i="4" s="1"/>
  <c r="AP199" i="4"/>
  <c r="AR198" i="4"/>
  <c r="AV198" i="4" s="1"/>
  <c r="AQ198" i="4"/>
  <c r="AU198" i="4" s="1"/>
  <c r="AP198" i="4"/>
  <c r="AR197" i="4"/>
  <c r="AV197" i="4" s="1"/>
  <c r="AQ197" i="4"/>
  <c r="AU197" i="4" s="1"/>
  <c r="AP197" i="4"/>
  <c r="AR196" i="4"/>
  <c r="AV196" i="4" s="1"/>
  <c r="AQ196" i="4"/>
  <c r="AU196" i="4" s="1"/>
  <c r="AP196" i="4"/>
  <c r="AR195" i="4"/>
  <c r="AV195" i="4" s="1"/>
  <c r="AQ195" i="4"/>
  <c r="AU195" i="4" s="1"/>
  <c r="AP195" i="4"/>
  <c r="AR194" i="4"/>
  <c r="AV194" i="4" s="1"/>
  <c r="AQ194" i="4"/>
  <c r="AU194" i="4" s="1"/>
  <c r="AP194" i="4"/>
  <c r="AR193" i="4"/>
  <c r="AV193" i="4" s="1"/>
  <c r="AQ193" i="4"/>
  <c r="AU193" i="4" s="1"/>
  <c r="AP193" i="4"/>
  <c r="AR192" i="4"/>
  <c r="AV192" i="4" s="1"/>
  <c r="AQ192" i="4"/>
  <c r="AU192" i="4" s="1"/>
  <c r="AP192" i="4"/>
  <c r="AR191" i="4"/>
  <c r="AV191" i="4" s="1"/>
  <c r="AQ191" i="4"/>
  <c r="AU191" i="4" s="1"/>
  <c r="AP191" i="4"/>
  <c r="AR190" i="4"/>
  <c r="AV190" i="4" s="1"/>
  <c r="AQ190" i="4"/>
  <c r="AU190" i="4" s="1"/>
  <c r="AP190" i="4"/>
  <c r="AR189" i="4"/>
  <c r="AV189" i="4" s="1"/>
  <c r="AQ189" i="4"/>
  <c r="AU189" i="4" s="1"/>
  <c r="AP189" i="4"/>
  <c r="AR188" i="4"/>
  <c r="AV188" i="4" s="1"/>
  <c r="AQ188" i="4"/>
  <c r="AU188" i="4" s="1"/>
  <c r="AP188" i="4"/>
  <c r="AR187" i="4"/>
  <c r="AV187" i="4" s="1"/>
  <c r="AQ187" i="4"/>
  <c r="AU187" i="4" s="1"/>
  <c r="AP187" i="4"/>
  <c r="AR186" i="4"/>
  <c r="AV186" i="4" s="1"/>
  <c r="AQ186" i="4"/>
  <c r="AU186" i="4" s="1"/>
  <c r="AP186" i="4"/>
  <c r="AR185" i="4"/>
  <c r="AV185" i="4" s="1"/>
  <c r="AQ185" i="4"/>
  <c r="AU185" i="4" s="1"/>
  <c r="AP185" i="4"/>
  <c r="AR184" i="4"/>
  <c r="AV184" i="4" s="1"/>
  <c r="AQ184" i="4"/>
  <c r="AU184" i="4" s="1"/>
  <c r="AP184" i="4"/>
  <c r="AR183" i="4"/>
  <c r="AV183" i="4" s="1"/>
  <c r="AQ183" i="4"/>
  <c r="AU183" i="4" s="1"/>
  <c r="AP183" i="4"/>
  <c r="AR182" i="4"/>
  <c r="AV182" i="4" s="1"/>
  <c r="AQ182" i="4"/>
  <c r="AU182" i="4" s="1"/>
  <c r="AP182" i="4"/>
  <c r="AR181" i="4"/>
  <c r="AV181" i="4" s="1"/>
  <c r="AQ181" i="4"/>
  <c r="AU181" i="4" s="1"/>
  <c r="AP181" i="4"/>
  <c r="AR180" i="4"/>
  <c r="AV180" i="4" s="1"/>
  <c r="AQ180" i="4"/>
  <c r="AU180" i="4" s="1"/>
  <c r="AP180" i="4"/>
  <c r="AR179" i="4"/>
  <c r="AV179" i="4" s="1"/>
  <c r="AQ179" i="4"/>
  <c r="AU179" i="4" s="1"/>
  <c r="AP179" i="4"/>
  <c r="AR178" i="4"/>
  <c r="AV178" i="4" s="1"/>
  <c r="AQ178" i="4"/>
  <c r="AU178" i="4" s="1"/>
  <c r="AP178" i="4"/>
  <c r="AR177" i="4"/>
  <c r="AV177" i="4" s="1"/>
  <c r="AQ177" i="4"/>
  <c r="AU177" i="4" s="1"/>
  <c r="AP177" i="4"/>
  <c r="AR176" i="4"/>
  <c r="AV176" i="4" s="1"/>
  <c r="AQ176" i="4"/>
  <c r="AU176" i="4" s="1"/>
  <c r="AP176" i="4"/>
  <c r="AR175" i="4"/>
  <c r="AV175" i="4" s="1"/>
  <c r="AQ175" i="4"/>
  <c r="AU175" i="4" s="1"/>
  <c r="AP175" i="4"/>
  <c r="AR174" i="4"/>
  <c r="AV174" i="4" s="1"/>
  <c r="AQ174" i="4"/>
  <c r="AU174" i="4" s="1"/>
  <c r="AP174" i="4"/>
  <c r="AR173" i="4"/>
  <c r="AV173" i="4" s="1"/>
  <c r="AQ173" i="4"/>
  <c r="AU173" i="4" s="1"/>
  <c r="AP173" i="4"/>
  <c r="AR172" i="4"/>
  <c r="AV172" i="4" s="1"/>
  <c r="AQ172" i="4"/>
  <c r="AU172" i="4" s="1"/>
  <c r="AP172" i="4"/>
  <c r="AR171" i="4"/>
  <c r="AV171" i="4" s="1"/>
  <c r="AQ171" i="4"/>
  <c r="AU171" i="4" s="1"/>
  <c r="AP171" i="4"/>
  <c r="AR170" i="4"/>
  <c r="AV170" i="4" s="1"/>
  <c r="AQ170" i="4"/>
  <c r="AU170" i="4" s="1"/>
  <c r="AP170" i="4"/>
  <c r="AR169" i="4"/>
  <c r="AV169" i="4" s="1"/>
  <c r="AQ169" i="4"/>
  <c r="AU169" i="4" s="1"/>
  <c r="AP169" i="4"/>
  <c r="AR168" i="4"/>
  <c r="AV168" i="4" s="1"/>
  <c r="AQ168" i="4"/>
  <c r="AU168" i="4" s="1"/>
  <c r="AP168" i="4"/>
  <c r="AR167" i="4"/>
  <c r="AV167" i="4" s="1"/>
  <c r="AQ167" i="4"/>
  <c r="AU167" i="4" s="1"/>
  <c r="AP167" i="4"/>
  <c r="AR166" i="4"/>
  <c r="AV166" i="4" s="1"/>
  <c r="AQ166" i="4"/>
  <c r="AU166" i="4" s="1"/>
  <c r="AP166" i="4"/>
  <c r="AR165" i="4"/>
  <c r="AV165" i="4" s="1"/>
  <c r="AQ165" i="4"/>
  <c r="AU165" i="4" s="1"/>
  <c r="AP165" i="4"/>
  <c r="AR164" i="4"/>
  <c r="AV164" i="4" s="1"/>
  <c r="AQ164" i="4"/>
  <c r="AU164" i="4" s="1"/>
  <c r="AP164" i="4"/>
  <c r="AR163" i="4"/>
  <c r="AV163" i="4" s="1"/>
  <c r="AQ163" i="4"/>
  <c r="AU163" i="4" s="1"/>
  <c r="AP163" i="4"/>
  <c r="AR162" i="4"/>
  <c r="AV162" i="4" s="1"/>
  <c r="AQ162" i="4"/>
  <c r="AU162" i="4" s="1"/>
  <c r="AP162" i="4"/>
  <c r="AR161" i="4"/>
  <c r="AV161" i="4" s="1"/>
  <c r="AQ161" i="4"/>
  <c r="AU161" i="4" s="1"/>
  <c r="AP161" i="4"/>
  <c r="AR160" i="4"/>
  <c r="AV160" i="4" s="1"/>
  <c r="AQ160" i="4"/>
  <c r="AU160" i="4" s="1"/>
  <c r="AP160" i="4"/>
  <c r="AR159" i="4"/>
  <c r="AV159" i="4" s="1"/>
  <c r="AQ159" i="4"/>
  <c r="AU159" i="4" s="1"/>
  <c r="AP159" i="4"/>
  <c r="AR158" i="4"/>
  <c r="AV158" i="4" s="1"/>
  <c r="AQ158" i="4"/>
  <c r="AU158" i="4" s="1"/>
  <c r="AP158" i="4"/>
  <c r="AR157" i="4"/>
  <c r="AV157" i="4" s="1"/>
  <c r="AQ157" i="4"/>
  <c r="AU157" i="4" s="1"/>
  <c r="AP157" i="4"/>
  <c r="AR156" i="4"/>
  <c r="AV156" i="4" s="1"/>
  <c r="AQ156" i="4"/>
  <c r="AU156" i="4" s="1"/>
  <c r="AP156" i="4"/>
  <c r="AR155" i="4"/>
  <c r="AV155" i="4" s="1"/>
  <c r="AQ155" i="4"/>
  <c r="AU155" i="4" s="1"/>
  <c r="AP155" i="4"/>
  <c r="AR154" i="4"/>
  <c r="AV154" i="4" s="1"/>
  <c r="AQ154" i="4"/>
  <c r="AU154" i="4" s="1"/>
  <c r="AP154" i="4"/>
  <c r="AR153" i="4"/>
  <c r="AV153" i="4" s="1"/>
  <c r="AQ153" i="4"/>
  <c r="AU153" i="4" s="1"/>
  <c r="AP153" i="4"/>
  <c r="AR152" i="4"/>
  <c r="AV152" i="4" s="1"/>
  <c r="AQ152" i="4"/>
  <c r="AU152" i="4" s="1"/>
  <c r="AP152" i="4"/>
  <c r="AR151" i="4"/>
  <c r="AV151" i="4" s="1"/>
  <c r="AQ151" i="4"/>
  <c r="AU151" i="4" s="1"/>
  <c r="AP151" i="4"/>
  <c r="AR150" i="4"/>
  <c r="AV150" i="4" s="1"/>
  <c r="AQ150" i="4"/>
  <c r="AU150" i="4" s="1"/>
  <c r="AP150" i="4"/>
  <c r="AR149" i="4"/>
  <c r="AV149" i="4" s="1"/>
  <c r="AQ149" i="4"/>
  <c r="AU149" i="4" s="1"/>
  <c r="AP149" i="4"/>
  <c r="AR148" i="4"/>
  <c r="AV148" i="4" s="1"/>
  <c r="AQ148" i="4"/>
  <c r="AU148" i="4" s="1"/>
  <c r="AP148" i="4"/>
  <c r="AR147" i="4"/>
  <c r="AV147" i="4" s="1"/>
  <c r="AQ147" i="4"/>
  <c r="AU147" i="4" s="1"/>
  <c r="AP147" i="4"/>
  <c r="AR146" i="4"/>
  <c r="AV146" i="4" s="1"/>
  <c r="AQ146" i="4"/>
  <c r="AU146" i="4" s="1"/>
  <c r="AP146" i="4"/>
  <c r="AR145" i="4"/>
  <c r="AV145" i="4" s="1"/>
  <c r="AQ145" i="4"/>
  <c r="AU145" i="4" s="1"/>
  <c r="AP145" i="4"/>
  <c r="AR144" i="4"/>
  <c r="AV144" i="4" s="1"/>
  <c r="AQ144" i="4"/>
  <c r="AU144" i="4" s="1"/>
  <c r="AP144" i="4"/>
  <c r="AR143" i="4"/>
  <c r="AV143" i="4" s="1"/>
  <c r="AQ143" i="4"/>
  <c r="AU143" i="4" s="1"/>
  <c r="AP143" i="4"/>
  <c r="AR142" i="4"/>
  <c r="AV142" i="4" s="1"/>
  <c r="AQ142" i="4"/>
  <c r="AU142" i="4" s="1"/>
  <c r="AP142" i="4"/>
  <c r="AR141" i="4"/>
  <c r="AV141" i="4" s="1"/>
  <c r="AQ141" i="4"/>
  <c r="AU141" i="4" s="1"/>
  <c r="AP141" i="4"/>
  <c r="AR140" i="4"/>
  <c r="AV140" i="4" s="1"/>
  <c r="AQ140" i="4"/>
  <c r="AU140" i="4" s="1"/>
  <c r="AP140" i="4"/>
  <c r="AR139" i="4"/>
  <c r="AV139" i="4" s="1"/>
  <c r="AQ139" i="4"/>
  <c r="AU139" i="4" s="1"/>
  <c r="AP139" i="4"/>
  <c r="AR138" i="4"/>
  <c r="AV138" i="4" s="1"/>
  <c r="AQ138" i="4"/>
  <c r="AU138" i="4" s="1"/>
  <c r="AP138" i="4"/>
  <c r="AR137" i="4"/>
  <c r="AV137" i="4" s="1"/>
  <c r="AQ137" i="4"/>
  <c r="AU137" i="4" s="1"/>
  <c r="AP137" i="4"/>
  <c r="AR136" i="4"/>
  <c r="AV136" i="4" s="1"/>
  <c r="AQ136" i="4"/>
  <c r="AU136" i="4" s="1"/>
  <c r="AP136" i="4"/>
  <c r="AR135" i="4"/>
  <c r="AV135" i="4" s="1"/>
  <c r="AQ135" i="4"/>
  <c r="AU135" i="4" s="1"/>
  <c r="AP135" i="4"/>
  <c r="AR134" i="4"/>
  <c r="AV134" i="4" s="1"/>
  <c r="AQ134" i="4"/>
  <c r="AU134" i="4" s="1"/>
  <c r="AP134" i="4"/>
  <c r="AR133" i="4"/>
  <c r="AV133" i="4" s="1"/>
  <c r="AQ133" i="4"/>
  <c r="AU133" i="4" s="1"/>
  <c r="AP133" i="4"/>
  <c r="AR132" i="4"/>
  <c r="AV132" i="4" s="1"/>
  <c r="AQ132" i="4"/>
  <c r="AU132" i="4" s="1"/>
  <c r="AP132" i="4"/>
  <c r="AR131" i="4"/>
  <c r="AV131" i="4" s="1"/>
  <c r="AQ131" i="4"/>
  <c r="AU131" i="4" s="1"/>
  <c r="AP131" i="4"/>
  <c r="AR130" i="4"/>
  <c r="AV130" i="4" s="1"/>
  <c r="AQ130" i="4"/>
  <c r="AU130" i="4" s="1"/>
  <c r="AP130" i="4"/>
  <c r="AR129" i="4"/>
  <c r="AV129" i="4" s="1"/>
  <c r="AQ129" i="4"/>
  <c r="AU129" i="4" s="1"/>
  <c r="AP129" i="4"/>
  <c r="AR128" i="4"/>
  <c r="AV128" i="4" s="1"/>
  <c r="AQ128" i="4"/>
  <c r="AU128" i="4" s="1"/>
  <c r="AP128" i="4"/>
  <c r="AR127" i="4"/>
  <c r="AV127" i="4" s="1"/>
  <c r="AQ127" i="4"/>
  <c r="AU127" i="4" s="1"/>
  <c r="AP127" i="4"/>
  <c r="AR126" i="4"/>
  <c r="AV126" i="4" s="1"/>
  <c r="AQ126" i="4"/>
  <c r="AU126" i="4" s="1"/>
  <c r="AP126" i="4"/>
  <c r="AR125" i="4"/>
  <c r="AV125" i="4" s="1"/>
  <c r="AQ125" i="4"/>
  <c r="AU125" i="4" s="1"/>
  <c r="AP125" i="4"/>
  <c r="AR124" i="4"/>
  <c r="AV124" i="4" s="1"/>
  <c r="AQ124" i="4"/>
  <c r="AU124" i="4" s="1"/>
  <c r="AP124" i="4"/>
  <c r="AR123" i="4"/>
  <c r="AV123" i="4" s="1"/>
  <c r="AQ123" i="4"/>
  <c r="AU123" i="4" s="1"/>
  <c r="AP123" i="4"/>
  <c r="AR122" i="4"/>
  <c r="AV122" i="4" s="1"/>
  <c r="AQ122" i="4"/>
  <c r="AU122" i="4" s="1"/>
  <c r="AP122" i="4"/>
  <c r="AR121" i="4"/>
  <c r="AV121" i="4" s="1"/>
  <c r="AQ121" i="4"/>
  <c r="AU121" i="4" s="1"/>
  <c r="AP121" i="4"/>
  <c r="AR120" i="4"/>
  <c r="AV120" i="4" s="1"/>
  <c r="AQ120" i="4"/>
  <c r="AU120" i="4" s="1"/>
  <c r="AP120" i="4"/>
  <c r="AR119" i="4"/>
  <c r="AV119" i="4" s="1"/>
  <c r="AQ119" i="4"/>
  <c r="AU119" i="4" s="1"/>
  <c r="AP119" i="4"/>
  <c r="AR118" i="4"/>
  <c r="AV118" i="4" s="1"/>
  <c r="AQ118" i="4"/>
  <c r="AU118" i="4" s="1"/>
  <c r="AP118" i="4"/>
  <c r="AR117" i="4"/>
  <c r="AV117" i="4" s="1"/>
  <c r="AQ117" i="4"/>
  <c r="AU117" i="4" s="1"/>
  <c r="AP117" i="4"/>
  <c r="AR116" i="4"/>
  <c r="AV116" i="4" s="1"/>
  <c r="AQ116" i="4"/>
  <c r="AU116" i="4" s="1"/>
  <c r="AP116" i="4"/>
  <c r="AR115" i="4"/>
  <c r="AV115" i="4" s="1"/>
  <c r="AQ115" i="4"/>
  <c r="AU115" i="4" s="1"/>
  <c r="AP115" i="4"/>
  <c r="AR114" i="4"/>
  <c r="AV114" i="4" s="1"/>
  <c r="AQ114" i="4"/>
  <c r="AU114" i="4" s="1"/>
  <c r="AP114" i="4"/>
  <c r="AR113" i="4"/>
  <c r="AV113" i="4" s="1"/>
  <c r="AQ113" i="4"/>
  <c r="AU113" i="4" s="1"/>
  <c r="AP113" i="4"/>
  <c r="AR112" i="4"/>
  <c r="AV112" i="4" s="1"/>
  <c r="AQ112" i="4"/>
  <c r="AU112" i="4" s="1"/>
  <c r="AP112" i="4"/>
  <c r="AR111" i="4"/>
  <c r="AV111" i="4" s="1"/>
  <c r="AQ111" i="4"/>
  <c r="AU111" i="4" s="1"/>
  <c r="AP111" i="4"/>
  <c r="AR110" i="4"/>
  <c r="AV110" i="4" s="1"/>
  <c r="AQ110" i="4"/>
  <c r="AU110" i="4" s="1"/>
  <c r="AP110" i="4"/>
  <c r="AR109" i="4"/>
  <c r="AV109" i="4" s="1"/>
  <c r="AQ109" i="4"/>
  <c r="AU109" i="4" s="1"/>
  <c r="AP109" i="4"/>
  <c r="AR108" i="4"/>
  <c r="AV108" i="4" s="1"/>
  <c r="AQ108" i="4"/>
  <c r="AU108" i="4" s="1"/>
  <c r="AP108" i="4"/>
  <c r="AR107" i="4"/>
  <c r="AV107" i="4" s="1"/>
  <c r="AQ107" i="4"/>
  <c r="AU107" i="4" s="1"/>
  <c r="AP107" i="4"/>
  <c r="AR105" i="4"/>
  <c r="AV105" i="4" s="1"/>
  <c r="AQ105" i="4"/>
  <c r="AU105" i="4" s="1"/>
  <c r="AP105" i="4"/>
  <c r="AR104" i="4"/>
  <c r="AV104" i="4" s="1"/>
  <c r="AQ104" i="4"/>
  <c r="AU104" i="4" s="1"/>
  <c r="AP104" i="4"/>
  <c r="AR103" i="4"/>
  <c r="AV103" i="4" s="1"/>
  <c r="AQ103" i="4"/>
  <c r="AU103" i="4" s="1"/>
  <c r="AP103" i="4"/>
  <c r="AR102" i="4"/>
  <c r="AV102" i="4" s="1"/>
  <c r="AQ102" i="4"/>
  <c r="AU102" i="4" s="1"/>
  <c r="AP102" i="4"/>
  <c r="AR100" i="4"/>
  <c r="AV100" i="4" s="1"/>
  <c r="AQ100" i="4"/>
  <c r="AU100" i="4" s="1"/>
  <c r="AP100" i="4"/>
  <c r="AR99" i="4"/>
  <c r="AV99" i="4" s="1"/>
  <c r="AQ99" i="4"/>
  <c r="AU99" i="4" s="1"/>
  <c r="AP99" i="4"/>
  <c r="AR97" i="4"/>
  <c r="AV97" i="4" s="1"/>
  <c r="AQ97" i="4"/>
  <c r="AU97" i="4" s="1"/>
  <c r="AP97" i="4"/>
  <c r="AR96" i="4"/>
  <c r="AV96" i="4" s="1"/>
  <c r="AQ96" i="4"/>
  <c r="AU96" i="4" s="1"/>
  <c r="AP96" i="4"/>
  <c r="AR95" i="4"/>
  <c r="AV95" i="4" s="1"/>
  <c r="AQ95" i="4"/>
  <c r="AU95" i="4" s="1"/>
  <c r="AP95" i="4"/>
  <c r="AR94" i="4"/>
  <c r="AV94" i="4" s="1"/>
  <c r="AQ94" i="4"/>
  <c r="AU94" i="4" s="1"/>
  <c r="AP94" i="4"/>
  <c r="AR93" i="4"/>
  <c r="AV93" i="4" s="1"/>
  <c r="AQ93" i="4"/>
  <c r="AU93" i="4" s="1"/>
  <c r="AP93" i="4"/>
  <c r="AR92" i="4"/>
  <c r="AV92" i="4" s="1"/>
  <c r="AQ92" i="4"/>
  <c r="AU92" i="4" s="1"/>
  <c r="AP92" i="4"/>
  <c r="AR91" i="4"/>
  <c r="AV91" i="4" s="1"/>
  <c r="AQ91" i="4"/>
  <c r="AU91" i="4" s="1"/>
  <c r="AP91" i="4"/>
  <c r="AR90" i="4"/>
  <c r="AV90" i="4" s="1"/>
  <c r="AQ90" i="4"/>
  <c r="AU90" i="4" s="1"/>
  <c r="AP90" i="4"/>
  <c r="AR89" i="4"/>
  <c r="AV89" i="4" s="1"/>
  <c r="AQ89" i="4"/>
  <c r="AU89" i="4" s="1"/>
  <c r="AP89" i="4"/>
  <c r="AR88" i="4"/>
  <c r="AV88" i="4" s="1"/>
  <c r="AQ88" i="4"/>
  <c r="AU88" i="4" s="1"/>
  <c r="AP88" i="4"/>
  <c r="AR87" i="4"/>
  <c r="AV87" i="4" s="1"/>
  <c r="AQ87" i="4"/>
  <c r="AU87" i="4" s="1"/>
  <c r="AP87" i="4"/>
  <c r="AR86" i="4"/>
  <c r="AV86" i="4" s="1"/>
  <c r="AQ86" i="4"/>
  <c r="AU86" i="4" s="1"/>
  <c r="AP86" i="4"/>
  <c r="AR84" i="4"/>
  <c r="AV84" i="4" s="1"/>
  <c r="AQ84" i="4"/>
  <c r="AU84" i="4" s="1"/>
  <c r="AP84" i="4"/>
  <c r="AR83" i="4"/>
  <c r="AV83" i="4" s="1"/>
  <c r="AQ83" i="4"/>
  <c r="AU83" i="4" s="1"/>
  <c r="AP83" i="4"/>
  <c r="AR82" i="4"/>
  <c r="AV82" i="4" s="1"/>
  <c r="AQ82" i="4"/>
  <c r="AU82" i="4" s="1"/>
  <c r="AP82" i="4"/>
  <c r="AR81" i="4"/>
  <c r="AV81" i="4" s="1"/>
  <c r="AQ81" i="4"/>
  <c r="AU81" i="4" s="1"/>
  <c r="AP81" i="4"/>
  <c r="AR80" i="4"/>
  <c r="AV80" i="4" s="1"/>
  <c r="AQ80" i="4"/>
  <c r="AU80" i="4" s="1"/>
  <c r="AP80" i="4"/>
  <c r="AR79" i="4"/>
  <c r="AV79" i="4" s="1"/>
  <c r="AQ79" i="4"/>
  <c r="AU79" i="4" s="1"/>
  <c r="AP79" i="4"/>
  <c r="AR78" i="4"/>
  <c r="AV78" i="4" s="1"/>
  <c r="AQ78" i="4"/>
  <c r="AU78" i="4" s="1"/>
  <c r="AP78" i="4"/>
  <c r="AR77" i="4"/>
  <c r="AV77" i="4" s="1"/>
  <c r="AQ77" i="4"/>
  <c r="AU77" i="4" s="1"/>
  <c r="AP77" i="4"/>
  <c r="AR76" i="4"/>
  <c r="AV76" i="4" s="1"/>
  <c r="AQ76" i="4"/>
  <c r="AU76" i="4" s="1"/>
  <c r="AP76" i="4"/>
  <c r="AR75" i="4"/>
  <c r="AV75" i="4" s="1"/>
  <c r="AQ75" i="4"/>
  <c r="AU75" i="4" s="1"/>
  <c r="AP75" i="4"/>
  <c r="AR74" i="4"/>
  <c r="AV74" i="4" s="1"/>
  <c r="AQ74" i="4"/>
  <c r="AU74" i="4" s="1"/>
  <c r="AP74" i="4"/>
  <c r="AR73" i="4"/>
  <c r="AV73" i="4" s="1"/>
  <c r="AQ73" i="4"/>
  <c r="AU73" i="4" s="1"/>
  <c r="AP73" i="4"/>
  <c r="AR72" i="4"/>
  <c r="AV72" i="4" s="1"/>
  <c r="AQ72" i="4"/>
  <c r="AU72" i="4" s="1"/>
  <c r="AP72" i="4"/>
  <c r="AR71" i="4"/>
  <c r="AV71" i="4" s="1"/>
  <c r="AQ71" i="4"/>
  <c r="AU71" i="4" s="1"/>
  <c r="AP71" i="4"/>
  <c r="AR70" i="4"/>
  <c r="AV70" i="4" s="1"/>
  <c r="AQ70" i="4"/>
  <c r="AU70" i="4" s="1"/>
  <c r="AP70" i="4"/>
  <c r="AR69" i="4"/>
  <c r="AV69" i="4" s="1"/>
  <c r="AQ69" i="4"/>
  <c r="AU69" i="4" s="1"/>
  <c r="AP69" i="4"/>
  <c r="AR68" i="4"/>
  <c r="AV68" i="4" s="1"/>
  <c r="AQ68" i="4"/>
  <c r="AU68" i="4" s="1"/>
  <c r="AP68" i="4"/>
  <c r="AR67" i="4"/>
  <c r="AV67" i="4" s="1"/>
  <c r="AQ67" i="4"/>
  <c r="AU67" i="4" s="1"/>
  <c r="AP67" i="4"/>
  <c r="AR66" i="4"/>
  <c r="AV66" i="4" s="1"/>
  <c r="AQ66" i="4"/>
  <c r="AU66" i="4" s="1"/>
  <c r="AP66" i="4"/>
  <c r="AR65" i="4"/>
  <c r="AV65" i="4" s="1"/>
  <c r="AQ65" i="4"/>
  <c r="AU65" i="4" s="1"/>
  <c r="AP65" i="4"/>
  <c r="AR64" i="4"/>
  <c r="AV64" i="4" s="1"/>
  <c r="AQ64" i="4"/>
  <c r="AU64" i="4" s="1"/>
  <c r="AP64" i="4"/>
  <c r="AR63" i="4"/>
  <c r="AV63" i="4" s="1"/>
  <c r="AQ63" i="4"/>
  <c r="AU63" i="4" s="1"/>
  <c r="AP63" i="4"/>
  <c r="AR62" i="4"/>
  <c r="AV62" i="4" s="1"/>
  <c r="AQ62" i="4"/>
  <c r="AU62" i="4" s="1"/>
  <c r="AP62" i="4"/>
  <c r="AR61" i="4"/>
  <c r="AV61" i="4" s="1"/>
  <c r="AQ61" i="4"/>
  <c r="AU61" i="4" s="1"/>
  <c r="AP61" i="4"/>
  <c r="AR60" i="4"/>
  <c r="AV60" i="4" s="1"/>
  <c r="AQ60" i="4"/>
  <c r="AU60" i="4" s="1"/>
  <c r="AP60" i="4"/>
  <c r="AR59" i="4"/>
  <c r="AV59" i="4" s="1"/>
  <c r="AQ59" i="4"/>
  <c r="AU59" i="4" s="1"/>
  <c r="AP59" i="4"/>
  <c r="AR58" i="4"/>
  <c r="AV58" i="4" s="1"/>
  <c r="AQ58" i="4"/>
  <c r="AU58" i="4" s="1"/>
  <c r="AP58" i="4"/>
  <c r="AR57" i="4"/>
  <c r="AV57" i="4" s="1"/>
  <c r="AQ57" i="4"/>
  <c r="AU57" i="4" s="1"/>
  <c r="AP57" i="4"/>
  <c r="AR56" i="4"/>
  <c r="AV56" i="4" s="1"/>
  <c r="AQ56" i="4"/>
  <c r="AU56" i="4" s="1"/>
  <c r="AP56" i="4"/>
  <c r="AR52" i="4"/>
  <c r="AV52" i="4" s="1"/>
  <c r="AQ52" i="4"/>
  <c r="AU52" i="4" s="1"/>
  <c r="AP52" i="4"/>
  <c r="AR51" i="4"/>
  <c r="AV51" i="4" s="1"/>
  <c r="AQ51" i="4"/>
  <c r="AU51" i="4" s="1"/>
  <c r="AP51" i="4"/>
  <c r="AR50" i="4"/>
  <c r="AV50" i="4" s="1"/>
  <c r="AQ50" i="4"/>
  <c r="AU50" i="4" s="1"/>
  <c r="AP50" i="4"/>
  <c r="AR49" i="4"/>
  <c r="AV49" i="4" s="1"/>
  <c r="AQ49" i="4"/>
  <c r="AU49" i="4" s="1"/>
  <c r="AP49" i="4"/>
  <c r="AR48" i="4"/>
  <c r="AV48" i="4" s="1"/>
  <c r="AQ48" i="4"/>
  <c r="AU48" i="4" s="1"/>
  <c r="AP48" i="4"/>
  <c r="AR47" i="4"/>
  <c r="AV47" i="4" s="1"/>
  <c r="AQ47" i="4"/>
  <c r="AU47" i="4" s="1"/>
  <c r="AP47" i="4"/>
  <c r="AR46" i="4"/>
  <c r="AV46" i="4" s="1"/>
  <c r="AQ46" i="4"/>
  <c r="AU46" i="4" s="1"/>
  <c r="AP46" i="4"/>
  <c r="AR45" i="4"/>
  <c r="AV45" i="4" s="1"/>
  <c r="AQ45" i="4"/>
  <c r="AU45" i="4" s="1"/>
  <c r="AP45" i="4"/>
  <c r="AR44" i="4"/>
  <c r="AV44" i="4" s="1"/>
  <c r="AQ44" i="4"/>
  <c r="AU44" i="4" s="1"/>
  <c r="AP44" i="4"/>
  <c r="AR43" i="4"/>
  <c r="AV43" i="4" s="1"/>
  <c r="AQ43" i="4"/>
  <c r="AU43" i="4" s="1"/>
  <c r="AP43" i="4"/>
  <c r="AR42" i="4"/>
  <c r="AV42" i="4" s="1"/>
  <c r="AQ42" i="4"/>
  <c r="AU42" i="4" s="1"/>
  <c r="AP42" i="4"/>
  <c r="AR37" i="4"/>
  <c r="AV37" i="4" s="1"/>
  <c r="AQ37" i="4"/>
  <c r="AU37" i="4" s="1"/>
  <c r="AP37" i="4"/>
  <c r="AR36" i="4"/>
  <c r="AV36" i="4" s="1"/>
  <c r="AQ36" i="4"/>
  <c r="AU36" i="4" s="1"/>
  <c r="AP36" i="4"/>
  <c r="AR35" i="4"/>
  <c r="AV35" i="4" s="1"/>
  <c r="AQ35" i="4"/>
  <c r="AU35" i="4" s="1"/>
  <c r="AP35" i="4"/>
  <c r="AR34" i="4"/>
  <c r="AV34" i="4" s="1"/>
  <c r="AQ34" i="4"/>
  <c r="AU34" i="4" s="1"/>
  <c r="AP34" i="4"/>
  <c r="AR33" i="4"/>
  <c r="AV33" i="4" s="1"/>
  <c r="AQ33" i="4"/>
  <c r="AU33" i="4" s="1"/>
  <c r="AP33" i="4"/>
  <c r="AR32" i="4"/>
  <c r="AV32" i="4" s="1"/>
  <c r="AQ32" i="4"/>
  <c r="AU32" i="4" s="1"/>
  <c r="AP32" i="4"/>
  <c r="AR31" i="4"/>
  <c r="AV31" i="4" s="1"/>
  <c r="AQ31" i="4"/>
  <c r="AU31" i="4" s="1"/>
  <c r="AP31" i="4"/>
  <c r="AR30" i="4"/>
  <c r="AV30" i="4" s="1"/>
  <c r="AQ30" i="4"/>
  <c r="AU30" i="4" s="1"/>
  <c r="AP30" i="4"/>
  <c r="AR29" i="4"/>
  <c r="AV29" i="4" s="1"/>
  <c r="AQ29" i="4"/>
  <c r="AU29" i="4" s="1"/>
  <c r="AP29" i="4"/>
  <c r="AR28" i="4"/>
  <c r="AV28" i="4" s="1"/>
  <c r="AQ28" i="4"/>
  <c r="AU28" i="4" s="1"/>
  <c r="AP28" i="4"/>
  <c r="AR27" i="4"/>
  <c r="AV27" i="4" s="1"/>
  <c r="AQ27" i="4"/>
  <c r="AU27" i="4" s="1"/>
  <c r="AP27" i="4"/>
  <c r="AR26" i="4"/>
  <c r="AV26" i="4" s="1"/>
  <c r="AQ26" i="4"/>
  <c r="AU26" i="4" s="1"/>
  <c r="AP26" i="4"/>
  <c r="AR25" i="4"/>
  <c r="AV25" i="4" s="1"/>
  <c r="AQ25" i="4"/>
  <c r="AU25" i="4" s="1"/>
  <c r="AP25" i="4"/>
  <c r="AR24" i="4"/>
  <c r="AV24" i="4" s="1"/>
  <c r="AQ24" i="4"/>
  <c r="AU24" i="4" s="1"/>
  <c r="AP24" i="4"/>
  <c r="AR23" i="4"/>
  <c r="AV23" i="4" s="1"/>
  <c r="AQ23" i="4"/>
  <c r="AU23" i="4" s="1"/>
  <c r="AP23" i="4"/>
  <c r="AR22" i="4"/>
  <c r="AV22" i="4" s="1"/>
  <c r="AQ22" i="4"/>
  <c r="AU22" i="4" s="1"/>
  <c r="AP22" i="4"/>
  <c r="AR21" i="4"/>
  <c r="AV21" i="4" s="1"/>
  <c r="AQ21" i="4"/>
  <c r="AU21" i="4" s="1"/>
  <c r="AP21" i="4"/>
  <c r="G119" i="3"/>
  <c r="E119" i="3"/>
  <c r="C119" i="3"/>
  <c r="G118" i="3"/>
  <c r="E118" i="3"/>
  <c r="C118" i="3"/>
  <c r="K116" i="3"/>
  <c r="C116" i="3"/>
  <c r="E116" i="3" s="1"/>
  <c r="G116" i="3" s="1"/>
  <c r="I116" i="3" s="1"/>
  <c r="K113" i="3"/>
  <c r="I113" i="3"/>
  <c r="G113" i="3"/>
  <c r="E113" i="3"/>
  <c r="C113" i="3"/>
  <c r="AH112" i="3"/>
  <c r="AF112" i="3"/>
  <c r="AD112" i="3"/>
  <c r="K112" i="3"/>
  <c r="I112" i="3"/>
  <c r="G112" i="3"/>
  <c r="E112" i="3"/>
  <c r="C112" i="3"/>
  <c r="AH111" i="3"/>
  <c r="AI113" i="3" s="1"/>
  <c r="AF111" i="3"/>
  <c r="AD111" i="3"/>
  <c r="K111" i="3"/>
  <c r="I111" i="3"/>
  <c r="G111" i="3"/>
  <c r="E111" i="3"/>
  <c r="C111" i="3"/>
  <c r="I109" i="3"/>
  <c r="I115" i="3" s="1"/>
  <c r="G109" i="3"/>
  <c r="G115" i="3" s="1"/>
  <c r="E109" i="3"/>
  <c r="E115" i="3" s="1"/>
  <c r="C109" i="3"/>
  <c r="C115" i="3" s="1"/>
  <c r="C105" i="3"/>
  <c r="D105" i="3" s="1"/>
  <c r="G99" i="3"/>
  <c r="E99" i="3"/>
  <c r="C99" i="3"/>
  <c r="G98" i="3"/>
  <c r="E98" i="3"/>
  <c r="C98" i="3"/>
  <c r="K96" i="3"/>
  <c r="C96" i="3"/>
  <c r="E96" i="3" s="1"/>
  <c r="G96" i="3" s="1"/>
  <c r="I96" i="3" s="1"/>
  <c r="K93" i="3"/>
  <c r="I93" i="3"/>
  <c r="G93" i="3"/>
  <c r="E93" i="3"/>
  <c r="C93" i="3"/>
  <c r="AH92" i="3"/>
  <c r="AF92" i="3"/>
  <c r="AD92" i="3"/>
  <c r="K92" i="3"/>
  <c r="I92" i="3"/>
  <c r="G92" i="3"/>
  <c r="E92" i="3"/>
  <c r="C92" i="3"/>
  <c r="AH91" i="3"/>
  <c r="AF91" i="3"/>
  <c r="AG93" i="3" s="1"/>
  <c r="AD91" i="3"/>
  <c r="AE92" i="3" s="1"/>
  <c r="K91" i="3"/>
  <c r="I91" i="3"/>
  <c r="G91" i="3"/>
  <c r="E91" i="3"/>
  <c r="C91" i="3"/>
  <c r="I89" i="3"/>
  <c r="I95" i="3" s="1"/>
  <c r="G89" i="3"/>
  <c r="H91" i="3" s="1"/>
  <c r="E89" i="3"/>
  <c r="E95" i="3" s="1"/>
  <c r="C89" i="3"/>
  <c r="C95" i="3" s="1"/>
  <c r="C85" i="3"/>
  <c r="G79" i="3"/>
  <c r="E79" i="3"/>
  <c r="C79" i="3"/>
  <c r="G78" i="3"/>
  <c r="E78" i="3"/>
  <c r="C78" i="3"/>
  <c r="K76" i="3"/>
  <c r="C76" i="3"/>
  <c r="E76" i="3" s="1"/>
  <c r="G76" i="3" s="1"/>
  <c r="I76" i="3" s="1"/>
  <c r="K73" i="3"/>
  <c r="I73" i="3"/>
  <c r="G73" i="3"/>
  <c r="E73" i="3"/>
  <c r="C73" i="3"/>
  <c r="AH72" i="3"/>
  <c r="AF72" i="3"/>
  <c r="AD72" i="3"/>
  <c r="K72" i="3"/>
  <c r="I72" i="3"/>
  <c r="G72" i="3"/>
  <c r="E72" i="3"/>
  <c r="C72" i="3"/>
  <c r="AJ71" i="3"/>
  <c r="AH71" i="3"/>
  <c r="AF71" i="3"/>
  <c r="AD71" i="3"/>
  <c r="K71" i="3"/>
  <c r="I71" i="3"/>
  <c r="G71" i="3"/>
  <c r="E71" i="3"/>
  <c r="C71" i="3"/>
  <c r="I69" i="3"/>
  <c r="G69" i="3"/>
  <c r="G75" i="3" s="1"/>
  <c r="E69" i="3"/>
  <c r="E75" i="3" s="1"/>
  <c r="C69" i="3"/>
  <c r="C75" i="3" s="1"/>
  <c r="C65" i="3"/>
  <c r="D65" i="3" s="1"/>
  <c r="G59" i="3"/>
  <c r="E59" i="3"/>
  <c r="C59" i="3"/>
  <c r="G58" i="3"/>
  <c r="E58" i="3"/>
  <c r="C58" i="3"/>
  <c r="K56" i="3"/>
  <c r="C56" i="3"/>
  <c r="E56" i="3" s="1"/>
  <c r="G56" i="3" s="1"/>
  <c r="I56" i="3" s="1"/>
  <c r="K53" i="3"/>
  <c r="I53" i="3"/>
  <c r="G53" i="3"/>
  <c r="E53" i="3"/>
  <c r="C53" i="3"/>
  <c r="AH52" i="3"/>
  <c r="AF52" i="3"/>
  <c r="AD52" i="3"/>
  <c r="K52" i="3"/>
  <c r="I52" i="3"/>
  <c r="G52" i="3"/>
  <c r="E52" i="3"/>
  <c r="C52" i="3"/>
  <c r="AH51" i="3"/>
  <c r="AF51" i="3"/>
  <c r="AD51" i="3"/>
  <c r="K51" i="3"/>
  <c r="I51" i="3"/>
  <c r="G51" i="3"/>
  <c r="E51" i="3"/>
  <c r="C51" i="3"/>
  <c r="I49" i="3"/>
  <c r="G49" i="3"/>
  <c r="G55" i="3" s="1"/>
  <c r="E49" i="3"/>
  <c r="C49" i="3"/>
  <c r="C55" i="3" s="1"/>
  <c r="C45" i="3"/>
  <c r="D45" i="3" s="1"/>
  <c r="G38" i="3"/>
  <c r="E38" i="3"/>
  <c r="C38" i="3"/>
  <c r="G37" i="3"/>
  <c r="E37" i="3"/>
  <c r="C37" i="3"/>
  <c r="K35" i="3"/>
  <c r="C35" i="3"/>
  <c r="E35" i="3" s="1"/>
  <c r="G35" i="3" s="1"/>
  <c r="I35" i="3" s="1"/>
  <c r="AD32" i="3"/>
  <c r="I32" i="3"/>
  <c r="G32" i="3"/>
  <c r="E32" i="3"/>
  <c r="C32" i="3"/>
  <c r="AH31" i="3"/>
  <c r="AF31" i="3"/>
  <c r="AD31" i="3"/>
  <c r="I31" i="3"/>
  <c r="G31" i="3"/>
  <c r="E31" i="3"/>
  <c r="C31" i="3"/>
  <c r="AH30" i="3"/>
  <c r="AF30" i="3"/>
  <c r="AG32" i="3" s="1"/>
  <c r="AD30" i="3"/>
  <c r="I30" i="3"/>
  <c r="G30" i="3"/>
  <c r="E30" i="3"/>
  <c r="C30" i="3"/>
  <c r="I28" i="3"/>
  <c r="J30" i="3" s="1"/>
  <c r="G28" i="3"/>
  <c r="G34" i="3" s="1"/>
  <c r="E28" i="3"/>
  <c r="E34" i="3" s="1"/>
  <c r="C28" i="3"/>
  <c r="C34" i="3" s="1"/>
  <c r="J3" i="2"/>
  <c r="I3" i="2"/>
  <c r="H3" i="2"/>
  <c r="G3" i="2"/>
  <c r="AE53" i="3" l="1"/>
  <c r="D51" i="3"/>
  <c r="AG53" i="3"/>
  <c r="D71" i="3"/>
  <c r="H31" i="3"/>
  <c r="D52" i="3"/>
  <c r="AI53" i="3"/>
  <c r="H71" i="3"/>
  <c r="F111" i="3"/>
  <c r="AE113" i="3"/>
  <c r="L91" i="3"/>
  <c r="AI92" i="3"/>
  <c r="D112" i="3"/>
  <c r="D113" i="3"/>
  <c r="H30" i="3"/>
  <c r="AI31" i="3"/>
  <c r="H51" i="3"/>
  <c r="H72" i="3"/>
  <c r="AG72" i="3"/>
  <c r="AE73" i="3"/>
  <c r="AE32" i="3"/>
  <c r="F31" i="3"/>
  <c r="H32" i="3"/>
  <c r="J52" i="3"/>
  <c r="J53" i="3"/>
  <c r="H111" i="3"/>
  <c r="F30" i="3"/>
  <c r="AG113" i="3"/>
  <c r="H52" i="3"/>
  <c r="AG52" i="3"/>
  <c r="H53" i="3"/>
  <c r="F72" i="3"/>
  <c r="AE72" i="3"/>
  <c r="F73" i="3"/>
  <c r="AI73" i="3"/>
  <c r="H92" i="3"/>
  <c r="AG92" i="3"/>
  <c r="AI93" i="3"/>
  <c r="J112" i="3"/>
  <c r="AI112" i="3"/>
  <c r="J113" i="3"/>
  <c r="F32" i="3"/>
  <c r="F51" i="3"/>
  <c r="AI52" i="3"/>
  <c r="H73" i="3"/>
  <c r="H93" i="3"/>
  <c r="L112" i="3"/>
  <c r="L113" i="3"/>
  <c r="L52" i="3"/>
  <c r="D53" i="3"/>
  <c r="L53" i="3"/>
  <c r="L71" i="3"/>
  <c r="J72" i="3"/>
  <c r="AI72" i="3"/>
  <c r="J73" i="3"/>
  <c r="D91" i="3"/>
  <c r="D92" i="3"/>
  <c r="L92" i="3"/>
  <c r="AE93" i="3"/>
  <c r="F112" i="3"/>
  <c r="AE112" i="3"/>
  <c r="F113" i="3"/>
  <c r="L51" i="3"/>
  <c r="D30" i="3"/>
  <c r="D31" i="3"/>
  <c r="F52" i="3"/>
  <c r="AE52" i="3"/>
  <c r="F53" i="3"/>
  <c r="D72" i="3"/>
  <c r="L72" i="3"/>
  <c r="D73" i="3"/>
  <c r="L73" i="3"/>
  <c r="AG73" i="3"/>
  <c r="F91" i="3"/>
  <c r="D93" i="3"/>
  <c r="L93" i="3"/>
  <c r="D111" i="3"/>
  <c r="H112" i="3"/>
  <c r="AG112" i="3"/>
  <c r="H113" i="3"/>
  <c r="I59" i="3"/>
  <c r="K59" i="3" s="1"/>
  <c r="AJ51" i="3"/>
  <c r="AL51" i="3" s="1"/>
  <c r="I119" i="3"/>
  <c r="K119" i="3" s="1"/>
  <c r="I98" i="3"/>
  <c r="K98" i="3" s="1"/>
  <c r="I99" i="3"/>
  <c r="K99" i="3" s="1"/>
  <c r="I79" i="3"/>
  <c r="AK73" i="3" s="1"/>
  <c r="AJ72" i="3"/>
  <c r="AK72" i="3" s="1"/>
  <c r="K31" i="3"/>
  <c r="L31" i="3" s="1"/>
  <c r="AJ91" i="3"/>
  <c r="AL91" i="3" s="1"/>
  <c r="AJ52" i="3"/>
  <c r="K32" i="3"/>
  <c r="L32" i="3" s="1"/>
  <c r="L111" i="3"/>
  <c r="I58" i="3"/>
  <c r="K58" i="3" s="1"/>
  <c r="J71" i="3"/>
  <c r="J51" i="3"/>
  <c r="I78" i="3"/>
  <c r="K78" i="3" s="1"/>
  <c r="AJ92" i="3"/>
  <c r="AL92" i="3" s="1"/>
  <c r="AJ30" i="3"/>
  <c r="AL30" i="3" s="1"/>
  <c r="I37" i="3"/>
  <c r="K37" i="3" s="1"/>
  <c r="I38" i="3"/>
  <c r="AL32" i="3" s="1"/>
  <c r="AK93" i="3"/>
  <c r="AJ31" i="3"/>
  <c r="AL31" i="3" s="1"/>
  <c r="AJ112" i="3"/>
  <c r="AL112" i="3" s="1"/>
  <c r="I118" i="3"/>
  <c r="K118" i="3" s="1"/>
  <c r="AJ111" i="3"/>
  <c r="AG31" i="3"/>
  <c r="D32" i="3"/>
  <c r="AI32" i="3"/>
  <c r="J31" i="3"/>
  <c r="AE31" i="3"/>
  <c r="J32" i="3"/>
  <c r="I55" i="3"/>
  <c r="I75" i="3"/>
  <c r="F92" i="3"/>
  <c r="J92" i="3"/>
  <c r="F93" i="3"/>
  <c r="J93" i="3"/>
  <c r="J111" i="3"/>
  <c r="I34" i="3"/>
  <c r="AL71" i="3"/>
  <c r="D85" i="3"/>
  <c r="J91" i="3"/>
  <c r="E55" i="3"/>
  <c r="F71" i="3"/>
  <c r="G95" i="3"/>
  <c r="K79" i="3" l="1"/>
  <c r="AM73" i="3" s="1"/>
  <c r="AK53" i="3"/>
  <c r="AK52" i="3"/>
  <c r="AM93" i="3"/>
  <c r="AL52" i="3"/>
  <c r="AM52" i="3" s="1"/>
  <c r="AL72" i="3"/>
  <c r="AM72" i="3" s="1"/>
  <c r="K30" i="3"/>
  <c r="L30" i="3" s="1"/>
  <c r="AK113" i="3"/>
  <c r="AK92" i="3"/>
  <c r="AM92" i="3"/>
  <c r="K38" i="3"/>
  <c r="AM32" i="3"/>
  <c r="AK32" i="3"/>
  <c r="AK31" i="3"/>
  <c r="AK112" i="3"/>
  <c r="AL111" i="3"/>
  <c r="AM113" i="3" s="1"/>
  <c r="AM53" i="3"/>
  <c r="AM31" i="3"/>
  <c r="AM112" i="3" l="1"/>
</calcChain>
</file>

<file path=xl/sharedStrings.xml><?xml version="1.0" encoding="utf-8"?>
<sst xmlns="http://schemas.openxmlformats.org/spreadsheetml/2006/main" count="9150" uniqueCount="5148">
  <si>
    <t>Consecutivo</t>
  </si>
  <si>
    <t>CATEGORIA</t>
  </si>
  <si>
    <t>RUBRO</t>
  </si>
  <si>
    <t>No DE META PDM</t>
  </si>
  <si>
    <t>FUENTE</t>
  </si>
  <si>
    <t>DESCRIPCION</t>
  </si>
  <si>
    <t>APROPIACION DEFINITIVA</t>
  </si>
  <si>
    <t>COMPROMISOS</t>
  </si>
  <si>
    <t>OBLIGACIONES</t>
  </si>
  <si>
    <t>PAGOS</t>
  </si>
  <si>
    <t>2</t>
  </si>
  <si>
    <t>GASTOS DE INVERSION KPT</t>
  </si>
  <si>
    <t>23</t>
  </si>
  <si>
    <t>GASTOS DE INVERSION</t>
  </si>
  <si>
    <t>2301</t>
  </si>
  <si>
    <t>LINEA ESTRATEGICA No 1 TEJIENDO FUTURO CAJICA CON TODA SEGURIDAD</t>
  </si>
  <si>
    <t>230101</t>
  </si>
  <si>
    <t>Sector Justicia y del Derecho</t>
  </si>
  <si>
    <t>23010101</t>
  </si>
  <si>
    <t>Programa Promoción al acceso a la justicia</t>
  </si>
  <si>
    <t>23010101-2020251260069</t>
  </si>
  <si>
    <t>BPIN2020251260069 Fortalecimiento de los mecanismos de acceso a la justicia en el Municipio de Cajica.</t>
  </si>
  <si>
    <t>23010101-2020251260069-2.3.1.0.1.01.001.05</t>
  </si>
  <si>
    <t>Auxilio de transporte</t>
  </si>
  <si>
    <t>23010101-2020251260069-2.3.1.0.1.01.001.05                                                          004                                                          002                 1.2.1.0.00</t>
  </si>
  <si>
    <t>1.2.1.0.00</t>
  </si>
  <si>
    <t>Auxilio de transporte/INSPECCIÓN DE POLICIA/Ciudadanos con servicio de justicia prestado.(Mejoramiento del servicio de 2 Inspecciones de Policía y 2 Comisarías de Familia)/INGRESOS CORRIENTES DE LIBRE DESTINACION</t>
  </si>
  <si>
    <t>23010101-2020251260069-2.3.1.01.01.001</t>
  </si>
  <si>
    <t>Factores salariales comunes - Realizar el pago del funcionamiento de las inspecciones de policia</t>
  </si>
  <si>
    <t>23010101-2020251260069-2.3.1.01.01.001.01</t>
  </si>
  <si>
    <t>Sueldo básico</t>
  </si>
  <si>
    <t>23010101-2020251260069-2.3.1.01.01.001.01                                                           004                                                          002                 1.2.1.0.00</t>
  </si>
  <si>
    <t>Sueldo básico/INSPECCIÓN DE POLICIA/Ciudadanos con servicio de justicia prestado.(Mejoramiento del servicio de 2 Inspecciones de Policía y 2 Comisarías de Familia)/INGRESOS CORRIENTES DE LIBRE DESTINACION</t>
  </si>
  <si>
    <t>23010101-2020251260069-2.3.1.01.01.001.01                                                           004                                                          002                 1.3.2.3.11</t>
  </si>
  <si>
    <t>1.3.2.3.11</t>
  </si>
  <si>
    <t>Sueldo básico/INSPECCIÓN DE POLICIA/Ciudadanos con servicio de justicia prestado.(Mejoramiento del servicio de 2 Inspecciones de Policía y 2 Comisarías de Familia)/OTROS RENDIMIENTOS FINANCIEROS</t>
  </si>
  <si>
    <t>23010101-2020251260069-2.3.1.01.01.001.01                                                           004                                                          002                 1.3.3.0.00</t>
  </si>
  <si>
    <t>1.3.3.0.00</t>
  </si>
  <si>
    <t>Sueldo básico/INSPECCIÓN DE POLICIA/Ciudadanos con servicio de justicia prestado.(Mejoramiento del servicio de 2 Inspecciones de Policía y 2 Comisarías de Familia)/RECURSOS DEL BALANCE DE LIBRE DESTINACION</t>
  </si>
  <si>
    <t>23010101-2020251260069-2.3.1.01.01.001.06</t>
  </si>
  <si>
    <t>Prima de servicio</t>
  </si>
  <si>
    <t>23010101-2020251260069-2.3.1.01.01.001.06                                                           004                                                          002                 1.2.1.0.00</t>
  </si>
  <si>
    <t>Prima de servicio/INSPECCIÓN DE POLICIA/Ciudadanos con servicio de justicia prestado.(Mejoramiento del servicio de 2 Inspecciones de Policía y 2 Comisarías de Familia)/INGRESOS CORRIENTES DE LIBRE DESTINACION</t>
  </si>
  <si>
    <t>23010101-2020251260069-2.3.1.01.01.001.06                                                           004                                                          002                 1.3.3.0.00</t>
  </si>
  <si>
    <t>Prima de servicio/INSPECCIÓN DE POLICIA/Ciudadanos con servicio de justicia prestado.(Mejoramiento del servicio de 2 Inspecciones de Policía y 2 Comisarías de Familia)/RECURSOS DEL BALANCE DE LIBRE DESTINACION</t>
  </si>
  <si>
    <t>23010101-2020251260069-2.3.1.01.01.001.07</t>
  </si>
  <si>
    <t>Bonificación por servicios prestados</t>
  </si>
  <si>
    <t>23010101-2020251260069-2.3.1.01.01.001.07                                                           004                                                          002                 1.2.1.0.00</t>
  </si>
  <si>
    <t>Bonificación por servicios prestados/INSPECCIÓN DE POLICIA/Ciudadanos con servicio de justicia prestado.(Mejoramiento del servicio de 2 Inspecciones de Policía y 2 Comisarías de Familia)/INGRESOS CORRIENTES DE LIBRE DESTINACION</t>
  </si>
  <si>
    <t>23010101-2020251260069-2.3.1.01.01.001.07                                                           004                                                          002                 1.3.2.3.11</t>
  </si>
  <si>
    <t>Bonificación por servicios prestados/INSPECCIÓN DE POLICIA/Ciudadanos con servicio de justicia prestado.(Mejoramiento del servicio de 2 Inspecciones de Policía y 2 Comisarías de Familia)/OTROS RENDIMIENTOS FINANCIEROS</t>
  </si>
  <si>
    <t>23010101-2020251260069-2.3.1.01.01.001.07                                                           004                                                          002                 1.3.3.0.00</t>
  </si>
  <si>
    <t>Bonificación por servicios prestados/INSPECCIÓN DE POLICIA/Ciudadanos con servicio de justicia prestado.(Mejoramiento del servicio de 2 Inspecciones de Policía y 2 Comisarías de Familia)/RECURSOS DEL BALANCE DE LIBRE DESTINACION</t>
  </si>
  <si>
    <t>23010101-2020251260069-2.3.1.01.01.001.08</t>
  </si>
  <si>
    <t>PRESTACIONES SOCIALES</t>
  </si>
  <si>
    <t>23010101-2020251260069-2.3.1.01.01.001.08.01</t>
  </si>
  <si>
    <t>Prima de navidad</t>
  </si>
  <si>
    <t>23010101-2020251260069-2.3.1.01.01.001.08.01                                                        004                                                          002                 1.2.1.0.00</t>
  </si>
  <si>
    <t>Prima de navidad/INSPECCIÓN DE POLICIA/Ciudadanos con servicio de justicia prestado.(Mejoramiento del servicio de 2 Inspecciones de Policía y 2 Comisarías de Familia)/INGRESOS CORRIENTES DE LIBRE DESTINACION</t>
  </si>
  <si>
    <t>23010101-2020251260069-2.3.1.01.01.001.08.01                                                        004                                                          002                 1.3.2.3.11</t>
  </si>
  <si>
    <t>Prima de navidad/INSPECCIÓN DE POLICIA/Ciudadanos con servicio de justicia prestado.(Mejoramiento del servicio de 2 Inspecciones de Policía y 2 Comisarías de Familia)/OTROS RENDIMIENTOS FINANCIEROS</t>
  </si>
  <si>
    <t>23010101-2020251260069-2.3.1.01.01.001.08.02</t>
  </si>
  <si>
    <t>Prima de vacaciones</t>
  </si>
  <si>
    <t>23010101-2020251260069-2.3.1.01.01.001.08.02                                                        004                                                          002                 1.2.1.0.00</t>
  </si>
  <si>
    <t>Prima de vacaciones/INSPECCIÓN DE POLICIA/Ciudadanos con servicio de justicia prestado.(Mejoramiento del servicio de 2 Inspecciones de Policía y 2 Comisarías de Familia)/INGRESOS CORRIENTES DE LIBRE DESTINACION</t>
  </si>
  <si>
    <t>23010101-2020251260069-2.3.1.01.01.001.08.02                                                        004                                                          002                 1.3.3.0.00</t>
  </si>
  <si>
    <t>Prima de vacaciones/INSPECCIÓN DE POLICIA/Ciudadanos con servicio de justicia prestado.(Mejoramiento del servicio de 2 Inspecciones de Policía y 2 Comisarías de Familia)/RECURSOS DEL BALANCE DE LIBRE DESTINACION</t>
  </si>
  <si>
    <t>23010101-2020251260069-2.3.1.01.02</t>
  </si>
  <si>
    <t>Contribuciones inherentes a la nómina</t>
  </si>
  <si>
    <t>23010101-2020251260069-2.3.1.01.02.001</t>
  </si>
  <si>
    <t>Aportes a la seguridad social en pensiones</t>
  </si>
  <si>
    <t>23010101-2020251260069-2.3.1.01.02.001                                                              004                                                          002                 1.2.1.0.00</t>
  </si>
  <si>
    <t>Aportes a la seguridad social en pensiones/INSPECCIÓN DE POLICIA/Ciudadanos con servicio de justicia prestado.(Mejoramiento del servicio de 2 Inspecciones de Policía y 2 Comisarías de Familia)/INGRESOS CORRIENTES DE LIBRE DESTINACION</t>
  </si>
  <si>
    <t>23010101-2020251260069-2.3.1.01.02.001                                                              004                                                          002                 1.3.2.3.11</t>
  </si>
  <si>
    <t>Aportes a la seguridad social en pensiones/INSPECCIÓN DE POLICIA/Ciudadanos con servicio de justicia prestado.(Mejoramiento del servicio de 2 Inspecciones de Policía y 2 Comisarías de Familia)/OTROS RENDIMIENTOS FINANCIEROS</t>
  </si>
  <si>
    <t>23010101-2020251260069-2.3.1.01.02.001                                                              004                                                          002                 1.3.3.0.00</t>
  </si>
  <si>
    <t>Aportes a la seguridad social en pensiones/INSPECCIÓN DE POLICIA/Ciudadanos con servicio de justicia prestado.(Mejoramiento del servicio de 2 Inspecciones de Policía y 2 Comisarías de Familia)/RECURSOS DEL BALANCE DE LIBRE DESTINACION</t>
  </si>
  <si>
    <t>23010101-2020251260069-2.3.1.01.02.002</t>
  </si>
  <si>
    <t>Aportes a la seguridad social en salud</t>
  </si>
  <si>
    <t>23010101-2020251260069-2.3.1.01.02.002                                                              004                                                          002                 1.2.1.0.00</t>
  </si>
  <si>
    <t>Aportes a la seguridad social en salud/INSPECCIÓN DE POLICIA/Ciudadanos con servicio de justicia prestado.(Mejoramiento del servicio de 2 Inspecciones de Policía y 2 Comisarías de Familia)/INGRESOS CORRIENTES DE LIBRE DESTINACION</t>
  </si>
  <si>
    <t>23010101-2020251260069-2.3.1.01.02.002                                                              004                                                          002                 1.3.2.3.11</t>
  </si>
  <si>
    <t>Aportes a la seguridad social en salud/INSPECCIÓN DE POLICIA/Ciudadanos con servicio de justicia prestado.(Mejoramiento del servicio de 2 Inspecciones de Policía y 2 Comisarías de Familia)/OTROS RENDIMIENTOS FINANCIEROS</t>
  </si>
  <si>
    <t>23010101-2020251260069-2.3.1.01.02.002                                                              004                                                          002                 1.3.3.0.00</t>
  </si>
  <si>
    <t>Aportes a la seguridad social en salud/INSPECCIÓN DE POLICIA/Ciudadanos con servicio de justicia prestado.(Mejoramiento del servicio de 2 Inspecciones de Policía y 2 Comisarías de Familia)/RECURSOS DEL BALANCE DE LIBRE DESTINACION</t>
  </si>
  <si>
    <t>23010101-2020251260069-2.3.1.01.02.003</t>
  </si>
  <si>
    <t xml:space="preserve">Aportes de cesantías </t>
  </si>
  <si>
    <t>23010101-2020251260069-2.3.1.01.02.003                                                              004                                                          002                 1.2.1.0.00</t>
  </si>
  <si>
    <t>Aportes de cesantías /INSPECCIÓN DE POLICIA/Ciudadanos con servicio de justicia prestado.(Mejoramiento del servicio de 2 Inspecciones de Policía y 2 Comisarías de Familia)/INGRESOS CORRIENTES DE LIBRE DESTINACION</t>
  </si>
  <si>
    <t>23010101-2020251260069-2.3.1.01.02.003                                                              004                                                          002                 1.3.2.3.11</t>
  </si>
  <si>
    <t>Aportes de cesantías /INSPECCIÓN DE POLICIA/Ciudadanos con servicio de justicia prestado.(Mejoramiento del servicio de 2 Inspecciones de Policía y 2 Comisarías de Familia)/OTROS RENDIMIENTOS FINANCIEROS</t>
  </si>
  <si>
    <t>23010101-2020251260069-2.3.1.01.02.004</t>
  </si>
  <si>
    <t>Aportes a cajas de compensación familiar</t>
  </si>
  <si>
    <t>23010101-2020251260069-2.3.1.01.02.004                                                              004                                                          002                 1.2.1.0.00</t>
  </si>
  <si>
    <t>Aportes a cajas de compensación familiar/INSPECCIÓN DE POLICIA/Ciudadanos con servicio de justicia prestado.(Mejoramiento del servicio de 2 Inspecciones de Policía y 2 Comisarías de Familia)/INGRESOS CORRIENTES DE LIBRE DESTINACION</t>
  </si>
  <si>
    <t>23010101-2020251260069-2.3.1.01.02.004                                                              004                                                          002                 1.3.2.3.11</t>
  </si>
  <si>
    <t>Aportes a cajas de compensación familiar/INSPECCIÓN DE POLICIA/Ciudadanos con servicio de justicia prestado.(Mejoramiento del servicio de 2 Inspecciones de Policía y 2 Comisarías de Familia)/OTROS RENDIMIENTOS FINANCIEROS</t>
  </si>
  <si>
    <t>23010101-2020251260069-2.3.1.01.02.004                                                              004                                                          002                 1.3.3.0.00</t>
  </si>
  <si>
    <t>Aportes a cajas de compensación familiar/INSPECCIÓN DE POLICIA/Ciudadanos con servicio de justicia prestado.(Mejoramiento del servicio de 2 Inspecciones de Policía y 2 Comisarías de Familia)/RECURSOS DEL BALANCE DE LIBRE DESTINACION</t>
  </si>
  <si>
    <t>23010101-2020251260069-2.3.1.01.02.005</t>
  </si>
  <si>
    <t>Aportes generales al sistema de riesgos laborales</t>
  </si>
  <si>
    <t>23010101-2020251260069-2.3.1.01.02.005                                                              004                                                          002                 1.2.1.0.00</t>
  </si>
  <si>
    <t>Aportes generales al sistema de riesgos laborales/INSPECCIÓN DE POLICIA/Ciudadanos con servicio de justicia prestado.(Mejoramiento del servicio de 2 Inspecciones de Policía y 2 Comisarías de Familia)/INGRESOS CORRIENTES DE LIBRE DESTINACION</t>
  </si>
  <si>
    <t>23010101-2020251260069-2.3.1.01.02.005                                                              004                                                          002                 1.3.2.3.11</t>
  </si>
  <si>
    <t>Aportes generales al sistema de riesgos laborales/INSPECCIÓN DE POLICIA/Ciudadanos con servicio de justicia prestado.(Mejoramiento del servicio de 2 Inspecciones de Policía y 2 Comisarías de Familia)/OTROS RENDIMIENTOS FINANCIEROS</t>
  </si>
  <si>
    <t>23010101-2020251260069-2.3.1.01.02.005                                                              004                                                          002                 1.3.3.0.00</t>
  </si>
  <si>
    <t>Aportes generales al sistema de riesgos laborales/INSPECCIÓN DE POLICIA/Ciudadanos con servicio de justicia prestado.(Mejoramiento del servicio de 2 Inspecciones de Policía y 2 Comisarías de Familia)/RECURSOS DEL BALANCE DE LIBRE DESTINACION</t>
  </si>
  <si>
    <t>23010101-2020251260069-2.3.1.01.02.006</t>
  </si>
  <si>
    <t>Aportes al ICBF</t>
  </si>
  <si>
    <t>23010101-2020251260069-2.3.1.01.02.006                                                              004                                                          002                 1.2.1.0.00</t>
  </si>
  <si>
    <t>Aportes al ICBF/INSPECCIÓN DE POLICIA/Ciudadanos con servicio de justicia prestado.(Mejoramiento del servicio de 2 Inspecciones de Policía y 2 Comisarías de Familia)/INGRESOS CORRIENTES DE LIBRE DESTINACION</t>
  </si>
  <si>
    <t>23010101-2020251260069-2.3.1.01.02.006                                                              004                                                          002                 1.3.2.3.11</t>
  </si>
  <si>
    <t>Aportes al ICBF/INSPECCIÓN DE POLICIA/Ciudadanos con servicio de justicia prestado.(Mejoramiento del servicio de 2 Inspecciones de Policía y 2 Comisarías de Familia)/OTROS RENDIMIENTOS FINANCIEROS</t>
  </si>
  <si>
    <t>23010101-2020251260069-2.3.1.01.02.006                                                              004                                                          002                 1.3.3.0.00</t>
  </si>
  <si>
    <t>Aportes al ICBF/INSPECCIÓN DE POLICIA/Ciudadanos con servicio de justicia prestado.(Mejoramiento del servicio de 2 Inspecciones de Policía y 2 Comisarías de Familia)/RECURSOS DEL BALANCE DE LIBRE DESTINACION</t>
  </si>
  <si>
    <t>23010101-2020251260069-2.3.1.01.02.007</t>
  </si>
  <si>
    <t>Aportes al SENA</t>
  </si>
  <si>
    <t>23010101-2020251260069-2.3.1.01.02.007                                                              004                                                          002                 1.2.1.0.00</t>
  </si>
  <si>
    <t>Aportes al SENA/INSPECCIÓN DE POLICIA/Ciudadanos con servicio de justicia prestado.(Mejoramiento del servicio de 2 Inspecciones de Policía y 2 Comisarías de Familia)/INGRESOS CORRIENTES DE LIBRE DESTINACION</t>
  </si>
  <si>
    <t>23010101-2020251260069-2.3.1.01.02.007                                                              004                                                          002                 1.3.2.3.11</t>
  </si>
  <si>
    <t>Aportes al SENA/INSPECCIÓN DE POLICIA/Ciudadanos con servicio de justicia prestado.(Mejoramiento del servicio de 2 Inspecciones de Policía y 2 Comisarías de Familia)/OTROS RENDIMIENTOS FINANCIEROS</t>
  </si>
  <si>
    <t>23010101-2020251260069-2.3.1.01.02.007                                                              004                                                          002                 1.3.3.0.00</t>
  </si>
  <si>
    <t>Aportes al SENA/INSPECCIÓN DE POLICIA/Ciudadanos con servicio de justicia prestado.(Mejoramiento del servicio de 2 Inspecciones de Policía y 2 Comisarías de Familia)/RECURSOS DEL BALANCE DE LIBRE DESTINACION</t>
  </si>
  <si>
    <t>23010101-2020251260069-2.3.1.01.02.008</t>
  </si>
  <si>
    <t>Aportes a la ESAP</t>
  </si>
  <si>
    <t>23010101-2020251260069-2.3.1.01.02.008                                                              004                                                          002                 1.2.1.0.00</t>
  </si>
  <si>
    <t>Aportes a la ESAP/INSPECCIÓN DE POLICIA/Ciudadanos con servicio de justicia prestado.(Mejoramiento del servicio de 2 Inspecciones de Policía y 2 Comisarías de Familia)/INGRESOS CORRIENTES DE LIBRE DESTINACION</t>
  </si>
  <si>
    <t>23010101-2020251260069-2.3.1.01.02.008                                                              004                                                          002                 1.3.2.3.11</t>
  </si>
  <si>
    <t>Aportes a la ESAP/INSPECCIÓN DE POLICIA/Ciudadanos con servicio de justicia prestado.(Mejoramiento del servicio de 2 Inspecciones de Policía y 2 Comisarías de Familia)/OTROS RENDIMIENTOS FINANCIEROS</t>
  </si>
  <si>
    <t>23010101-2020251260069-2.3.1.01.02.008                                                              004                                                          002                 1.3.3.0.00</t>
  </si>
  <si>
    <t>Aportes a la ESAP/INSPECCIÓN DE POLICIA/Ciudadanos con servicio de justicia prestado.(Mejoramiento del servicio de 2 Inspecciones de Policía y 2 Comisarías de Familia)/RECURSOS DEL BALANCE DE LIBRE DESTINACION</t>
  </si>
  <si>
    <t>23010101-2020251260069-2.3.1.01.02.009</t>
  </si>
  <si>
    <t>Aportes a escuelas industriales e institutos técnicos</t>
  </si>
  <si>
    <t>23010101-2020251260069-2.3.1.01.02.009                                                              004                                                          002                 1.2.1.0.00</t>
  </si>
  <si>
    <t>Aportes a escuelas industriales e institutos técnicos/INSPECCIÓN DE POLICIA/Ciudadanos con servicio de justicia prestado.(Mejoramiento del servicio de 2 Inspecciones de Policía y 2 Comisarías de Familia)/INGRESOS CORRIENTES DE LIBRE DESTINACION</t>
  </si>
  <si>
    <t>23010101-2020251260069-2.3.1.01.02.009                                                              004                                                          002                 1.3.2.3.11</t>
  </si>
  <si>
    <t>Aportes a escuelas industriales e institutos técnicos/INSPECCIÓN DE POLICIA/Ciudadanos con servicio de justicia prestado.(Mejoramiento del servicio de 2 Inspecciones de Policía y 2 Comisarías de Familia)/OTROS RENDIMIENTOS FINANCIEROS</t>
  </si>
  <si>
    <t>23010101-2020251260069-2.3.1.01.02.009                                                              004                                                          002                 1.3.3.0.00</t>
  </si>
  <si>
    <t>Aportes a escuelas industriales e institutos técnicos/INSPECCIÓN DE POLICIA/Ciudadanos con servicio de justicia prestado.(Mejoramiento del servicio de 2 Inspecciones de Policía y 2 Comisarías de Familia)/RECURSOS DEL BALANCE DE LIBRE DESTINACION</t>
  </si>
  <si>
    <t>23010101-2020251260069-2.3.1.01.02.010</t>
  </si>
  <si>
    <t>Intereses a las Cesantías</t>
  </si>
  <si>
    <t>23010101-2020251260069-2.3.1.01.02.010                                                              004                                                          002                 1.2.1.0.00</t>
  </si>
  <si>
    <t>Intereses a las Cesantías/INSPECCIÓN DE POLICIA/Ciudadanos con servicio de justicia prestado.(Mejoramiento del servicio de 2 Inspecciones de Policía y 2 Comisarías de Familia)/INGRESOS CORRIENTES DE LIBRE DESTINACION</t>
  </si>
  <si>
    <t>23010101-2020251260069-2.3.1.01.02.010                                                              004                                                          002                 1.3.2.3.11</t>
  </si>
  <si>
    <t>Intereses a las Cesantías/INSPECCIÓN DE POLICIA/Ciudadanos con servicio de justicia prestado.(Mejoramiento del servicio de 2 Inspecciones de Policía y 2 Comisarías de Familia)/OTROS RENDIMIENTOS FINANCIEROS</t>
  </si>
  <si>
    <t>23010101-2020251260069-2.3.1.01.03.001</t>
  </si>
  <si>
    <t>23010101-2020251260069-2.3.1.01.03.001.01</t>
  </si>
  <si>
    <t>Vacaciones</t>
  </si>
  <si>
    <t>23010101-2020251260069-2.3.1.01.03.001.01                                                           004                                                          002                 1.2.1.0.00</t>
  </si>
  <si>
    <t>Vacaciones/INSPECCIÓN DE POLICIA/Ciudadanos con servicio de justicia prestado.(Mejoramiento del servicio de 2 Inspecciones de Policía y 2 Comisarías de Familia)/INGRESOS CORRIENTES DE LIBRE DESTINACION</t>
  </si>
  <si>
    <t>23010101-2020251260069-2.3.1.01.03.001.01                                                           004                                                          002                 1.3.3.0.00</t>
  </si>
  <si>
    <t>Vacaciones/INSPECCIÓN DE POLICIA/Ciudadanos con servicio de justicia prestado.(Mejoramiento del servicio de 2 Inspecciones de Policía y 2 Comisarías de Familia)/RECURSOS DEL BALANCE DE LIBRE DESTINACION</t>
  </si>
  <si>
    <t>23010101-2020251260069-2.3.1.01.03.001.02</t>
  </si>
  <si>
    <t>Indemnización de Vacaciones</t>
  </si>
  <si>
    <t>23010101-2020251260069-2.3.1.01.03.001.02                                                           004                                                          002                 1.2.1.0.00</t>
  </si>
  <si>
    <t>Indemnización de Vacaciones/INSPECCIÓN DE POLICIA/Ciudadanos con servicio de justicia prestado.(Mejoramiento del servicio de 2 Inspecciones de Policía y 2 Comisarías de Familia)/INGRESOS CORRIENTES DE LIBRE DESTINACION</t>
  </si>
  <si>
    <t>23010101-2020251260069-2.3.1.01.03.001.03</t>
  </si>
  <si>
    <t>Bonificación especial de recreación</t>
  </si>
  <si>
    <t>23010101-2020251260069-2.3.1.01.03.001.03                                                           004                                                          002                 1.2.1.0.00</t>
  </si>
  <si>
    <t>Bonificación especial de recreación/INSPECCIÓN DE POLICIA/Ciudadanos con servicio de justicia prestado.(Mejoramiento del servicio de 2 Inspecciones de Policía y 2 Comisarías de Familia)/INGRESOS CORRIENTES DE LIBRE DESTINACION</t>
  </si>
  <si>
    <t>23010101-2020251260069-2.3.1.01.03.001.03                                                           004                                                          002                 1.3.3.0.00</t>
  </si>
  <si>
    <t>Bonificación especial de recreación/INSPECCIÓN DE POLICIA/Ciudadanos con servicio de justicia prestado.(Mejoramiento del servicio de 2 Inspecciones de Policía y 2 Comisarías de Familia)/RECURSOS DEL BALANCE DE LIBRE DESTINACION</t>
  </si>
  <si>
    <t>23010101-2020251260069-2.3.2.02.02</t>
  </si>
  <si>
    <t>ADQUISICION DE SERVICIOS</t>
  </si>
  <si>
    <t>23010101-2020251260069-2.3.2.02.02.008</t>
  </si>
  <si>
    <t xml:space="preserve">Servicios prestados a las empresas y servicios de producción </t>
  </si>
  <si>
    <t>23010101-2020251260069-2.3.2.02.02.008.01</t>
  </si>
  <si>
    <t>Garantizar el pago para el funcionamiento operativo y administrativo del Centro de Recepción de  Información CRI/JUSTICIA Y DEL DERECHO Promocion al acceso a la justicia Servicio de asistencia tecnica para la descentralizacion de los Servicio de justicia en los territorios/INGRESOS CORRIENTES DE LIBRE DESTINACION</t>
  </si>
  <si>
    <t>23010101-2020251260069-2.3.2.02.02.008.01                                                           001                                                          003                 1.2.1.0.00</t>
  </si>
  <si>
    <t>Garantizar el pago para el funcionamiento operativo y administrativo del Centro de Recepción de  Información CRI/JUSTICIA Y DEL DERECHO Promocion al acceso a la justicia Servicio de asistencia tecnica para la descentralizacion de los Servicio de justicia en los territorios/INGRESOS CORRIENTES DE LIBRE DESTINACION/ADMINISTRACION CENTRAL/Entidades territoriales asistidas técnicamente (Mejoramiento del servicio, plataforma CRI y asistencia descentralizada de la Casa de Justicia)/INGRESOS CORRIENTES DE LIBRE DESTINACION</t>
  </si>
  <si>
    <t>23010101-2020251260069-2.3.2.02.02.008.02</t>
  </si>
  <si>
    <t>Realizar capacitaciones para generar conocimiento de los diferentes mecanismos de acceso efectivo a la justicia</t>
  </si>
  <si>
    <t>23010101-2020251260069-2.3.2.02.02.008.02                                                           001                                                          004                 1.2.1.0.00</t>
  </si>
  <si>
    <t>Realizar capacitaciones para generar conocimiento de los diferentes mecanismos de acceso efectivo a la justicia/ADMINISTRACION CENTRAL/Personas capacitadas (Usuarios de la justicia)/INGRESOS CORRIENTES DE LIBRE DESTINACION</t>
  </si>
  <si>
    <t>23010101-2020251260069-2.3.2.02.02.008.03</t>
  </si>
  <si>
    <t>Realizar la dotacion de la casa de justicia del municipio de Cajica</t>
  </si>
  <si>
    <t>23010101-2020251260069-2.3.2.02.02.008.03                                                           001                                                          006                 1.2.1.0.00</t>
  </si>
  <si>
    <t>Realizar la dotacion de la casa de justicia del municipio de Cajica/ADMINISTRACION CENTRAL/Casas de justicia dotadas(Mobiliario)/INGRESOS CORRIENTES DE LIBRE DESTINACION</t>
  </si>
  <si>
    <t>23010101-2020251260069-2.3.2.02.02.009</t>
  </si>
  <si>
    <t>SERVICIOS PARA LA COMUNIDAD SOCIALES Y PERSONALES</t>
  </si>
  <si>
    <t>23010101-2020251260069-2.3.2.02.02.009.01</t>
  </si>
  <si>
    <t>Realizar Actividades de bienestar Social</t>
  </si>
  <si>
    <t>23010101-2020251260069-2.3.2.02.02.009.01                                                           004                                                          002                 1.2.1.0.00</t>
  </si>
  <si>
    <t>Realizar Actividades de bienestar Social/INSPECCIÓN DE POLICIA/Ciudadanos con servicio de justicia prestado.(Mejoramiento del servicio de 2 Inspecciones de Policía y 2 Comisarías de Familia)/INGRESOS CORRIENTES DE LIBRE DESTINACION</t>
  </si>
  <si>
    <t>23010102</t>
  </si>
  <si>
    <t>Programa Promoción de los métodos de resolución de conflictos</t>
  </si>
  <si>
    <t>23010102-2020251260070</t>
  </si>
  <si>
    <t>BPIN 2020251260070 Fortalecimiento de los metodos de resolución de conflictos en el municipio de Cajicá, Cundinamarca</t>
  </si>
  <si>
    <t>23010102-2020251260070-2.3.1.01.01.001</t>
  </si>
  <si>
    <t>Realizar el pago del funcionamiento de las comisarias de familia</t>
  </si>
  <si>
    <t>23010102-2020251260070-2.3.1.01.01.001.01</t>
  </si>
  <si>
    <t>23010102-2020251260070-2.3.1.01.01.001.01                                                           005                                                          009                 1.2.1.0.00</t>
  </si>
  <si>
    <t>Sueldo básico/COMISARIA DE FAMILIA/Instituciones de educacion pública e instituciones  privadas asistidas técnicamente en métodos de resolución de conflictos(JAC – Comités de participación)/INGRESOS CORRIENTES DE LIBRE DESTINACION</t>
  </si>
  <si>
    <t>23010102-2020251260070-2.3.1.01.01.001.01                                                           005                                                          009                 1.3.2.3.11</t>
  </si>
  <si>
    <t>Sueldo básico/COMISARIA DE FAMILIA/Instituciones de educacion pública e instituciones  privadas asistidas técnicamente en métodos de resolución de conflictos(JAC – Comités de participación)/OTROS RENDIMIENTOS FINANCIEROS</t>
  </si>
  <si>
    <t>23010102-2020251260070-2.3.1.01.01.001.01                                                           005                                                          009                 1.3.3.0.00</t>
  </si>
  <si>
    <t>Sueldo básico/COMISARIA DE FAMILIA/Instituciones de educacion pública e instituciones  privadas asistidas técnicamente en métodos de resolución de conflictos(JAC – Comités de participación)/RECURSOS DEL BALANCE DE LIBRE DESTINACION</t>
  </si>
  <si>
    <t>23010102-2020251260070-2.3.1.01.01.001.05</t>
  </si>
  <si>
    <t>23010102-2020251260070-2.3.1.01.01.001.05                                                           005                                                          009                 1.2.1.0.00</t>
  </si>
  <si>
    <t>Auxilio de transporte/COMISARIA DE FAMILIA/Instituciones de educacion pública e instituciones  privadas asistidas técnicamente en métodos de resolución de conflictos(JAC – Comités de participación)/INGRESOS CORRIENTES DE LIBRE DESTINACION</t>
  </si>
  <si>
    <t>23010102-2020251260070-2.3.1.01.01.001.06</t>
  </si>
  <si>
    <t>23010102-2020251260070-2.3.1.01.01.001.06                                                           005                                                          009                 1.2.1.0.00</t>
  </si>
  <si>
    <t>Prima de servicio/COMISARIA DE FAMILIA/Instituciones de educacion pública e instituciones  privadas asistidas técnicamente en métodos de resolución de conflictos(JAC – Comités de participación)/INGRESOS CORRIENTES DE LIBRE DESTINACION</t>
  </si>
  <si>
    <t>23010102-2020251260070-2.3.1.01.01.001.06                                                           005                                                          009                 1.3.3.0.00</t>
  </si>
  <si>
    <t>Prima de servicio/COMISARIA DE FAMILIA/Instituciones de educacion pública e instituciones  privadas asistidas técnicamente en métodos de resolución de conflictos(JAC – Comités de participación)/RECURSOS DEL BALANCE DE LIBRE DESTINACION</t>
  </si>
  <si>
    <t>23010102-2020251260070-2.3.1.01.01.001.07</t>
  </si>
  <si>
    <t>23010102-2020251260070-2.3.1.01.01.001.07                                                           005                                                          009                 1.2.1.0.00</t>
  </si>
  <si>
    <t>Bonificación por servicios prestados/COMISARIA DE FAMILIA/Instituciones de educacion pública e instituciones  privadas asistidas técnicamente en métodos de resolución de conflictos(JAC – Comités de participación)/INGRESOS CORRIENTES DE LIBRE DESTINACION</t>
  </si>
  <si>
    <t>23010102-2020251260070-2.3.1.01.01.001.08</t>
  </si>
  <si>
    <t>23010102-2020251260070-2.3.1.01.01.001.08.01</t>
  </si>
  <si>
    <t>23010102-2020251260070-2.3.1.01.01.001.08.01                                                        005                                                          009                 1.2.1.0.00</t>
  </si>
  <si>
    <t>Prima de navidad/COMISARIA DE FAMILIA/Instituciones de educacion pública e instituciones  privadas asistidas técnicamente en métodos de resolución de conflictos(JAC – Comités de participación)/INGRESOS CORRIENTES DE LIBRE DESTINACION</t>
  </si>
  <si>
    <t>23010102-2020251260070-2.3.1.01.01.001.08.01                                                        005                                                          009                 1.3.2.3.11</t>
  </si>
  <si>
    <t>Prima de navidad/COMISARIA DE FAMILIA/Instituciones de educacion pública e instituciones  privadas asistidas técnicamente en métodos de resolución de conflictos(JAC – Comités de participación)/OTROS RENDIMIENTOS FINANCIEROS</t>
  </si>
  <si>
    <t>23010102-2020251260070-2.3.1.01.01.001.08.02</t>
  </si>
  <si>
    <t>23010102-2020251260070-2.3.1.01.01.001.08.02                                                        005                                                          009                 1.2.1.0.00</t>
  </si>
  <si>
    <t>Prima de vacaciones/COMISARIA DE FAMILIA/Instituciones de educacion pública e instituciones  privadas asistidas técnicamente en métodos de resolución de conflictos(JAC – Comités de participación)/INGRESOS CORRIENTES DE LIBRE DESTINACION</t>
  </si>
  <si>
    <t>23010102-2020251260070-2.3.1.01.01.001.08.02                                                        005                                                          009                 1.3.3.0.00</t>
  </si>
  <si>
    <t>Prima de vacaciones/COMISARIA DE FAMILIA/Instituciones de educacion pública e instituciones  privadas asistidas técnicamente en métodos de resolución de conflictos(JAC – Comités de participación)/RECURSOS DEL BALANCE DE LIBRE DESTINACION</t>
  </si>
  <si>
    <t>23010102-2020251260070-2.3.1.01.02</t>
  </si>
  <si>
    <t>23010102-2020251260070-2.3.1.01.02.001</t>
  </si>
  <si>
    <t>23010102-2020251260070-2.3.1.01.02.001                                                              005                                                          009                 1.2.1.0.00</t>
  </si>
  <si>
    <t>Aportes a la seguridad social en pensiones/COMISARIA DE FAMILIA/Instituciones de educacion pública e instituciones  privadas asistidas técnicamente en métodos de resolución de conflictos(JAC – Comités de participación)/INGRESOS CORRIENTES DE LIBRE DESTINACION</t>
  </si>
  <si>
    <t>23010102-2020251260070-2.3.1.01.02.001                                                              005                                                          009                 1.3.2.3.11</t>
  </si>
  <si>
    <t>Aportes a la seguridad social en pensiones/COMISARIA DE FAMILIA/Instituciones de educacion pública e instituciones  privadas asistidas técnicamente en métodos de resolución de conflictos(JAC – Comités de participación)/OTROS RENDIMIENTOS FINANCIEROS</t>
  </si>
  <si>
    <t>23010102-2020251260070-2.3.1.01.02.002</t>
  </si>
  <si>
    <t>23010102-2020251260070-2.3.1.01.02.002                                                              005                                                          009                 1.2.1.0.00</t>
  </si>
  <si>
    <t>Aportes a la seguridad social en salud/COMISARIA DE FAMILIA/Instituciones de educacion pública e instituciones  privadas asistidas técnicamente en métodos de resolución de conflictos(JAC – Comités de participación)/INGRESOS CORRIENTES DE LIBRE DESTINACION</t>
  </si>
  <si>
    <t>23010102-2020251260070-2.3.1.01.02.002                                                              005                                                          009                 1.3.2.3.11</t>
  </si>
  <si>
    <t>Aportes a la seguridad social en salud/COMISARIA DE FAMILIA/Instituciones de educacion pública e instituciones  privadas asistidas técnicamente en métodos de resolución de conflictos(JAC – Comités de participación)/OTROS RENDIMIENTOS FINANCIEROS</t>
  </si>
  <si>
    <t>23010102-2020251260070-2.3.1.01.02.003</t>
  </si>
  <si>
    <t>23010102-2020251260070-2.3.1.01.02.003                                                              005                                                          009                 1.2.1.0.00</t>
  </si>
  <si>
    <t>Aportes de cesantías /COMISARIA DE FAMILIA/Instituciones de educacion pública e instituciones  privadas asistidas técnicamente en métodos de resolución de conflictos(JAC – Comités de participación)/INGRESOS CORRIENTES DE LIBRE DESTINACION</t>
  </si>
  <si>
    <t>23010102-2020251260070-2.3.1.01.02.003                                                              005                                                          009                 1.3.2.3.11</t>
  </si>
  <si>
    <t>Aportes de cesantías /COMISARIA DE FAMILIA/Instituciones de educacion pública e instituciones  privadas asistidas técnicamente en métodos de resolución de conflictos(JAC – Comités de participación)/OTROS RENDIMIENTOS FINANCIEROS</t>
  </si>
  <si>
    <t>23010102-2020251260070-2.3.1.01.02.004</t>
  </si>
  <si>
    <t>23010102-2020251260070-2.3.1.01.02.004                                                              005                                                          009                 1.2.1.0.00</t>
  </si>
  <si>
    <t>Aportes a cajas de compensación familiar/COMISARIA DE FAMILIA/Instituciones de educacion pública e instituciones  privadas asistidas técnicamente en métodos de resolución de conflictos(JAC – Comités de participación)/INGRESOS CORRIENTES DE LIBRE DESTINACION</t>
  </si>
  <si>
    <t>23010102-2020251260070-2.3.1.01.02.004                                                              005                                                          009                 1.3.2.3.11</t>
  </si>
  <si>
    <t>Aportes a cajas de compensación familiar/COMISARIA DE FAMILIA/Instituciones de educacion pública e instituciones  privadas asistidas técnicamente en métodos de resolución de conflictos(JAC – Comités de participación)/OTROS RENDIMIENTOS FINANCIEROS</t>
  </si>
  <si>
    <t>23010102-2020251260070-2.3.1.01.02.005</t>
  </si>
  <si>
    <t>23010102-2020251260070-2.3.1.01.02.005                                                              005                                                          009                 1.2.1.0.00</t>
  </si>
  <si>
    <t>Aportes generales al sistema de riesgos laborales/COMISARIA DE FAMILIA/Instituciones de educacion pública e instituciones  privadas asistidas técnicamente en métodos de resolución de conflictos(JAC – Comités de participación)/INGRESOS CORRIENTES DE LIBRE DESTINACION</t>
  </si>
  <si>
    <t>23010102-2020251260070-2.3.1.01.02.005                                                              005                                                          009                 1.3.3.0.00</t>
  </si>
  <si>
    <t>Aportes generales al sistema de riesgos laborales/COMISARIA DE FAMILIA/Instituciones de educacion pública e instituciones  privadas asistidas técnicamente en métodos de resolución de conflictos(JAC – Comités de participación)/RECURSOS DEL BALANCE DE LIBRE DESTINACION</t>
  </si>
  <si>
    <t>23010102-2020251260070-2.3.1.01.02.006</t>
  </si>
  <si>
    <t>23010102-2020251260070-2.3.1.01.02.006                                                              005                                                          009                 1.2.1.0.00</t>
  </si>
  <si>
    <t>Aportes al ICBF/COMISARIA DE FAMILIA/Instituciones de educacion pública e instituciones  privadas asistidas técnicamente en métodos de resolución de conflictos(JAC – Comités de participación)/INGRESOS CORRIENTES DE LIBRE DESTINACION</t>
  </si>
  <si>
    <t>23010102-2020251260070-2.3.1.01.02.006                                                              005                                                          009                 1.3.2.3.11</t>
  </si>
  <si>
    <t>Aportes al ICBF/COMISARIA DE FAMILIA/Instituciones de educacion pública e instituciones  privadas asistidas técnicamente en métodos de resolución de conflictos(JAC – Comités de participación)/OTROS RENDIMIENTOS FINANCIEROS</t>
  </si>
  <si>
    <t>23010102-2020251260070-2.3.1.01.02.007</t>
  </si>
  <si>
    <t>23010102-2020251260070-2.3.1.01.02.007                                                              005                                                          009                 1.2.1.0.00</t>
  </si>
  <si>
    <t>Aportes al SENA/COMISARIA DE FAMILIA/Instituciones de educacion pública e instituciones  privadas asistidas técnicamente en métodos de resolución de conflictos(JAC – Comités de participación)/INGRESOS CORRIENTES DE LIBRE DESTINACION</t>
  </si>
  <si>
    <t>23010102-2020251260070-2.3.1.01.02.007                                                              005                                                          009                 1.3.2.3.11</t>
  </si>
  <si>
    <t>Aportes al SENA/COMISARIA DE FAMILIA/Instituciones de educacion pública e instituciones  privadas asistidas técnicamente en métodos de resolución de conflictos(JAC – Comités de participación)/OTROS RENDIMIENTOS FINANCIEROS</t>
  </si>
  <si>
    <t>23010102-2020251260070-2.3.1.01.02.008</t>
  </si>
  <si>
    <t>23010102-2020251260070-2.3.1.01.02.008                                                              005                                                          009                 1.2.1.0.00</t>
  </si>
  <si>
    <t>Aportes a la ESAP/COMISARIA DE FAMILIA/Instituciones de educacion pública e instituciones  privadas asistidas técnicamente en métodos de resolución de conflictos(JAC – Comités de participación)/INGRESOS CORRIENTES DE LIBRE DESTINACION</t>
  </si>
  <si>
    <t>23010102-2020251260070-2.3.1.01.02.008                                                              005                                                          009                 1.3.2.3.11</t>
  </si>
  <si>
    <t>Aportes a la ESAP/COMISARIA DE FAMILIA/Instituciones de educacion pública e instituciones  privadas asistidas técnicamente en métodos de resolución de conflictos(JAC – Comités de participación)/OTROS RENDIMIENTOS FINANCIEROS</t>
  </si>
  <si>
    <t>23010102-2020251260070-2.3.1.01.02.009</t>
  </si>
  <si>
    <t>23010102-2020251260070-2.3.1.01.02.009                                                              005                                                          009                 1.2.1.0.00</t>
  </si>
  <si>
    <t>Aportes a escuelas industriales e institutos técnicos/COMISARIA DE FAMILIA/Instituciones de educacion pública e instituciones  privadas asistidas técnicamente en métodos de resolución de conflictos(JAC – Comités de participación)/INGRESOS CORRIENTES DE LIBRE DESTINACION</t>
  </si>
  <si>
    <t>23010102-2020251260070-2.3.1.01.02.009                                                              005                                                          009                 1.3.2.3.11</t>
  </si>
  <si>
    <t>Aportes a escuelas industriales e institutos técnicos/COMISARIA DE FAMILIA/Instituciones de educacion pública e instituciones  privadas asistidas técnicamente en métodos de resolución de conflictos(JAC – Comités de participación)/OTROS RENDIMIENTOS FINANCIEROS</t>
  </si>
  <si>
    <t>23010102-2020251260070-2.3.1.01.02.010</t>
  </si>
  <si>
    <t>23010102-2020251260070-2.3.1.01.02.010                                                              005                                                          009                 1.2.1.0.00</t>
  </si>
  <si>
    <t>Intereses a las Cesantías/COMISARIA DE FAMILIA/Instituciones de educacion pública e instituciones  privadas asistidas técnicamente en métodos de resolución de conflictos(JAC – Comités de participación)/INGRESOS CORRIENTES DE LIBRE DESTINACION</t>
  </si>
  <si>
    <t>23010102-2020251260070-2.3.1.01.02.010                                                              005                                                          009                 1.3.2.3.11</t>
  </si>
  <si>
    <t>Intereses a las Cesantías/COMISARIA DE FAMILIA/Instituciones de educacion pública e instituciones  privadas asistidas técnicamente en métodos de resolución de conflictos(JAC – Comités de participación)/OTROS RENDIMIENTOS FINANCIEROS</t>
  </si>
  <si>
    <t>23010102-2020251260070-2.3.1.01.03.001</t>
  </si>
  <si>
    <t>23010102-2020251260070-2.3.1.01.03.001.01</t>
  </si>
  <si>
    <t>23010102-2020251260070-2.3.1.01.03.001.01                                                           005                                                          009                 1.2.1.0.00</t>
  </si>
  <si>
    <t>Vacaciones/COMISARIA DE FAMILIA/Instituciones de educacion pública e instituciones  privadas asistidas técnicamente en métodos de resolución de conflictos(JAC – Comités de participación)/INGRESOS CORRIENTES DE LIBRE DESTINACION</t>
  </si>
  <si>
    <t>23010102-2020251260070-2.3.1.01.03.001.01                                                           005                                                          009                 1.3.3.0.00</t>
  </si>
  <si>
    <t>Vacaciones/COMISARIA DE FAMILIA/Instituciones de educacion pública e instituciones  privadas asistidas técnicamente en métodos de resolución de conflictos(JAC – Comités de participación)/RECURSOS DEL BALANCE DE LIBRE DESTINACION</t>
  </si>
  <si>
    <t>23010102-2020251260070-2.3.1.01.03.001.02</t>
  </si>
  <si>
    <t>23010102-2020251260070-2.3.1.01.03.001.02                                                           005                                                          009                 1.2.1.0.00</t>
  </si>
  <si>
    <t>Indemnización de Vacaciones/COMISARIA DE FAMILIA/Instituciones de educacion pública e instituciones  privadas asistidas técnicamente en métodos de resolución de conflictos(JAC – Comités de participación)/INGRESOS CORRIENTES DE LIBRE DESTINACION</t>
  </si>
  <si>
    <t>23010102-2020251260070-2.3.1.01.03.001.03</t>
  </si>
  <si>
    <t>23010102-2020251260070-2.3.1.01.03.001.03                                                           005                                                          009                 1.2.1.0.00</t>
  </si>
  <si>
    <t>Bonificación especial de recreación/COMISARIA DE FAMILIA/Instituciones de educacion pública e instituciones  privadas asistidas técnicamente en métodos de resolución de conflictos(JAC – Comités de participación)/INGRESOS CORRIENTES DE LIBRE DESTINACION</t>
  </si>
  <si>
    <t>23010102-2020251260070-2.3.1.01.03.001.03                                                           005                                                          009                 1.3.3.0.00</t>
  </si>
  <si>
    <t>Bonificación especial de recreación/COMISARIA DE FAMILIA/Instituciones de educacion pública e instituciones  privadas asistidas técnicamente en métodos de resolución de conflictos(JAC – Comités de participación)/RECURSOS DEL BALANCE DE LIBRE DESTINACION</t>
  </si>
  <si>
    <t>23010102-2020251260070-2.3.2.02.02.009</t>
  </si>
  <si>
    <t>23010102-2020251260070-2.3.2.02.02.009.01</t>
  </si>
  <si>
    <t>Realizar Actividades de Bienestar Social en las Comisarias de Familia</t>
  </si>
  <si>
    <t>23010102-2020251260070-2.3.2.02.02.009.01                                                           005                                                          009                 1.2.1.0.00</t>
  </si>
  <si>
    <t>Realizar Actividades de Bienestar Social en las Comisarias de Familia/COMISARIA DE FAMILIA/Instituciones de educacion pública e instituciones  privadas asistidas técnicamente en métodos de resolución de conflictos(JAC – Comités de participación)/INGRESOS CORRIENTES DE LIBRE DESTINACION</t>
  </si>
  <si>
    <t>23010103</t>
  </si>
  <si>
    <t>Programa Sistema penitenciario y carcelario en el marco de los derechos humanos</t>
  </si>
  <si>
    <t>23010103-2020251260050</t>
  </si>
  <si>
    <t>BPIN2020251260050  Implementacion de proteccion de los DDHH de la poblacion privada de la livertad del Municipio de Cajica</t>
  </si>
  <si>
    <t>23010103-20202512600502-2.3.2.02.02.008</t>
  </si>
  <si>
    <t>23010103-20202512600502-2.3.2.02.02.008.01</t>
  </si>
  <si>
    <t>Suscribir convenio con el Instituto Nacional Penitenciario y Carcelario INPEC -  acorde con el artículo 19 de la Ley 65 de 1993.</t>
  </si>
  <si>
    <t>23010103-20202512600502-2.3.2.02.02.008.01                                                          001                                                          011                 1.2.1.0.00</t>
  </si>
  <si>
    <t>Suscribir convenio con el Instituto Nacional Penitenciario y Carcelario INPEC -  acorde con el artículo 19 de la Ley 65 de 1993./ADMINISTRACION CENTRAL/Personas privadas de la libertad con Servicio de bienestar(Convenios suscritos con el INPEC, artículo 19, ley 65 de 1993)/INGRESOS CORRIENTES DE LIBRE DESTINACION</t>
  </si>
  <si>
    <t>23010103-20202512600502-2.3.2.02.02.008.02</t>
  </si>
  <si>
    <t>Suscribir convenio con el Instituto Nacional Penitenciario y Carcelario INPEC -  acorde con el artículo 19 de la Ley 65 de 1993</t>
  </si>
  <si>
    <t>23010103-20202512600502-2.3.2.02.02.008.02                                                          001                                                          011                 1.3.3.0.00</t>
  </si>
  <si>
    <t>Suscribir convenio con el Instituto Nacional Penitenciario y Carcelario INPEC -  acorde con el artículo 19 de la Ley 65 de 1993/ADMINISTRACION CENTRAL/Personas privadas de la libertad con Servicio de bienestar(Convenios suscritos con el INPEC, artículo 19, ley 65 de 1993)/RECURSOS DEL BALANCE DE LIBRE DESTINACION</t>
  </si>
  <si>
    <t>230102</t>
  </si>
  <si>
    <t>Sector Gobierno Territorial</t>
  </si>
  <si>
    <t>23010201</t>
  </si>
  <si>
    <t>Programa Fortalecimiento de la convivencia y la seguridad ciudadana</t>
  </si>
  <si>
    <t>23010201-2020251260028</t>
  </si>
  <si>
    <t xml:space="preserve">BPIN 2020251260028 Implementación de medidas para la sensibilización sobre las normas de convivencia y seguridad ciudadana en el municipio de Cajicá </t>
  </si>
  <si>
    <t>23010201-2020251260028-2.3.2.01.01.001.03.15</t>
  </si>
  <si>
    <t>OTRAS ESTRUCTURAS -CABLES LOCALES Y OBRAS CONEXAS</t>
  </si>
  <si>
    <t>23010201-2020251260028-2.3.2.01.01.001.03.15.01</t>
  </si>
  <si>
    <t xml:space="preserve">Implementar la ampliación, modernización y traslado del subsistema circuito cerrado de de televisión (CCTV) Cajicá </t>
  </si>
  <si>
    <t>23010201-2020251260028-2.3.2.01.01.001.03.15.01                                                     001                                                          017                 1.3.3.0.00</t>
  </si>
  <si>
    <t>Implementar la ampliación, modernización y traslado del subsistema circuito cerrado de de televisión (CCTV) Cajicá /ADMINISTRACION CENTRAL/Sistemas de información implementados(Cámaras en funcionamiento)/RECURSOS DEL BALANCE DE LIBRE DESTINACION</t>
  </si>
  <si>
    <t>23010201-2020251260028-2.3.2.02.01.003</t>
  </si>
  <si>
    <t>Otros bienes transportables (excepto productos metálicos, maquinaria y equipo)</t>
  </si>
  <si>
    <t>23010201-2020251260028-2.3.2.02.01.003.01</t>
  </si>
  <si>
    <t>Realizar el monitoreo del CCTV Cajicá</t>
  </si>
  <si>
    <t>23010201-2020251260028-2.3.2.02.01.003.01                                                           001                                                          012                 1.2.1.0.00</t>
  </si>
  <si>
    <t>Realizar el monitoreo del CCTV Cajicá/ADMINISTRACION CENTRAL/Instancias territoriales de coordinación institucional asistidas y apoyadas (Está previsto para el planteamiento y la ejecución del Plan Integral de Seguridad y Convivencia Ciudadana PISCC para el periodo 2020-2023
y para la implementación del Código Nacional de Seguridad y Convivencia Ciudadana–CN/INGRESOS CORRIENTES DE LIBRE DESTINACION</t>
  </si>
  <si>
    <t>23010201-2020251260028-2.3.2.02.02.007</t>
  </si>
  <si>
    <t>Servicios financieros y servicios conexos; servicios inmobiliarios; y servicios de arrendamiento y leasing</t>
  </si>
  <si>
    <t>23010201-2020251260028-2.3.2.02.02.007.01</t>
  </si>
  <si>
    <t>Garantizar el funcionamiento de las instalaciones físicas de Comisaría de Familia</t>
  </si>
  <si>
    <t>23010201-2020251260028-2.3.2.02.02.007.01                                                           001                                                          023                 1.2.1.0.00</t>
  </si>
  <si>
    <t>Garantizar el funcionamiento de las instalaciones físicas de Comisaría de Familia/ADMINISTRACION CENTRAL/Comisarías de familia adecuada (Mobiliario – canon de arrendamiento)/INGRESOS CORRIENTES DE LIBRE DESTINACION</t>
  </si>
  <si>
    <t>23010201-2020251260028-2.3.2.02.02.008</t>
  </si>
  <si>
    <t>23010201-2020251260028-2.3.2.02.02.008.01</t>
  </si>
  <si>
    <t>Suministrar alimentación como apoyo a la fuerza pública, en la realización de los diferentes operativos</t>
  </si>
  <si>
    <t>23010201-2020251260028-2.3.2.02.02.008.01                                                           001                                                          012                 1.2.3.1.15</t>
  </si>
  <si>
    <t>1.2.3.1.15</t>
  </si>
  <si>
    <t>Suministrar alimentación como apoyo a la fuerza pública, en la realización de los diferentes operativos/ADMINISTRACION CENTRAL/Instancias territoriales de coordinación institucional asistidas y apoyadas (Está previsto para el planteamiento y la ejecución del Plan Integral de Seguridad y Convivencia Ciudadana PISCC para el periodo 2020-2023
y para la implementación del Código Nacional de Seguridad y Convivencia Ciudadana–CN/SOBRETASA FONDO DE SEGURIDAD</t>
  </si>
  <si>
    <t>23010201-2020251260028-2.3.2.02.02.008.02</t>
  </si>
  <si>
    <t>23010201-2020251260028-2.3.2.02.02.008.02                                                           001                                                          012                 1.3.2.3.01</t>
  </si>
  <si>
    <t>1.3.2.3.01</t>
  </si>
  <si>
    <t>Suministrar alimentación como apoyo a la fuerza pública, en la realización de los diferentes operativos/ADMINISTRACION CENTRAL/Instancias territoriales de coordinación institucional asistidas y apoyadas (Está previsto para el planteamiento y la ejecución del Plan Integral de Seguridad y Convivencia Ciudadana PISCC para el periodo 2020-2023
y para la implementación del Código Nacional de Seguridad y Convivencia Ciudadana–CN/R.F. DISTINTOS AL SGP</t>
  </si>
  <si>
    <t>23010201-2020251260028-2.3.2.02.02.008.03</t>
  </si>
  <si>
    <t>Garantizar la infraestructura de postes y ductos para el funcionamiento de CCTV Cajicá</t>
  </si>
  <si>
    <t>23010201-2020251260028-2.3.2.02.02.008.03                                                           001                                                          012                 1.2.3.1.15</t>
  </si>
  <si>
    <t>Garantizar la infraestructura de postes y ductos para el funcionamiento de CCTV Cajicá/ADMINISTRACION CENTRAL/Instancias territoriales de coordinación institucional asistidas y apoyadas (Está previsto para el planteamiento y la ejecución del Plan Integral de Seguridad y Convivencia Ciudadana PISCC para el periodo 2020-2023
y para la implementación del Código Nacional de Seguridad y Convivencia Ciudadana–CN/SOBRETASA FONDO DE SEGURIDAD</t>
  </si>
  <si>
    <t>23010201-2020251260028-2.3.2.02.02.008.04</t>
  </si>
  <si>
    <t>Garantizar el funcionamiento de la inspección segunda de policía</t>
  </si>
  <si>
    <t>23010201-2020251260028-2.3.2.02.02.008.04                                                           001                                                          012                 1.2.1.0.00</t>
  </si>
  <si>
    <t>Garantizar el funcionamiento de la inspección segunda de policía/ADMINISTRACION CENTRAL/Instancias territoriales de coordinación institucional asistidas y apoyadas (Está previsto para el planteamiento y la ejecución del Plan Integral de Seguridad y Convivencia Ciudadana PISCC para el periodo 2020-2023
y para la implementación del Código Nacional de Seguridad y Convivencia Ciudadana–CN/INGRESOS CORRIENTES DE LIBRE DESTINACION</t>
  </si>
  <si>
    <t>23010201-2020251260028-2.3.2.02.02.008.05</t>
  </si>
  <si>
    <t>Garantizar el pago para el funcionamiento operativo y administrativo del CTP</t>
  </si>
  <si>
    <t>23010201-2020251260028-2.3.2.02.02.008.05                                                           001                                                          012                 1.2.1.0.00</t>
  </si>
  <si>
    <t>Garantizar el pago para el funcionamiento operativo y administrativo del CTP/ADMINISTRACION CENTRAL/Instancias territoriales de coordinación institucional asistidas y apoyadas (Está previsto para el planteamiento y la ejecución del Plan Integral de Seguridad y Convivencia Ciudadana PISCC para el periodo 2020-2023
y para la implementación del Código Nacional de Seguridad y Convivencia Ciudadana–CN/INGRESOS CORRIENTES DE LIBRE DESTINACION</t>
  </si>
  <si>
    <t>23010201-2020251260028-2.3.2.02.02.008.06</t>
  </si>
  <si>
    <t>Financiación de proyectos que presentan las entidades definidas en el Decreto 399 de 2011</t>
  </si>
  <si>
    <t>23010201-2020251260028-2.3.2.02.02.008.06                                                           001                                                          012                 1.2.3.1.15</t>
  </si>
  <si>
    <t>Financiación de proyectos que presentan las entidades definidas en el Decreto 399 de 2011/ADMINISTRACION CENTRAL/Instancias territoriales de coordinación institucional asistidas y apoyadas (Está previsto para el planteamiento y la ejecución del Plan Integral de Seguridad y Convivencia Ciudadana PISCC para el periodo 2020-2023
y para la implementación del Código Nacional de Seguridad y Convivencia Ciudadana–CN/SOBRETASA FONDO DE SEGURIDAD</t>
  </si>
  <si>
    <t>23010201-2020251260028-2.3.2.02.02.008.07</t>
  </si>
  <si>
    <t>Realizar el seguimiento del Plan Integral de Seguridad y Convivencia Ciudadana del municipio.</t>
  </si>
  <si>
    <t>23010201-2020251260028-2.3.2.02.02.008.07                                                           001                                                          012                 1.2.1.0.00</t>
  </si>
  <si>
    <t>Realizar el seguimiento del Plan Integral de Seguridad y Convivencia Ciudadana del municipio./ADMINISTRACION CENTRAL/Instancias territoriales de coordinación institucional asistidas y apoyadas (Está previsto para el planteamiento y la ejecución del Plan Integral de Seguridad y Convivencia Ciudadana PISCC para el periodo 2020-2023
y para la implementación del Código Nacional de Seguridad y Convivencia Ciudadana–CN/INGRESOS CORRIENTES DE LIBRE DESTINACION</t>
  </si>
  <si>
    <t>23010201-2020251260028-2.3.2.02.02.008.08</t>
  </si>
  <si>
    <t>Realizar seguimiento a las Políticas Públicas de Drogas y de Seguridad y Convivencia del municipio.</t>
  </si>
  <si>
    <t>23010201-2020251260028-2.3.2.02.02.008.08                                                           001                                                          012                 1.2.1.0.00</t>
  </si>
  <si>
    <t>Realizar seguimiento a las Políticas Públicas de Drogas y de Seguridad y Convivencia del municipio./ADMINISTRACION CENTRAL/Instancias territoriales de coordinación institucional asistidas y apoyadas (Está previsto para el planteamiento y la ejecución del Plan Integral de Seguridad y Convivencia Ciudadana PISCC para el periodo 2020-2023
y para la implementación del Código Nacional de Seguridad y Convivencia Ciudadana–CN/INGRESOS CORRIENTES DE LIBRE DESTINACION</t>
  </si>
  <si>
    <t>23010201-2020251260028-2.3.2.02.02.008.09</t>
  </si>
  <si>
    <t>Realizar mantenimiento preventivo y correctivo del CCTV Cajicá.</t>
  </si>
  <si>
    <t>23010201-2020251260028-2.3.2.02.02.008.09                                                           001                                                          012                 1.2.1.0.00</t>
  </si>
  <si>
    <t>Realizar mantenimiento preventivo y correctivo del CCTV Cajicá./ADMINISTRACION CENTRAL/Instancias territoriales de coordinación institucional asistidas y apoyadas (Está previsto para el planteamiento y la ejecución del Plan Integral de Seguridad y Convivencia Ciudadana PISCC para el periodo 2020-2023
y para la implementación del Código Nacional de Seguridad y Convivencia Ciudadana–CN/INGRESOS CORRIENTES DE LIBRE DESTINACION</t>
  </si>
  <si>
    <t>23010201-2020251260028-2.3.2.02.02.009</t>
  </si>
  <si>
    <t>Servicios para la comunidad, sociales y personales</t>
  </si>
  <si>
    <t>23010201-2020251260028-2.3.2.02.02.009.01</t>
  </si>
  <si>
    <t xml:space="preserve">Realizar campañas para la aplicación de la Ley 1801 de 2016
</t>
  </si>
  <si>
    <t>23010201-2020251260028-2.3.2.02.02.009.01                                                           001                                                          012                 1.2.3.2.24</t>
  </si>
  <si>
    <t>1.2.3.2.24</t>
  </si>
  <si>
    <t>Realizar campañas para la aplicación de la Ley 1801 de 2016
/ADMINISTRACION CENTRAL/Instancias territoriales de coordinación institucional asistidas y apoyadas (Está previsto para el planteamiento y la ejecución del Plan Integral de Seguridad y Convivencia Ciudadana PISCC para el periodo 2020-2023
y para la implementación del Código Nacional de Seguridad y Convivencia Ciudadana–CN/MULTAS CODIGO NACIONAL DE POLICIA Y CONVIVENCIA</t>
  </si>
  <si>
    <t>23010201-2020251260028-2.3.2.02.02.009.02</t>
  </si>
  <si>
    <t>23010201-2020251260028-2.3.2.02.02.009.02                                                           001                                                          012                 1.3.2.1.22</t>
  </si>
  <si>
    <t>1.3.2.1.22</t>
  </si>
  <si>
    <t>Realizar campañas para la aplicación de la Ley 1801 de 2016
/ADMINISTRACION CENTRAL/Instancias territoriales de coordinación institucional asistidas y apoyadas (Está previsto para el planteamiento y la ejecución del Plan Integral de Seguridad y Convivencia Ciudadana PISCC para el periodo 2020-2023
y para la implementación del Código Nacional de Seguridad y Convivencia Ciudadana–CN/R.F. DE OTRAS TASAS Y DERECHOS ADMINISTRATIVOS</t>
  </si>
  <si>
    <t>23010201-2020251260028-2.3.2.02.02.009.03</t>
  </si>
  <si>
    <t>23010201-2020251260028-2.3.2.02.02.009.03                                                           001                                                          012                 1.3.2.3.11</t>
  </si>
  <si>
    <t>Realizar campañas para la aplicación de la Ley 1801 de 2016
/ADMINISTRACION CENTRAL/Instancias territoriales de coordinación institucional asistidas y apoyadas (Está previsto para el planteamiento y la ejecución del Plan Integral de Seguridad y Convivencia Ciudadana PISCC para el periodo 2020-2023
y para la implementación del Código Nacional de Seguridad y Convivencia Ciudadana–CN/OTROS RENDIMIENTOS FINANCIEROS</t>
  </si>
  <si>
    <t>23010201-2020251260028-2.3.2.02.02.009.04</t>
  </si>
  <si>
    <t xml:space="preserve">Aplicar la materialización de las medidas correctivas de la Ley 1801 de 2016
</t>
  </si>
  <si>
    <t>23010201-2020251260028-2.3.2.02.02.009.04                                                           001                                                          012                 1.2.3.2.24</t>
  </si>
  <si>
    <t>Aplicar la materialización de las medidas correctivas de la Ley 1801 de 2016
/ADMINISTRACION CENTRAL/Instancias territoriales de coordinación institucional asistidas y apoyadas (Está previsto para el planteamiento y la ejecución del Plan Integral de Seguridad y Convivencia Ciudadana PISCC para el periodo 2020-2023
y para la implementación del Código Nacional de Seguridad y Convivencia Ciudadana–CN/MULTAS CODIGO NACIONAL DE POLICIA Y CONVIVENCIA</t>
  </si>
  <si>
    <t>23010201-2020251260028-2.3.2.02.02.009.05</t>
  </si>
  <si>
    <t xml:space="preserve">Transferencias corrientes y de capital Ley 180 de 2016
</t>
  </si>
  <si>
    <t>23010201-2020251260028-2.3.2.02.02.009.05                                                           001                                                          012                 1.2.3.2.24</t>
  </si>
  <si>
    <t>Transferencias corrientes y de capital Ley 180 de 2016
/ADMINISTRACION CENTRAL/Instancias territoriales de coordinación institucional asistidas y apoyadas (Está previsto para el planteamiento y la ejecución del Plan Integral de Seguridad y Convivencia Ciudadana PISCC para el periodo 2020-2023
y para la implementación del Código Nacional de Seguridad y Convivencia Ciudadana–CN/MULTAS CODIGO NACIONAL DE POLICIA Y CONVIVENCIA</t>
  </si>
  <si>
    <t>23010201-2020251260028-2.3.2.02.02.009.06</t>
  </si>
  <si>
    <t xml:space="preserve">Ejecutar Convenios Solidarios
</t>
  </si>
  <si>
    <t>23010201-2020251260028-2.3.2.02.02.009.06                                                           001                                                          014                 1.2.1.0.00</t>
  </si>
  <si>
    <t>Ejecutar Convenios Solidarios
/ADMINISTRACION CENTRAL/Proyectos cofinanciados(Convenios solidarios firmados con Juntas de Acción Comunal)/INGRESOS CORRIENTES DE LIBRE DESTINACION</t>
  </si>
  <si>
    <t>23010201-2020251260028-2.3.2.02.02.009.07</t>
  </si>
  <si>
    <t xml:space="preserve">Reactivar los Frentes de Seguridad Local 
</t>
  </si>
  <si>
    <t>23010201-2020251260028-2.3.2.02.02.009.07                                                           001                                                          021                 1.2.1.0.00</t>
  </si>
  <si>
    <t>Reactivar los Frentes de Seguridad Local 
/ADMINISTRACION CENTRAL/Sistemas de información implementados(Creación y fortalecimiento de Frentes de Seguridad)/INGRESOS CORRIENTES DE LIBRE DESTINACION</t>
  </si>
  <si>
    <t>23010201-2020251260028-2.3.4.02.04</t>
  </si>
  <si>
    <t xml:space="preserve">Entidades del gobierno general
</t>
  </si>
  <si>
    <t>23010201-2020251260028-2.3.4.02.04.01</t>
  </si>
  <si>
    <t xml:space="preserve">Realizar las visitas y tramitar los actos administrativos de acuerdo al cumplimiento de la Ley 1802 de 2016
</t>
  </si>
  <si>
    <t>23010201-2020251260028-2.3.4.02.04.01                                                               001                                                          023                 1.2.1.0.00</t>
  </si>
  <si>
    <t>Realizar las visitas y tramitar los actos administrativos de acuerdo al cumplimiento de la Ley 1802 de 2016
/ADMINISTRACION CENTRAL/Comisarías de familia adecuada (Mobiliario – canon de arrendamiento)/INGRESOS CORRIENTES DE LIBRE DESTINACION</t>
  </si>
  <si>
    <t>23010201-2020251260028-2.3.5.02.02.09.06</t>
  </si>
  <si>
    <t>Ejecutar Convenios Solidarios</t>
  </si>
  <si>
    <t>23010201-2020251260028-2.3.5.02.02.09.06                                                            001                                                          014                 1.3.3.0.00</t>
  </si>
  <si>
    <t>Ejecutar Convenios Solidarios/ADMINISTRACION CENTRAL/Proyectos cofinanciados(Convenios solidarios firmados con Juntas de Acción Comunal)/RECURSOS DEL BALANCE DE LIBRE DESTINACION</t>
  </si>
  <si>
    <t>23010201-2020251260042</t>
  </si>
  <si>
    <t>BPIN2020251260042  Fortalecimiento a la tenencia responsable de animales domésticos y de compañía en el municipio de Cajicá</t>
  </si>
  <si>
    <t>23010201-2020251260042-2.3.2.02.01.000</t>
  </si>
  <si>
    <t>Agricultura, silvicultura y productos de la pesca</t>
  </si>
  <si>
    <t>23010201-2020251260042-2.3.2.02.01.000.01</t>
  </si>
  <si>
    <t>Dotar con insumos y medicamentos el Albergue Temporal de Bienestar Animal</t>
  </si>
  <si>
    <t>23010201-2020251260042-2.3.2.02.01.000.01                                                           001                                                          022                 1.2.1.0.00</t>
  </si>
  <si>
    <t>Dotar con insumos y medicamentos el Albergue Temporal de Bienestar Animal/ADMINISTRACION CENTRAL/ Animales atendidos en el municipal Albergue temporal de bienestar animal./INGRESOS CORRIENTES DE LIBRE DESTINACION</t>
  </si>
  <si>
    <t>23010201-2020251260042-2.3.2.02.01.000.02</t>
  </si>
  <si>
    <t>23010201-2020251260042-2.3.2.02.01.000.02                                                           001                                                          022                 1.3.3.1.00</t>
  </si>
  <si>
    <t>1.3.3.1.00</t>
  </si>
  <si>
    <t>Dotar con insumos y medicamentos el Albergue Temporal de Bienestar Animal/ADMINISTRACION CENTRAL/ Animales atendidos en el municipal Albergue temporal de bienestar animal./RECURSOS DEL BALANCE DE LIBRE DESTINACION</t>
  </si>
  <si>
    <t>23010201-2020251260042-2.3.2.02.02.008</t>
  </si>
  <si>
    <t>23010201-2020251260042-2.3.2.02.02.008.01</t>
  </si>
  <si>
    <t>Apoyar el  funcionamiento del Albergue Temporal de Bienestar Animal (coso municipal)</t>
  </si>
  <si>
    <t>23010201-2020251260042-2.3.2.02.02.008.01                                                           001                                                          022                 1.2.1.0.00</t>
  </si>
  <si>
    <t>Apoyar el  funcionamiento del Albergue Temporal de Bienestar Animal (coso municipal)/ADMINISTRACION CENTRAL/ Animales atendidos en el municipal Albergue temporal de bienestar animal./INGRESOS CORRIENTES DE LIBRE DESTINACION</t>
  </si>
  <si>
    <t>23010201-2020251260042-2.3.2.02.02.008.02</t>
  </si>
  <si>
    <t>Compra de insumos y medicamentos veterinarios de emergencia (Decreto 497 de 1973 Art. 7 - JUNTA DEFENSORA DE ANIMLAES)</t>
  </si>
  <si>
    <t>23010201-2020251260042-2.3.2.02.02.008.02                                                           001                                                          016                 1.2.1.0.00</t>
  </si>
  <si>
    <t>Compra de insumos y medicamentos veterinarios de emergencia (Decreto 497 de 1973 Art. 7 - JUNTA DEFENSORA DE ANIMLAES)/ADMINISTRACION CENTRAL/Iniciativas para la promoción de la convivencia implementadas (campañas de prevención y tenencia responsable de animales)/INGRESOS CORRIENTES DE LIBRE DESTINACION</t>
  </si>
  <si>
    <t>23010201-2020251260042-2.3.2.02.02.008.03</t>
  </si>
  <si>
    <t>Campañas para socializar a la comunidad la normatividad aplicable respecto a Protección, bienestar y Tenencia responsable de animales domésticos y de compañía</t>
  </si>
  <si>
    <t>23010201-2020251260042-2.3.2.02.02.008.03                                                           001                                                          016                 1.2.1.0.00</t>
  </si>
  <si>
    <t>Campañas para socializar a la comunidad la normatividad aplicable respecto a Protección, bienestar y Tenencia responsable de animales domésticos y de compañía/ADMINISTRACION CENTRAL/Iniciativas para la promoción de la convivencia implementadas (campañas de prevención y tenencia responsable de animales)/INGRESOS CORRIENTES DE LIBRE DESTINACION</t>
  </si>
  <si>
    <t>23010201-2020251260042-2.3.2.02.02.008.04</t>
  </si>
  <si>
    <t>Realizar el registro de los perros potencialmente peligrosos PPP, sus respectivas renovaciones y dar continuidad al programa de adopcion de caninos y felinos.</t>
  </si>
  <si>
    <t>23010201-2020251260042-2.3.2.02.02.008.04                                                           001                                                          016                 1.2.1.0.00</t>
  </si>
  <si>
    <t>Realizar el registro de los perros potencialmente peligrosos PPP, sus respectivas renovaciones y dar continuidad al programa de adopcion de caninos y felinos./ADMINISTRACION CENTRAL/Iniciativas para la promoción de la convivencia implementadas (campañas de prevención y tenencia responsable de animales)/INGRESOS CORRIENTES DE LIBRE DESTINACION</t>
  </si>
  <si>
    <t>23010201-2020251260042-2.3.2.02.02.008.05</t>
  </si>
  <si>
    <t>23010201-2020251260042-2.3.2.02.02.008.05                                                           001                                                          016                 1.3.3.0.00</t>
  </si>
  <si>
    <t>Apoyar el  funcionamiento del Albergue Temporal de Bienestar Animal (coso municipal)/ADMINISTRACION CENTRAL/Iniciativas para la promoción de la convivencia implementadas (campañas de prevención y tenencia responsable de animales)/RECURSOS DEL BALANCE DE LIBRE DESTINACION</t>
  </si>
  <si>
    <t>23010201-2020251260042-2.3.2.02.02.008.06</t>
  </si>
  <si>
    <t xml:space="preserve">Campañas para socializar a la comunidad la normatividad aplicable respecto a Protección, bienestar y Tenencia responsable de animales domésticos y de compañía
</t>
  </si>
  <si>
    <t>23010201-2020251260042-2.3.2.02.02.008.06                                                           001                                                          016                 1.3.3.1.00</t>
  </si>
  <si>
    <t>Campañas para socializar a la comunidad la normatividad aplicable respecto a Protección, bienestar y Tenencia responsable de animales domésticos y de compañía
/ADMINISTRACION CENTRAL/Iniciativas para la promoción de la convivencia implementadas (campañas de prevención y tenencia responsable de animales)/RECURSOS DEL BALANCE DE LIBRE DESTINACION</t>
  </si>
  <si>
    <t>23010201-2022251260015</t>
  </si>
  <si>
    <t xml:space="preserve">BPIN 2022251260015 Fortalecimiento de las capacidades institucionales y la gestión administrativa para garantizar el orden público, la convivencia pacífica y la seguridad ciudadana en el Municipio de Cajicá - Cundinamarca 
</t>
  </si>
  <si>
    <t>23010201-2022251260015-2.3.2.02.01.003</t>
  </si>
  <si>
    <t xml:space="preserve">Otros bienes transportables (excepto productos metálicos, maquinaria y equipo)
</t>
  </si>
  <si>
    <t>23010201-2022251260015-2.3.2.02.01.003.01</t>
  </si>
  <si>
    <t xml:space="preserve">Realizar el monitoreo del CCTV Cajicá
</t>
  </si>
  <si>
    <t>23010201-2022251260015-2.3.2.02.01.003.01                                                           001                                                          017                 1.2.1.0.00</t>
  </si>
  <si>
    <t>Realizar el monitoreo del CCTV Cajicá
/ADMINISTRACION CENTRAL/Sistemas de información implementados(Cámaras en funcionamiento)/INGRESOS CORRIENTES DE LIBRE DESTINACION</t>
  </si>
  <si>
    <t>23010201-2022251260015-2.3.2.02.02.008</t>
  </si>
  <si>
    <t xml:space="preserve">Servicios prestados a las empresas y servicios de producción 
</t>
  </si>
  <si>
    <t>23010201-2022251260015-2.3.2.02.02.008.01</t>
  </si>
  <si>
    <t xml:space="preserve">Suministrar alimentación como apoyo a la fuerza pública, en la realización de los diferentes operativos
</t>
  </si>
  <si>
    <t>23010201-2022251260015-2.3.2.02.02.008.01                                                           001                                                          017                 1.2.3.1.15</t>
  </si>
  <si>
    <t>Suministrar alimentación como apoyo a la fuerza pública, en la realización de los diferentes operativos
/ADMINISTRACION CENTRAL/Sistemas de información implementados(Cámaras en funcionamiento)/SOBRETASA FONDO DE SEGURIDAD</t>
  </si>
  <si>
    <t>23010201-2022251260015-2.3.2.02.02.008.02</t>
  </si>
  <si>
    <t>23010201-2022251260015-2.3.2.02.02.008.02                                                           001                                                          017                 1.3.2.3.01</t>
  </si>
  <si>
    <t>Suministrar alimentación como apoyo a la fuerza pública, en la realización de los diferentes operativos
/ADMINISTRACION CENTRAL/Sistemas de información implementados(Cámaras en funcionamiento)/R.F. DISTINTOS AL SGP</t>
  </si>
  <si>
    <t>23010201-2022251260015-2.3.2.02.02.008.03</t>
  </si>
  <si>
    <t xml:space="preserve">Garantizar la infraestructura de postes y ductos para el funcionamiento de CCTV Cajicá/
</t>
  </si>
  <si>
    <t>23010201-2022251260015-2.3.2.02.02.008.03                                                           001                                                          017                 1.2.3.1.15</t>
  </si>
  <si>
    <t>Garantizar la infraestructura de postes y ductos para el funcionamiento de CCTV Cajicá/
/ADMINISTRACION CENTRAL/Sistemas de información implementados(Cámaras en funcionamiento)/SOBRETASA FONDO DE SEGURIDAD</t>
  </si>
  <si>
    <t>23010201-2022251260015-2.3.2.02.02.008.04</t>
  </si>
  <si>
    <t xml:space="preserve">Financiación de proyectos que presentan las entidades definidas en el Decreto 399 de 2011
</t>
  </si>
  <si>
    <t>23010201-2022251260015-2.3.2.02.02.008.04                                                           001                                                          017                 1.2.3.1.15</t>
  </si>
  <si>
    <t>Financiación de proyectos que presentan las entidades definidas en el Decreto 399 de 2011
/ADMINISTRACION CENTRAL/Sistemas de información implementados(Cámaras en funcionamiento)/SOBRETASA FONDO DE SEGURIDAD</t>
  </si>
  <si>
    <t>23010201-2022251260015-2.3.2.02.02.008.05</t>
  </si>
  <si>
    <t xml:space="preserve">Realizar el seguimiento del Plan Integral de Seguridad y Convivencia Ciudadana del municipio.
</t>
  </si>
  <si>
    <t>23010201-2022251260015-2.3.2.02.02.008.05                                                           001                                                          017                 1.2.1.0.00</t>
  </si>
  <si>
    <t>Realizar el seguimiento del Plan Integral de Seguridad y Convivencia Ciudadana del municipio.
/ADMINISTRACION CENTRAL/Sistemas de información implementados(Cámaras en funcionamiento)/INGRESOS CORRIENTES DE LIBRE DESTINACION</t>
  </si>
  <si>
    <t>23010201-2022251260015-2.3.2.02.02.008.06</t>
  </si>
  <si>
    <t xml:space="preserve">Realizar seguimiento a las Políticas Públicas de Drogas y de Seguridad y Convivencia del municipio
</t>
  </si>
  <si>
    <t>23010201-2022251260015-2.3.2.02.02.008.06                                                           001                                                          017                 1.2.1.0.00</t>
  </si>
  <si>
    <t>Realizar seguimiento a las Políticas Públicas de Drogas y de Seguridad y Convivencia del municipio
/ADMINISTRACION CENTRAL/Sistemas de información implementados(Cámaras en funcionamiento)/INGRESOS CORRIENTES DE LIBRE DESTINACION</t>
  </si>
  <si>
    <t>23010201-2022251260015-2.3.2.02.02.008.07</t>
  </si>
  <si>
    <t>23010201-2022251260015-2.3.2.02.02.008.07                                                           001                                                          017                 1.3.3.0.00</t>
  </si>
  <si>
    <t>Suministrar alimentación como apoyo a la fuerza pública, en la realización de los diferentes operativos/ADMINISTRACION CENTRAL/Sistemas de información implementados(Cámaras en funcionamiento)/RECURSOS DEL BALANCE DE LIBRE DESTINACION</t>
  </si>
  <si>
    <t>23010201-2022251260015-2.3.2.02.02.008.08</t>
  </si>
  <si>
    <t>23010201-2022251260015-2.3.2.02.02.008.08                                                           001                                                          017                 1.3.3.0.00</t>
  </si>
  <si>
    <t>Financiación de proyectos que presentan las entidades definidas en el Decreto 399 de 2011/ADMINISTRACION CENTRAL/Sistemas de información implementados(Cámaras en funcionamiento)/RECURSOS DEL BALANCE DE LIBRE DESTINACION</t>
  </si>
  <si>
    <t>23010201-2022251260015-2.3.2.02.02.008.09</t>
  </si>
  <si>
    <t>23010201-2022251260015-2.3.2.02.02.008.09                                                           001                                                          017                 1.3.3.1.16</t>
  </si>
  <si>
    <t>1.3.3.1.16</t>
  </si>
  <si>
    <t>Financiación de proyectos que presentan las entidades definidas en el Decreto 399 de 2011/ADMINISTRACION CENTRAL/Sistemas de información implementados(Cámaras en funcionamiento)/R.B. SOBRETASA FONDO DE SEGURIDAD</t>
  </si>
  <si>
    <t>23010201-2022251260015-2.3.2.02.02.008.10</t>
  </si>
  <si>
    <t>Garantizar la interoperabilidad de las cámaras del CCTV con las cámaras de las JAC del Municipio de Cajicá</t>
  </si>
  <si>
    <t>23010201-2022251260015-2.3.2.02.02.008.10                                                           001                                                          017                 1.3.3.0.00</t>
  </si>
  <si>
    <t>Garantizar la interoperabilidad de las cámaras del CCTV con las cámaras de las JAC del Municipio de Cajicá/ADMINISTRACION CENTRAL/Sistemas de información implementados(Cámaras en funcionamiento)/RECURSOS DEL BALANCE DE LIBRE DESTINACION</t>
  </si>
  <si>
    <t>23010201-2022251260015-2.3.2.02.02.008.11</t>
  </si>
  <si>
    <t>23010201-2022251260015-2.3.2.02.02.008.11                                                           001                                                          017                 1.2.1.0.00</t>
  </si>
  <si>
    <t>Garantizar la infraestructura de postes y ductos para el funcionamiento de CCTV Cajicá/ADMINISTRACION CENTRAL/Sistemas de información implementados(Cámaras en funcionamiento)/INGRESOS CORRIENTES DE LIBRE DESTINACION</t>
  </si>
  <si>
    <t>23010201-2022251260015-2.3.2.02.02.009</t>
  </si>
  <si>
    <t xml:space="preserve">Servicios para la comunidad, sociales y personales
</t>
  </si>
  <si>
    <t>23010201-2022251260015-2.3.2.02.02.009.01</t>
  </si>
  <si>
    <t>23010201-2022251260015-2.3.2.02.02.009.01                                                           001                                                          017                 1.2.3.2.24</t>
  </si>
  <si>
    <t>Realizar campañas para la aplicación de la Ley 1801 de 2016
/ADMINISTRACION CENTRAL/Sistemas de información implementados(Cámaras en funcionamiento)/MULTAS CODIGO NACIONAL DE POLICIA Y CONVIVENCIA</t>
  </si>
  <si>
    <t>23010201-2022251260015-2.3.2.02.02.009.02</t>
  </si>
  <si>
    <t>23010201-2022251260015-2.3.2.02.02.009.02                                                           001                                                          017                 1.3.2.1.22</t>
  </si>
  <si>
    <t>Realizar campañas para la aplicación de la Ley 1801 de 2016
/ADMINISTRACION CENTRAL/Sistemas de información implementados(Cámaras en funcionamiento)/R.F. DE OTRAS TASAS Y DERECHOS ADMINISTRATIVOS</t>
  </si>
  <si>
    <t>23010201-2022251260015-2.3.2.02.02.009.03</t>
  </si>
  <si>
    <t>23010201-2022251260015-2.3.2.02.02.009.03                                                           001                                                          017                 1.2.3.2.24</t>
  </si>
  <si>
    <t>Aplicar la materialización de las medidas correctivas de la Ley 1801 de 2016
/ADMINISTRACION CENTRAL/Sistemas de información implementados(Cámaras en funcionamiento)/MULTAS CODIGO NACIONAL DE POLICIA Y CONVIVENCIA</t>
  </si>
  <si>
    <t>23010201-2022251260015-2.3.2.02.02.009.04</t>
  </si>
  <si>
    <t>23010201-2022251260015-2.3.2.02.02.009.04                                                           001                                                          017                 1.2.3.2.24</t>
  </si>
  <si>
    <t>Transferencias corrientes y de capital Ley 180 de 2016
/ADMINISTRACION CENTRAL/Sistemas de información implementados(Cámaras en funcionamiento)/MULTAS CODIGO NACIONAL DE POLICIA Y CONVIVENCIA</t>
  </si>
  <si>
    <t>23010201-2022251260015-2.3.2.02.02.009.04                                                           001                                                          999999999999999999991.2.3.2.24</t>
  </si>
  <si>
    <t>Transferencias corrientes y de capital Ley 180 de 2016
/ADMINISTRACION CENTRAL/Varios/MULTAS CODIGO NACIONAL DE POLICIA Y CONVIVENCIA</t>
  </si>
  <si>
    <t>23010201-2022251260015-2.3.2.02.02.009.05</t>
  </si>
  <si>
    <t>23010201-2022251260015-2.3.2.02.02.009.05                                                           001                                                          017                 1.2.1.0.00</t>
  </si>
  <si>
    <t>Reactivar los Frentes de Seguridad Local 
/ADMINISTRACION CENTRAL/Sistemas de información implementados(Cámaras en funcionamiento)/INGRESOS CORRIENTES DE LIBRE DESTINACION</t>
  </si>
  <si>
    <t>23010201-2022251260015-2.3.2.02.02.009.06</t>
  </si>
  <si>
    <t>Aumentar el pie de fuerza con auxiliares de la Policía Nacional, para el cubrimiento adecuado de la población del Municipio de Cajicá</t>
  </si>
  <si>
    <t>23010201-2022251260015-2.3.2.02.02.009.06                                                           001                                                          012                 1.3.3.0.00</t>
  </si>
  <si>
    <t>Aumentar el pie de fuerza con auxiliares de la Policía Nacional, para el cubrimiento adecuado de la población del Municipio de Cajicá/ADMINISTRACION CENTRAL/Instancias territoriales de coordinación institucional asistidas y apoyadas (Está previsto para el planteamiento y la ejecución del Plan Integral de Seguridad y Convivencia Ciudadana PISCC para el periodo 2020-2023
y para la implementación del Código Nacional de Seguridad y Convivencia Ciudadana–CN/RECURSOS DEL BALANCE DE LIBRE DESTINACION</t>
  </si>
  <si>
    <t>23010201-2022251260015-2.3.2.02.02.009.07</t>
  </si>
  <si>
    <t>Reforzar la seguridad ciudadana en la obtención de información real y oportuna, para la acción judicial necesaria en coordinación con las JAC del Municipio de Cajicá</t>
  </si>
  <si>
    <t>23010201-2022251260015-2.3.2.02.02.009.07                                                           001                                                          012                 1.3.3.0.00</t>
  </si>
  <si>
    <t>Reforzar la seguridad ciudadana en la obtención de información real y oportuna, para la acción judicial necesaria en coordinación con las JAC del Municipio de Cajicá/ADMINISTRACION CENTRAL/Instancias territoriales de coordinación institucional asistidas y apoyadas (Está previsto para el planteamiento y la ejecución del Plan Integral de Seguridad y Convivencia Ciudadana PISCC para el periodo 2020-2023
y para la implementación del Código Nacional de Seguridad y Convivencia Ciudadana–CN/RECURSOS DEL BALANCE DE LIBRE DESTINACION</t>
  </si>
  <si>
    <t>23010201-2022251260015-2.3.2.02.02.009.08</t>
  </si>
  <si>
    <t>Realizar campañas para la aplicación de la Ley 1801 de 2016</t>
  </si>
  <si>
    <t>23010201-2022251260015-2.3.2.02.02.009.08                                                           001                                                          012                 1.3.3.4.17</t>
  </si>
  <si>
    <t>1.3.3.4.17</t>
  </si>
  <si>
    <t>Realizar campañas para la aplicación de la Ley 1801 de 2016/ADMINISTRACION CENTRAL/Instancias territoriales de coordinación institucional asistidas y apoyadas (Está previsto para el planteamiento y la ejecución del Plan Integral de Seguridad y Convivencia Ciudadana PISCC para el periodo 2020-2023
y para la implementación del Código Nacional de Seguridad y Convivencia Ciudadana–CN/R.B. MULTAS CODIGO NACIONAL DE POLICIA Y CONVIVENCIA</t>
  </si>
  <si>
    <t>23010201-2022251260015-2.3.2.02.02.009.09</t>
  </si>
  <si>
    <t>Aplicar la materialización de las medidas correctivas de la Ley 1801 de 2016</t>
  </si>
  <si>
    <t>23010201-2022251260015-2.3.2.02.02.009.09                                                           001                                                          012                 1.3.3.4.17</t>
  </si>
  <si>
    <t>Aplicar la materialización de las medidas correctivas de la Ley 1801 de 2016/ADMINISTRACION CENTRAL/Instancias territoriales de coordinación institucional asistidas y apoyadas (Está previsto para el planteamiento y la ejecución del Plan Integral de Seguridad y Convivencia Ciudadana PISCC para el periodo 2020-2023
y para la implementación del Código Nacional de Seguridad y Convivencia Ciudadana–CN/R.B. MULTAS CODIGO NACIONAL DE POLICIA Y CONVIVENCIA</t>
  </si>
  <si>
    <t>23010201-2022251260015-2.3.2.02.02.009.10</t>
  </si>
  <si>
    <t>Transferencias corrientes y de capital Ley 180 de 2016</t>
  </si>
  <si>
    <t>23010201-2022251260015-2.3.2.02.02.009.10                                                           001                                                          012                 1.3.3.4.17</t>
  </si>
  <si>
    <t>Transferencias corrientes y de capital Ley 180 de 2016/ADMINISTRACION CENTRAL/Instancias territoriales de coordinación institucional asistidas y apoyadas (Está previsto para el planteamiento y la ejecución del Plan Integral de Seguridad y Convivencia Ciudadana PISCC para el periodo 2020-2023
y para la implementación del Código Nacional de Seguridad y Convivencia Ciudadana–CN/R.B. MULTAS CODIGO NACIONAL DE POLICIA Y CONVIVENCIA</t>
  </si>
  <si>
    <t>23010201-2022251260015-2.3.2.02.02.009.11</t>
  </si>
  <si>
    <t>Reactivar los Frentes de Seguridad Local</t>
  </si>
  <si>
    <t>23010201-2022251260015-2.3.2.02.02.009.11                                                           001                                                          017                 1.3.3.0.00</t>
  </si>
  <si>
    <t>Reactivar los Frentes de Seguridad Local/ADMINISTRACION CENTRAL/Sistemas de información implementados(Cámaras en funcionamiento)/RECURSOS DEL BALANCE DE LIBRE DESTINACION</t>
  </si>
  <si>
    <t>23010202</t>
  </si>
  <si>
    <t>Programa Fortalecimiento del buen gobierno para el respeto y garantía de los derechos humanos</t>
  </si>
  <si>
    <t>23010202-2020251260018</t>
  </si>
  <si>
    <t>BPIN2020251260018 Implementación de medidas para el fortalecimiento institucional en la alcaldía municipal de Cajicá, Cundinamarca</t>
  </si>
  <si>
    <t>23010202-2020251260018-2.3.2.02.02.008</t>
  </si>
  <si>
    <t>23010202-2020251260018-2.3.2.02.02.008.01</t>
  </si>
  <si>
    <t>Ejecutar las estrategias para mantener el índice de desempeño institucional.</t>
  </si>
  <si>
    <t>23010202-2020251260018-2.3.2.02.02.008.01                                                           001                                                          025                 1.2.1.0.00</t>
  </si>
  <si>
    <t>Ejecutar las estrategias para mantener el índice de desempeño institucional./ADMINISTRACION CENTRAL/Espacios generados para el fortalecimiento de capacidades institucionales del Estado (Creación de la Secretaria de Seguridad y reestructuración administrativa para evaluación MIPG)/INGRESOS CORRIENTES DE LIBRE DESTINACION</t>
  </si>
  <si>
    <t>23010202-2020251260018-2.3.2.02.02.008.02</t>
  </si>
  <si>
    <t>Realizar asesorías jurídicas en gestión administrativa y contractual para la Secretaría General</t>
  </si>
  <si>
    <t>23010202-2020251260018-2.3.2.02.02.008.02                                                                                                    99999999999999999999025                 1.2.1.0.00</t>
  </si>
  <si>
    <t>Realizar asesorías jurídicas en gestión administrativa y contractual para la Secretaría General/Varios/Espacios generados para el fortalecimiento de capacidades institucionales del Estado (Creación de la Secretaria de Seguridad y reestructuración administrativa para evaluación MIPG)/INGRESOS CORRIENTES DE LIBRE DESTINACION</t>
  </si>
  <si>
    <t>23010202-2020251260018-2.3.2.02.02.008.03</t>
  </si>
  <si>
    <t>Realizar adquisiciones de servicios administrativos para organizar procesos contractuales a nivel de archivo, registro SIGEP, entre otros</t>
  </si>
  <si>
    <t>23010202-2020251260018-2.3.2.02.02.008.03                                                           001                                                          025                 1.2.1.0.00</t>
  </si>
  <si>
    <t>Realizar adquisiciones de servicios administrativos para organizar procesos contractuales a nivel de archivo, registro SIGEP, entre otros/ADMINISTRACION CENTRAL/Espacios generados para el fortalecimiento de capacidades institucionales del Estado (Creación de la Secretaria de Seguridad y reestructuración administrativa para evaluación MIPG)/INGRESOS CORRIENTES DE LIBRE DESTINACION</t>
  </si>
  <si>
    <t>23010202-2020251260018-2.3.2.02.02.008.04</t>
  </si>
  <si>
    <t>Asistir con asesoria y apoyar los procesos administrativos, judiciales y extrajudiciales a cargo  de la Secretaría Jurídica</t>
  </si>
  <si>
    <t>23010202-2020251260018-2.3.2.02.02.008.04                                                           001                                                          025                 1.2.1.0.00</t>
  </si>
  <si>
    <t>Asistir con asesoria y apoyar los procesos administrativos, judiciales y extrajudiciales a cargo  de la Secretaría Jurídica/ADMINISTRACION CENTRAL/Espacios generados para el fortalecimiento de capacidades institucionales del Estado (Creación de la Secretaria de Seguridad y reestructuración administrativa para evaluación MIPG)/INGRESOS CORRIENTES DE LIBRE DESTINACION</t>
  </si>
  <si>
    <t>23010202-2020251260018-2.3.2.02.02.008.05</t>
  </si>
  <si>
    <t>Asistir con asesoría y apoyar los procesos administrativos, judiciales y extrajudiciales a cargo  de la Secretaría Jurídica</t>
  </si>
  <si>
    <t>23010202-2020251260018-2.3.2.02.02.008.05                                                           001                                                          025                 1.3.3.0.00</t>
  </si>
  <si>
    <t>Asistir con asesoría y apoyar los procesos administrativos, judiciales y extrajudiciales a cargo  de la Secretaría Jurídica/ADMINISTRACION CENTRAL/Espacios generados para el fortalecimiento de capacidades institucionales del Estado (Creación de la Secretaria de Seguridad y reestructuración administrativa para evaluación MIPG)/RECURSOS DEL BALANCE DE LIBRE DESTINACION</t>
  </si>
  <si>
    <t>23010202-2020251260029</t>
  </si>
  <si>
    <t>BPIN2020251260029 Apoyo a los organismos comunales y demás espacios de participación y atención ciudadana en el municipio de Cajicá</t>
  </si>
  <si>
    <t>23010202-2020251260029-2.3.2.02.02.008</t>
  </si>
  <si>
    <t>23010202-2020251260029-2.3.2.02.02.008.01</t>
  </si>
  <si>
    <t>Realizar apoyo a la gestión entre la administración municipal y la participación comunitaria</t>
  </si>
  <si>
    <t>23010202-2020251260029-2.3.2.02.02.008.01                                                           001                                                          026                 1.2.1.0.00</t>
  </si>
  <si>
    <t>Realizar apoyo a la gestión entre la administración municipal y la participación comunitaria/ADMINISTRACION CENTRAL/Iniciativas para la promoción de la participación ciudadana implementada.(Planes de acción del Consejo Municipal de Protección al Consumidor; Consejo de Paz; Consejo de Participación ciudadana; Capacitación a dignatarios de las JAC.; programa de Comunalitos, Eventos a Presidentes día Acción Comunal/INGRESOS CORRIENTES DE LIBRE DESTINACION</t>
  </si>
  <si>
    <t>23010202-2020251260029-2.3.2.02.02.008.02</t>
  </si>
  <si>
    <t>Brindar apoyo logistico y economico para el Consejo Territorial de Planeacion</t>
  </si>
  <si>
    <t>23010202-2020251260029-2.3.2.02.02.008.02                                                           001                                                          026                 1.2.1.0.00</t>
  </si>
  <si>
    <t>Brindar apoyo logistico y economico para el Consejo Territorial de Planeacion/ADMINISTRACION CENTRAL/Iniciativas para la promoción de la participación ciudadana implementada.(Planes de acción del Consejo Municipal de Protección al Consumidor; Consejo de Paz; Consejo de Participación ciudadana; Capacitación a dignatarios de las JAC.; programa de Comunalitos, Eventos a Presidentes día Acción Comunal/INGRESOS CORRIENTES DE LIBRE DESTINACION</t>
  </si>
  <si>
    <t>23010202-2020251260029-2.3.2.02.02.008.03</t>
  </si>
  <si>
    <t>Asistir los procesos a cargo de la Dirección de Atención Integral al Usuario.</t>
  </si>
  <si>
    <t>23010202-2020251260029-2.3.2.02.02.008.03                                                           001                                                          029                 1.2.1.0.00</t>
  </si>
  <si>
    <t>Asistir los procesos a cargo de la Dirección de Atención Integral al Usuario./ADMINISTRACION CENTRAL/Oficinas para la atención y orientación ciudadana adecuada.(Mejoramiento del servicio,  mobiliario, contratación de talento humano y rendición de cuentas)/INGRESOS CORRIENTES DE LIBRE DESTINACION</t>
  </si>
  <si>
    <t>23010202-2020251260029-2.3.2.02.02.008.04</t>
  </si>
  <si>
    <t>Realizar compra de elementos y equipos tecnológicos para la fortalecer la gestión integral por parte de la Oficina de Prensa y Comunicaciones.</t>
  </si>
  <si>
    <t>23010202-2020251260029-2.3.2.02.02.008.04                                                           001                                                          029                 1.2.1.0.00</t>
  </si>
  <si>
    <t>Realizar compra de elementos y equipos tecnológicos para la fortalecer la gestión integral por parte de la Oficina de Prensa y Comunicaciones./ADMINISTRACION CENTRAL/Oficinas para la atención y orientación ciudadana adecuada.(Mejoramiento del servicio,  mobiliario, contratación de talento humano y rendición de cuentas)/INGRESOS CORRIENTES DE LIBRE DESTINACION</t>
  </si>
  <si>
    <t>23010202-2020251260029-2.3.2.02.02.008.05</t>
  </si>
  <si>
    <t>Realizar apoyo a las labores de promoción y publicidad en la gestión administrativa ante la ciudadanía.</t>
  </si>
  <si>
    <t>23010202-2020251260029-2.3.2.02.02.008.05                                                           001                                                          029                 1.2.1.0.00</t>
  </si>
  <si>
    <t>Realizar apoyo a las labores de promoción y publicidad en la gestión administrativa ante la ciudadanía./ADMINISTRACION CENTRAL/Oficinas para la atención y orientación ciudadana adecuada.(Mejoramiento del servicio,  mobiliario, contratación de talento humano y rendición de cuentas)/INGRESOS CORRIENTES DE LIBRE DESTINACION</t>
  </si>
  <si>
    <t>23010202-2020251260029-2.3.2.02.02.008.06</t>
  </si>
  <si>
    <t>Realizar los procesos de rendición de cuentas ante la ciudadanía</t>
  </si>
  <si>
    <t>23010202-2020251260029-2.3.2.02.02.008.06                                                           001                                                          029                 1.2.1.0.00</t>
  </si>
  <si>
    <t>Realizar los procesos de rendición de cuentas ante la ciudadanía/ADMINISTRACION CENTRAL/Oficinas para la atención y orientación ciudadana adecuada.(Mejoramiento del servicio,  mobiliario, contratación de talento humano y rendición de cuentas)/INGRESOS CORRIENTES DE LIBRE DESTINACION</t>
  </si>
  <si>
    <t>23010202-2020251260029-2.3.2.02.02.008.07</t>
  </si>
  <si>
    <t>Consolidar  y publicar el informe de emplame de las gestion administrativa 2020-2023</t>
  </si>
  <si>
    <t>23010202-2020251260029-2.3.2.02.02.008.07                                                           001                                                          029                 1.2.1.0.00</t>
  </si>
  <si>
    <t>Consolidar  y publicar el informe de emplame de las gestion administrativa 2020-2023/ADMINISTRACION CENTRAL/Oficinas para la atención y orientación ciudadana adecuada.(Mejoramiento del servicio,  mobiliario, contratación de talento humano y rendición de cuentas)/INGRESOS CORRIENTES DE LIBRE DESTINACION</t>
  </si>
  <si>
    <t>23010203</t>
  </si>
  <si>
    <t>Programa Gestión del riesgo de desastres y emergencias</t>
  </si>
  <si>
    <t>23010203-2020251260030</t>
  </si>
  <si>
    <t>BPIN2020251260030 Prevención y atención de desastres y emergencias en el municipio de Cajicá</t>
  </si>
  <si>
    <t>23010203-2020251260030-2.3.2.01.01.003.01.06</t>
  </si>
  <si>
    <t>Otras máquinas para usos generales y sus partes y piezas</t>
  </si>
  <si>
    <t>23010203-2020251260030-2.3.2.01.01.003.01.06.01</t>
  </si>
  <si>
    <t>Compra de maquinaria, vehículos, equipos de rescate, equipos tecnológicos, herramientas,insumos y elementos para prevención, capacitación, atención, extinción e investigación de incendios y eventos conexos</t>
  </si>
  <si>
    <t>23010203-2020251260030-2.3.2.01.01.003.01.06.01                                                     001                                                          034                 1.2.3.1.14</t>
  </si>
  <si>
    <t>1.2.3.1.14</t>
  </si>
  <si>
    <t>Compra de maquinaria, vehículos, equipos de rescate, equipos tecnológicos, herramientas,insumos y elementos para prevención, capacitación, atención, extinción e investigación de incendios y eventos conexos/ADMINISTRACION CENTRAL/Emergencias y desastres atendidas(Dotación CISAEC)/SOBRETASA BOMBERIL</t>
  </si>
  <si>
    <t>23010203-2020251260030-2.3.2.02.02.007</t>
  </si>
  <si>
    <t>23010203-2020251260030-2.3.2.02.02.007.01</t>
  </si>
  <si>
    <t>Garantizar el aseguramiento de los bienes muebles e inmuebles del municipio de Cajicá</t>
  </si>
  <si>
    <t>23010203-2020251260030-2.3.2.02.02.007.01                                                           001                                                          031                 1.2.1.0.00</t>
  </si>
  <si>
    <t>Garantizar el aseguramiento de los bienes muebles e inmuebles del municipio de Cajicá/ADMINISTRACION CENTRAL/Plan de gestión del riesgo de desastres y estrategia para la respuesta a emergencias implementados (Plan MunicipaldeContingencia en Incendios Forestales y la actualización del Plan Municipal de Gestión del Riesgo, Estrategia Municipal para la Rehabilitación y Reconstrucción y  Estrategia Municipal /INGRESOS CORRIENTES DE LIBRE DESTINACION</t>
  </si>
  <si>
    <t>23010203-2020251260030-2.3.2.02.02.007.02</t>
  </si>
  <si>
    <t>23010203-2020251260030-2.3.2.02.02.007.02                                                           001                                                          031                 1.3.3.0.00</t>
  </si>
  <si>
    <t>Garantizar el aseguramiento de los bienes muebles e inmuebles del municipio de Cajicá/ADMINISTRACION CENTRAL/Plan de gestión del riesgo de desastres y estrategia para la respuesta a emergencias implementados (Plan MunicipaldeContingencia en Incendios Forestales y la actualización del Plan Municipal de Gestión del Riesgo, Estrategia Municipal para la Rehabilitación y Reconstrucción y  Estrategia Municipal /RECURSOS DEL BALANCE DE LIBRE DESTINACION</t>
  </si>
  <si>
    <t>23010203-2020251260030-2.3.2.02.02.008</t>
  </si>
  <si>
    <t>23010203-2020251260030-2.3.2.02.02.008.01</t>
  </si>
  <si>
    <t>Capacitar y entrenar al cuerpo oficial de bomberos</t>
  </si>
  <si>
    <t>23010203-2020251260030-2.3.2.02.02.008.01                                                           001                                                          032                 1.2.3.1.14</t>
  </si>
  <si>
    <t>Capacitar y entrenar al cuerpo oficial de bomberos/ADMINISTRACION CENTRAL/Emergencias y desastres atendidas (Capacitación para el cuerpo oficial de bomberos)/SOBRETASA BOMBERIL</t>
  </si>
  <si>
    <t>23010203-2020251260030-2.3.2.02.02.008.02</t>
  </si>
  <si>
    <t>Dotar el Centro Integral del sistema de atención de emergencias del municpio de Cajicá</t>
  </si>
  <si>
    <t>23010203-2020251260030-2.3.2.02.02.008.02                                                           001                                                          034                 1.2.3.1.14</t>
  </si>
  <si>
    <t>Dotar el Centro Integral del sistema de atención de emergencias del municpio de Cajicá/ADMINISTRACION CENTRAL/Emergencias y desastres atendidas(Dotación CISAEC)/SOBRETASA BOMBERIL</t>
  </si>
  <si>
    <t>23010203-2020251260030-2.3.2.02.02.008.03</t>
  </si>
  <si>
    <t>23010203-2020251260030-2.3.2.02.02.008.03                                                           001                                                          034                 1.3.2.3.11</t>
  </si>
  <si>
    <t>Dotar el Centro Integral del sistema de atención de emergencias del municpio de Cajicá/ADMINISTRACION CENTRAL/Emergencias y desastres atendidas(Dotación CISAEC)/OTROS RENDIMIENTOS FINANCIEROS</t>
  </si>
  <si>
    <t>23010203-2020251260030-2.3.2.02.02.008.04</t>
  </si>
  <si>
    <t>Realizar apoyo psicosocial a la población afectada por emergencias y desastres presentadas en el municipo</t>
  </si>
  <si>
    <t>23010203-2020251260030-2.3.2.02.02.008.04                                                           001                                                          036                 1.2.1.0.00</t>
  </si>
  <si>
    <t>Realizar apoyo psicosocial a la población afectada por emergencias y desastres presentadas en el municipo/ADMINISTRACION CENTRAL/Solicitudes tramitadas (población más vulnerablepor las emergencias presentadasmediante orientación psicológica y asistencia en salud)/INGRESOS CORRIENTES DE LIBRE DESTINACION</t>
  </si>
  <si>
    <t>23010203-2020251260030-2.3.2.02.02.008.05</t>
  </si>
  <si>
    <t>Dotar el Centro Integral del sistema de atención de emergencias del municipio de Cajicá</t>
  </si>
  <si>
    <t>23010203-2020251260030-2.3.2.02.02.008.05                                                           001                                                          032                 1.3.3.3.15</t>
  </si>
  <si>
    <t>1.3.3.3.15</t>
  </si>
  <si>
    <t>Dotar el Centro Integral del sistema de atención de emergencias del municipio de Cajicá/ADMINISTRACION CENTRAL/Emergencias y desastres atendidas (Capacitación para el cuerpo oficial de bomberos)/R.B. SOBRETASA BOMBERIL</t>
  </si>
  <si>
    <t>23010203-2020251260030-2.3.2.02.02.008.06</t>
  </si>
  <si>
    <t>Realizar apoyo a la gestión técnica, administrativa del cuerpo oficial de bomberos de Cajicá</t>
  </si>
  <si>
    <t>23010203-2020251260030-2.3.2.02.02.008.06                                                           001                                                          034                 1.3.3.3.15</t>
  </si>
  <si>
    <t>Realizar apoyo a la gestión técnica, administrativa del cuerpo oficial de bomberos de Cajicá/ADMINISTRACION CENTRAL/Emergencias y desastres atendidas(Dotación CISAEC)/R.B. SOBRETASA BOMBERIL</t>
  </si>
  <si>
    <t>23010203-2020251260030-2.3.2.02.02.008.07</t>
  </si>
  <si>
    <t>23010203-2020251260030-2.3.2.02.02.008.07                                                           001                                                          034                 1.3.3.0.00</t>
  </si>
  <si>
    <t>Dotar el Centro Integral del sistema de atención de emergencias del municipio de Cajicá/ADMINISTRACION CENTRAL/Emergencias y desastres atendidas(Dotación CISAEC)/RECURSOS DEL BALANCE DE LIBRE DESTINACION</t>
  </si>
  <si>
    <t>23010203-2020251260030-2.3.2.02.02.009</t>
  </si>
  <si>
    <t>23010203-2020251260030-2.3.2.02.02.009.01</t>
  </si>
  <si>
    <t>Realizar apoyo a la gestion administrativa de la Dirección de Gestion del Riesgo</t>
  </si>
  <si>
    <t>23010203-2020251260030-2.3.2.02.02.009.01                                                           001                                                          031                 1.2.1.0.00</t>
  </si>
  <si>
    <t>Realizar apoyo a la gestion administrativa de la Dirección de Gestion del Riesgo/ADMINISTRACION CENTRAL/Plan de gestión del riesgo de desastres y estrategia para la respuesta a emergencias implementados (Plan MunicipaldeContingencia en Incendios Forestales y la actualización del Plan Municipal de Gestión del Riesgo, Estrategia Municipal para la Rehabilitación y Reconstrucción y  Estrategia Municipal /INGRESOS CORRIENTES DE LIBRE DESTINACION</t>
  </si>
  <si>
    <t>23010203-2020251260030-2.3.2.02.02.009.02</t>
  </si>
  <si>
    <t>Actualizar el Plan Municipal de gestión del riesgo</t>
  </si>
  <si>
    <t>23010203-2020251260030-2.3.2.02.02.009.02                                                           001                                                          031                 1.2.1.0.00</t>
  </si>
  <si>
    <t>Actualizar el Plan Municipal de gestión del riesgo/ADMINISTRACION CENTRAL/Plan de gestión del riesgo de desastres y estrategia para la respuesta a emergencias implementados (Plan MunicipaldeContingencia en Incendios Forestales y la actualización del Plan Municipal de Gestión del Riesgo, Estrategia Municipal para la Rehabilitación y Reconstrucción y  Estrategia Municipal /INGRESOS CORRIENTES DE LIBRE DESTINACION</t>
  </si>
  <si>
    <t>23010203-2020251260030-2.3.2.02.02.009.03</t>
  </si>
  <si>
    <t>Fondo Municipal de Gestión del Riesgo</t>
  </si>
  <si>
    <t>23010203-2020251260030-2.3.2.02.02.009.03                                                           001                                                          031                 1.3.3.0.00</t>
  </si>
  <si>
    <t>Fondo Municipal de Gestión del Riesgo/ADMINISTRACION CENTRAL/Plan de gestión del riesgo de desastres y estrategia para la respuesta a emergencias implementados (Plan MunicipaldeContingencia en Incendios Forestales y la actualización del Plan Municipal de Gestión del Riesgo, Estrategia Municipal para la Rehabilitación y Reconstrucción y  Estrategia Municipal /RECURSOS DEL BALANCE DE LIBRE DESTINACION</t>
  </si>
  <si>
    <t>23010203-2020251260030-2.3.2.02.02.009.04</t>
  </si>
  <si>
    <t>23010203-2020251260030-2.3.2.02.02.009.04                                                           001                                                          031                 1.3.3.0.00</t>
  </si>
  <si>
    <t>Realizar apoyo a la gestion administrativa de la Dirección de Gestion del Riesgo/ADMINISTRACION CENTRAL/Plan de gestión del riesgo de desastres y estrategia para la respuesta a emergencias implementados (Plan MunicipaldeContingencia en Incendios Forestales y la actualización del Plan Municipal de Gestión del Riesgo, Estrategia Municipal para la Rehabilitación y Reconstrucción y  Estrategia Municipal /RECURSOS DEL BALANCE DE LIBRE DESTINACION</t>
  </si>
  <si>
    <t>23010204</t>
  </si>
  <si>
    <t>Programa Fortalecimiento a la gestión y dirección de la Administración Pública Territorial</t>
  </si>
  <si>
    <t>23010204-2021251260018</t>
  </si>
  <si>
    <t>BPIN2021251260018 Mantenimiento, mejoramiento, adecuación y reparación en edificios, espacios y demás equipamientos públicos de propiedad o a cargo del Municipio de Cajicá</t>
  </si>
  <si>
    <t>23010204-2021251260018-2.3.2.02.02.005</t>
  </si>
  <si>
    <t>Construcción y servicios de la construcción</t>
  </si>
  <si>
    <t>23010204-2021251260018-2.3.2.02.02.005.01</t>
  </si>
  <si>
    <t>Realizar el mantenimiento de zonas verdes y podas en el Municipio</t>
  </si>
  <si>
    <t>23010204-2021251260018-2.3.2.02.02.005.01                                                           001                                                          084                 1.2.3.2.09</t>
  </si>
  <si>
    <t>1.2.3.2.09</t>
  </si>
  <si>
    <t>Realizar el mantenimiento de zonas verdes y podas en el Municipio/ADMINISTRACION CENTRAL/Zonas verdes mantenidas/OTRAS CONTRIBUCIONES CON DESTINACION ESPECIFICA LEGAL</t>
  </si>
  <si>
    <t>23010204-2021251260018-2.3.2.02.02.005.02</t>
  </si>
  <si>
    <t>23010204-2021251260018-2.3.2.02.02.005.02                                                           001                                                          084                 1.3.3.0.00</t>
  </si>
  <si>
    <t>Realizar el mantenimiento de zonas verdes y podas en el Municipio/ADMINISTRACION CENTRAL/Zonas verdes mantenidas/RECURSOS DEL BALANCE DE LIBRE DESTINACION</t>
  </si>
  <si>
    <t>23010204-2021251260018-2.3.2.02.02.008</t>
  </si>
  <si>
    <t>23010204-2021251260018-2.3.2.02.02.008.01</t>
  </si>
  <si>
    <t>Contratar el personal para mantenimiento de edificios públicos</t>
  </si>
  <si>
    <t>23010204-2021251260018-2.3.2.02.02.008.01                                                           001                                                          001                 1.2.1.0.00</t>
  </si>
  <si>
    <t>Contratar el personal para mantenimiento de edificios públicos/ADMINISTRACION CENTRAL/Casa de Justicia en Operación (Mantenimiento correctivo y preventivo)/INGRESOS CORRIENTES DE LIBRE DESTINACION</t>
  </si>
  <si>
    <t>23010204-2021251260018-2.3.2.02.02.008.02</t>
  </si>
  <si>
    <t>Realizar la inspección, el mantenimiento y/o reparación de equipos eléctricos y/o mecánicos para el correcto funcionamiento de las instalaciones o edificios públicos a cargo de  la Administración Municipal</t>
  </si>
  <si>
    <t>23010204-2021251260018-2.3.2.02.02.008.02                                                           001                                                          001                 1.2.1.0.00</t>
  </si>
  <si>
    <t>Realizar la inspección, el mantenimiento y/o reparación de equipos eléctricos y/o mecánicos para el correcto funcionamiento de las instalaciones o edificios públicos a cargo de  la Administración Municipal/ADMINISTRACION CENTRAL/Casa de Justicia en Operación (Mantenimiento correctivo y preventivo)/INGRESOS CORRIENTES DE LIBRE DESTINACION</t>
  </si>
  <si>
    <t>23010204-2021251260018-2.3.2.02.02.008.03</t>
  </si>
  <si>
    <t xml:space="preserve">Adquisición de elementos de ferretería para el mantenimiento de infraestructura municipal
</t>
  </si>
  <si>
    <t>23010204-2021251260018-2.3.2.02.02.008.03                                                           001                                                          158                 1.2.1.0.00</t>
  </si>
  <si>
    <t>Adquisición de elementos de ferretería para el mantenimiento de infraestructura municipal
/ADMINISTRACION CENTRAL/Centros culturales adecuados(Mantenimiento Centro Cultural)/INGRESOS CORRIENTES DE LIBRE DESTINACION</t>
  </si>
  <si>
    <t>23010204-2021251260018-2.3.2.02.02.008.04</t>
  </si>
  <si>
    <t>23010204-2021251260018-2.3.2.02.02.008.04                                                           001                                                          001                 1.3.3.0.00</t>
  </si>
  <si>
    <t>Realizar la inspección, el mantenimiento y/o reparación de equipos eléctricos y/o mecánicos para el correcto funcionamiento de las instalaciones o edificios públicos a cargo de  la Administración Municipal/ADMINISTRACION CENTRAL/Casa de Justicia en Operación (Mantenimiento correctivo y preventivo)/RECURSOS DEL BALANCE DE LIBRE DESTINACION</t>
  </si>
  <si>
    <t>23010204-2021251260018-2.3.2.02.02.008.05</t>
  </si>
  <si>
    <t>Realizar el mantenimiento de los edificios públicos a cargo de la Administración Municipal</t>
  </si>
  <si>
    <t>23010204-2021251260018-2.3.2.02.02.008.05                                                           001                                                          001                 1.3.3.0.00</t>
  </si>
  <si>
    <t>Realizar el mantenimiento de los edificios públicos a cargo de la Administración Municipal/ADMINISTRACION CENTRAL/Casa de Justicia en Operación (Mantenimiento correctivo y preventivo)/RECURSOS DEL BALANCE DE LIBRE DESTINACION</t>
  </si>
  <si>
    <t>23010204-2022251260007</t>
  </si>
  <si>
    <t>BPIN2022251260007 Apoyo para la adecuada operación de los edificios públicos a cargo de la Alcaldía Municipal de Cajicá Cundinamarca</t>
  </si>
  <si>
    <t>23010204-2022251260007-2.3.2.02.02.008</t>
  </si>
  <si>
    <t>23010204-2022251260007-2.3.2.02.02.008.01</t>
  </si>
  <si>
    <t>Garantizar la prestación del servicio de aseo en los diferentes edificios públicos a cargo de la Alcaldía Municipal de Cajicá</t>
  </si>
  <si>
    <t>23010204-2022251260007-2.3.2.02.02.008.01                                                           001                                                          025                 1.2.1.0.00</t>
  </si>
  <si>
    <t>Garantizar la prestación del servicio de aseo en los diferentes edificios públicos a cargo de la Alcaldía Municipal de Cajicá/ADMINISTRACION CENTRAL/Espacios generados para el fortalecimiento de capacidades institucionales del Estado (Creación de la Secretaria de Seguridad y reestructuración administrativa para evaluación MIPG)/INGRESOS CORRIENTES DE LIBRE DESTINACION</t>
  </si>
  <si>
    <t>23010204-2022251260007-2.3.2.02.02.008.02</t>
  </si>
  <si>
    <t>Garantizar la prestación del servicio de vigilancia en los diferentes edificios públicos a cargo de la Alcaldía Municipal de Cajicá</t>
  </si>
  <si>
    <t>23010204-2022251260007-2.3.2.02.02.008.02                                                           001                                                          025                 1.3.3.0.00</t>
  </si>
  <si>
    <t>Garantizar la prestación del servicio de vigilancia en los diferentes edificios públicos a cargo de la Alcaldía Municipal de Cajicá/ADMINISTRACION CENTRAL/Espacios generados para el fortalecimiento de capacidades institucionales del Estado (Creación de la Secretaria de Seguridad y reestructuración administrativa para evaluación MIPG)/RECURSOS DEL BALANCE DE LIBRE DESTINACION</t>
  </si>
  <si>
    <t>230103</t>
  </si>
  <si>
    <t>Sector Transporte</t>
  </si>
  <si>
    <t>23010301</t>
  </si>
  <si>
    <t>Programa Infraestructura red vial regional</t>
  </si>
  <si>
    <t>23010301-2020251260083</t>
  </si>
  <si>
    <t>BPIN2020251260083 Mantenimiento y operación del parque autmotor del Municipio de Cajicá, Cundinamarca</t>
  </si>
  <si>
    <t>23010301-2020251260083-2.3.2.02.01.003</t>
  </si>
  <si>
    <t>23010301-2020251260083-2.3.2.02.01.003.01</t>
  </si>
  <si>
    <t>Realizar suministro combustible al parque automotor de la fuerza pública</t>
  </si>
  <si>
    <t>23010301-2020251260083-2.3.2.02.01.003.01                                                           001                                                          012                 1.2.3.1.15</t>
  </si>
  <si>
    <t>Realizar suministro combustible al parque automotor de la fuerza pública/ADMINISTRACION CENTRAL/Instancias territoriales de coordinación institucional asistidas y apoyadas (Está previsto para el planteamiento y la ejecución del Plan Integral de Seguridad y Convivencia Ciudadana PISCC para el periodo 2020-2023
y para la implementación del Código Nacional de Seguridad y Convivencia Ciudadana–CN/SOBRETASA FONDO DE SEGURIDAD</t>
  </si>
  <si>
    <t>23010301-2020251260083-2.3.2.02.01.003.02</t>
  </si>
  <si>
    <t>Realizar mantenimiento preventivo y correctivo del parque automotor de la fuerza pública</t>
  </si>
  <si>
    <t>23010301-2020251260083-2.3.2.02.01.003.02                                                           001                                                          012                 1.2.3.1.15</t>
  </si>
  <si>
    <t>Realizar mantenimiento preventivo y correctivo del parque automotor de la fuerza pública/ADMINISTRACION CENTRAL/Instancias territoriales de coordinación institucional asistidas y apoyadas (Está previsto para el planteamiento y la ejecución del Plan Integral de Seguridad y Convivencia Ciudadana PISCC para el periodo 2020-2023
y para la implementación del Código Nacional de Seguridad y Convivencia Ciudadana–CN/SOBRETASA FONDO DE SEGURIDAD</t>
  </si>
  <si>
    <t>23010301-2020251260083-2.3.2.02.01.003.03</t>
  </si>
  <si>
    <t>Suministrar el combustible del parque automotor del cuerpo oficial de bomberos del municipio de Cajicá</t>
  </si>
  <si>
    <t>23010301-2020251260083-2.3.2.02.01.003.03                                                           001                                                          035                 1.2.3.1.14</t>
  </si>
  <si>
    <t>Suministrar el combustible del parque automotor del cuerpo oficial de bomberos del municipio de Cajicá/ADMINISTRACION CENTRAL/Emergencias y desastres atendidas(Mejoramiento parque automotor, combustible y vehículos especializados del cuerpo oficial de bomberos)/SOBRETASA BOMBERIL</t>
  </si>
  <si>
    <t>23010301-2020251260083-2.3.2.02.01.003.04</t>
  </si>
  <si>
    <t>23010301-2020251260083-2.3.2.02.01.003.04                                                           001                                                          012                 1.3.3.0.00</t>
  </si>
  <si>
    <t>Realizar suministro combustible al parque automotor de la fuerza pública/ADMINISTRACION CENTRAL/Instancias territoriales de coordinación institucional asistidas y apoyadas (Está previsto para el planteamiento y la ejecución del Plan Integral de Seguridad y Convivencia Ciudadana PISCC para el periodo 2020-2023
y para la implementación del Código Nacional de Seguridad y Convivencia Ciudadana–CN/RECURSOS DEL BALANCE DE LIBRE DESTINACION</t>
  </si>
  <si>
    <t>23010301-2020251260083-2.3.2.02.02.008</t>
  </si>
  <si>
    <t>23010301-2020251260083-2.3.2.02.02.008.01</t>
  </si>
  <si>
    <t xml:space="preserve">Realizar el mantenimiento del parque automotor del cuerpo oficial de bomberos del municipio de Cajicá
</t>
  </si>
  <si>
    <t>23010301-2020251260083-2.3.2.02.02.008.01                                                           001                                                          035                 1.2.3.1.14</t>
  </si>
  <si>
    <t>Realizar el mantenimiento del parque automotor del cuerpo oficial de bomberos del municipio de Cajicá
/ADMINISTRACION CENTRAL/Emergencias y desastres atendidas(Mejoramiento parque automotor, combustible y vehículos especializados del cuerpo oficial de bomberos)/SOBRETASA BOMBERIL</t>
  </si>
  <si>
    <t>23010301-2020251260083-2.3.2.02.02.008.02</t>
  </si>
  <si>
    <t>23010301-2020251260083-2.3.2.02.02.008.02                                                           001                                                          012                 1.3.3.0.00</t>
  </si>
  <si>
    <t>Realizar mantenimiento preventivo y correctivo del parque automotor de la fuerza pública/ADMINISTRACION CENTRAL/Instancias territoriales de coordinación institucional asistidas y apoyadas (Está previsto para el planteamiento y la ejecución del Plan Integral de Seguridad y Convivencia Ciudadana PISCC para el periodo 2020-2023
y para la implementación del Código Nacional de Seguridad y Convivencia Ciudadana–CN/RECURSOS DEL BALANCE DE LIBRE DESTINACION</t>
  </si>
  <si>
    <t>230104</t>
  </si>
  <si>
    <t>Sector Minas y Energía</t>
  </si>
  <si>
    <t>23010401</t>
  </si>
  <si>
    <t xml:space="preserve">Programa Consolidación productiva del sector de energía eléctrica  </t>
  </si>
  <si>
    <t>23010401-2020251260081</t>
  </si>
  <si>
    <t>BPIN2020251260081 Desarrollo de actividades para la operación, mantenimiento, ampliación y modernización de la infraestructura y activos del sistema de alumbrado público del municipio de Cajicá</t>
  </si>
  <si>
    <t>23010401-2020251260081-2.3.2.02.01.001</t>
  </si>
  <si>
    <t>Minerales; electricidad, gas y agua</t>
  </si>
  <si>
    <t>23010401-2020251260081-2.3.2.02.01.001.01</t>
  </si>
  <si>
    <t>Realizar el mejoramiento de las redes de alumbrado público -SSF</t>
  </si>
  <si>
    <t>23010401-2020251260081-2.3.2.02.01.001.01                                                           001                                                          037                 1.2.3.1.05</t>
  </si>
  <si>
    <t>1.2.3.1.05</t>
  </si>
  <si>
    <t>Realizar el mejoramiento de las redes de alumbrado público -SSF/ADMINISTRACION CENTRAL/Redes de alumbrado público mejoradas(Estos recursos corresponden a un estimado de lo que se va a recaudar en el cuatrienio por el cobro del servicio de alumbrado público)/SOBRETASA POR EL ALUMBRADO PUBLICO</t>
  </si>
  <si>
    <t>23010401-2020251260081-2.3.2.02.01.001.02</t>
  </si>
  <si>
    <t>Apoyar a la gestión en los procesos de seguimiento a la modernización, reposición, expansión, administración, operación y mantenimiento de alumbrado público</t>
  </si>
  <si>
    <t>23010401-2020251260081-2.3.2.02.01.001.02                                                           001                                                          037                 1.2.1.0.00</t>
  </si>
  <si>
    <t>Apoyar a la gestión en los procesos de seguimiento a la modernización, reposición, expansión, administración, operación y mantenimiento de alumbrado público/ADMINISTRACION CENTRAL/Redes de alumbrado público mejoradas(Estos recursos corresponden a un estimado de lo que se va a recaudar en el cuatrienio por el cobro del servicio de alumbrado público)/INGRESOS CORRIENTES DE LIBRE DESTINACION</t>
  </si>
  <si>
    <t>23010401-2020251260081-2.3.2.02.01.001.03</t>
  </si>
  <si>
    <t xml:space="preserve">Realizar el mejoramiento de las redes de alumbrado público -CSF
</t>
  </si>
  <si>
    <t>23010401-2020251260081-2.3.2.02.01.001.03                                                           001                                                          0000000             1.2.3.1.05</t>
  </si>
  <si>
    <t>Realizar el mejoramiento de las redes de alumbrado público -CSF
/ADMINISTRACION CENTRAL/NO APLICA/SOBRETASA POR EL ALUMBRADO PUBLICO</t>
  </si>
  <si>
    <t>23010401-2020251260081-2.3.2.02.01.001.04</t>
  </si>
  <si>
    <t>23010401-2020251260081-2.3.2.02.01.001.04                                                           001                                                          037                 1.3.3.3.05</t>
  </si>
  <si>
    <t>1.3.3.3.05</t>
  </si>
  <si>
    <t>Realizar el mejoramiento de las redes de alumbrado público -SSF/ADMINISTRACION CENTRAL/Redes de alumbrado público mejoradas(Estos recursos corresponden a un estimado de lo que se va a recaudar en el cuatrienio por el cobro del servicio de alumbrado público)/R.B. SOBRETASA POR EL ALUMBRADO PUBLICO</t>
  </si>
  <si>
    <t>23010401-2020251260081-2.3.2.02.01.001.05</t>
  </si>
  <si>
    <t>Realizar el mejoramiento de las redes de alumbrado público -CSF</t>
  </si>
  <si>
    <t>23010401-2020251260081-2.3.2.02.01.001.05                                                           001                                                          037                 1.3.3.3.05</t>
  </si>
  <si>
    <t>Realizar el mejoramiento de las redes de alumbrado público -CSF/ADMINISTRACION CENTRAL/Redes de alumbrado público mejoradas(Estos recursos corresponden a un estimado de lo que se va a recaudar en el cuatrienio por el cobro del servicio de alumbrado público)/R.B. SOBRETASA POR EL ALUMBRADO PUBLICO</t>
  </si>
  <si>
    <t>230105</t>
  </si>
  <si>
    <t>23010501</t>
  </si>
  <si>
    <t>23010501-2020251260027</t>
  </si>
  <si>
    <t>BPIN2020251260027 Mantenimiento y mejoramiento de vias urbanas y rurales en el Municipio de Cajica</t>
  </si>
  <si>
    <t>23010501-2020251260027-2.3.2.02.01.003</t>
  </si>
  <si>
    <t>23010501-2020251260027-2.3.2.02.01.003.01</t>
  </si>
  <si>
    <t>Realizar en mantenimiento de las vias secundarias del municipio</t>
  </si>
  <si>
    <t>23010501-2020251260027-2.3.2.02.01.003.01                                                           001                                                          041                 1.2.3.2.09</t>
  </si>
  <si>
    <t>Realizar en mantenimiento de las vias secundarias del municipio/ADMINISTRACION CENTRAL/Vía secundaria mejorada/OTRAS CONTRIBUCIONES CON DESTINACION ESPECIFICA LEGAL</t>
  </si>
  <si>
    <t>23010501-2020251260080</t>
  </si>
  <si>
    <t>BPIN2020251260080 Construcción, mejoramiento y adecuación de vías, andenes y ciclo rutas en el municipio de Cajicá Cundinamarca</t>
  </si>
  <si>
    <t>23010501-2020251260080-2.3.1.01.01.001</t>
  </si>
  <si>
    <t>Realizar el pago del funcionamiento de los operarios para realizar el mejoramiento de vías</t>
  </si>
  <si>
    <t>23010501-2020251260080-2.3.1.01.01.001.01</t>
  </si>
  <si>
    <t>23010501-2020251260080-2.3.1.01.01.001.01                                                           006                                                          044                 1.2.1.0.00</t>
  </si>
  <si>
    <t>Sueldo básico/OBRAS PUBLICAS/Vía terciaria mejorada/INGRESOS CORRIENTES DE LIBRE DESTINACION</t>
  </si>
  <si>
    <t>23010501-2020251260080-2.3.1.01.01.001.01                                                           006                                                          044                 1.3.3.0.00</t>
  </si>
  <si>
    <t>Sueldo básico/OBRAS PUBLICAS/Vía terciaria mejorada/RECURSOS DEL BALANCE DE LIBRE DESTINACION</t>
  </si>
  <si>
    <t>23010501-2020251260080-2.3.1.01.01.001.05</t>
  </si>
  <si>
    <t>23010501-2020251260080-2.3.1.01.01.001.05                                                           006                                                          044                 1.2.1.0.00</t>
  </si>
  <si>
    <t>Auxilio de transporte/OBRAS PUBLICAS/Vía terciaria mejorada/INGRESOS CORRIENTES DE LIBRE DESTINACION</t>
  </si>
  <si>
    <t>23010501-2020251260080-2.3.1.01.01.001.06</t>
  </si>
  <si>
    <t>23010501-2020251260080-2.3.1.01.01.001.06                                                           006                                                          044                 1.2.1.0.00</t>
  </si>
  <si>
    <t>Prima de servicio/OBRAS PUBLICAS/Vía terciaria mejorada/INGRESOS CORRIENTES DE LIBRE DESTINACION</t>
  </si>
  <si>
    <t>23010501-2020251260080-2.3.1.01.01.001.06                                                           006                                                          044                 1.3.3.0.00</t>
  </si>
  <si>
    <t>Prima de servicio/OBRAS PUBLICAS/Vía terciaria mejorada/RECURSOS DEL BALANCE DE LIBRE DESTINACION</t>
  </si>
  <si>
    <t>23010501-2020251260080-2.3.1.01.01.001.07</t>
  </si>
  <si>
    <t>23010501-2020251260080-2.3.1.01.01.001.07                                                           006                                                          044                 1.2.1.0.00</t>
  </si>
  <si>
    <t>Bonificación por servicios prestados/OBRAS PUBLICAS/Vía terciaria mejorada/INGRESOS CORRIENTES DE LIBRE DESTINACION</t>
  </si>
  <si>
    <t>23010501-2020251260080-2.3.1.01.01.001.07                                                           006                                                          044                 1.3.3.0.00</t>
  </si>
  <si>
    <t>Bonificación por servicios prestados/OBRAS PUBLICAS/Vía terciaria mejorada/RECURSOS DEL BALANCE DE LIBRE DESTINACION</t>
  </si>
  <si>
    <t>23010501-2020251260080-2.3.1.01.01.001.08</t>
  </si>
  <si>
    <t>23010501-2020251260080-2.3.1.01.01.001.08.01</t>
  </si>
  <si>
    <t>23010501-2020251260080-2.3.1.01.01.001.08.01                                                        006                                                          044                 1.2.1.0.00</t>
  </si>
  <si>
    <t>Prima de navidad/OBRAS PUBLICAS/Vía terciaria mejorada/INGRESOS CORRIENTES DE LIBRE DESTINACION</t>
  </si>
  <si>
    <t>23010501-2020251260080-2.3.1.01.01.001.08.01                                                        006                                                          044                 1.3.2.3.11</t>
  </si>
  <si>
    <t>Prima de navidad/OBRAS PUBLICAS/Vía terciaria mejorada/OTROS RENDIMIENTOS FINANCIEROS</t>
  </si>
  <si>
    <t>23010501-2020251260080-2.3.1.01.01.001.08.02</t>
  </si>
  <si>
    <t>23010501-2020251260080-2.3.1.01.01.001.08.02                                                        006                                                          044                 1.2.1.0.00</t>
  </si>
  <si>
    <t>Prima de vacaciones/OBRAS PUBLICAS/Vía terciaria mejorada/INGRESOS CORRIENTES DE LIBRE DESTINACION</t>
  </si>
  <si>
    <t>23010501-2020251260080-2.3.1.01.02</t>
  </si>
  <si>
    <t>CONTRIBUCIONES INHERENTES A LA NOMINA</t>
  </si>
  <si>
    <t>23010501-2020251260080-2.3.1.01.02.001</t>
  </si>
  <si>
    <t>23010501-2020251260080-2.3.1.01.02.001                                                              006                                                          044                 1.2.1.0.00</t>
  </si>
  <si>
    <t>Aportes a la seguridad social en pensiones/OBRAS PUBLICAS/Vía terciaria mejorada/INGRESOS CORRIENTES DE LIBRE DESTINACION</t>
  </si>
  <si>
    <t>23010501-2020251260080-2.3.1.01.02.001                                                              006                                                          044                 1.3.2.3.11</t>
  </si>
  <si>
    <t>Aportes a la seguridad social en pensiones/OBRAS PUBLICAS/Vía terciaria mejorada/OTROS RENDIMIENTOS FINANCIEROS</t>
  </si>
  <si>
    <t>23010501-2020251260080-2.3.1.01.02.002</t>
  </si>
  <si>
    <t>23010501-2020251260080-2.3.1.01.02.002                                                              006                                                          044                 1.2.1.0.00</t>
  </si>
  <si>
    <t>Aportes a la seguridad social en salud/OBRAS PUBLICAS/Vía terciaria mejorada/INGRESOS CORRIENTES DE LIBRE DESTINACION</t>
  </si>
  <si>
    <t>23010501-2020251260080-2.3.1.01.02.002                                                              006                                                          044                 1.3.2.3.11</t>
  </si>
  <si>
    <t>Aportes a la seguridad social en salud/OBRAS PUBLICAS/Vía terciaria mejorada/OTROS RENDIMIENTOS FINANCIEROS</t>
  </si>
  <si>
    <t>23010501-2020251260080-2.3.1.01.02.003</t>
  </si>
  <si>
    <t>23010501-2020251260080-2.3.1.01.02.003                                                              006                                                          044                 1.2.1.0.00</t>
  </si>
  <si>
    <t>Aportes de cesantías /OBRAS PUBLICAS/Vía terciaria mejorada/INGRESOS CORRIENTES DE LIBRE DESTINACION</t>
  </si>
  <si>
    <t>23010501-2020251260080-2.3.1.01.02.003                                                              006                                                          044                 1.3.2.3.11</t>
  </si>
  <si>
    <t>Aportes de cesantías /OBRAS PUBLICAS/Vía terciaria mejorada/OTROS RENDIMIENTOS FINANCIEROS</t>
  </si>
  <si>
    <t>23010501-2020251260080-2.3.1.01.02.004</t>
  </si>
  <si>
    <t>23010501-2020251260080-2.3.1.01.02.004                                                              006                                                          044                 1.2.1.0.00</t>
  </si>
  <si>
    <t>Aportes a cajas de compensación familiar/OBRAS PUBLICAS/Vía terciaria mejorada/INGRESOS CORRIENTES DE LIBRE DESTINACION</t>
  </si>
  <si>
    <t>23010501-2020251260080-2.3.1.01.02.004                                                              006                                                          044                 1.3.2.3.11</t>
  </si>
  <si>
    <t>Aportes a cajas de compensación familiar/OBRAS PUBLICAS/Vía terciaria mejorada/OTROS RENDIMIENTOS FINANCIEROS</t>
  </si>
  <si>
    <t>23010501-2020251260080-2.3.1.01.02.005</t>
  </si>
  <si>
    <t>23010501-2020251260080-2.3.1.01.02.005                                                              006                                                          044                 1.2.1.0.00</t>
  </si>
  <si>
    <t>Aportes generales al sistema de riesgos laborales/OBRAS PUBLICAS/Vía terciaria mejorada/INGRESOS CORRIENTES DE LIBRE DESTINACION</t>
  </si>
  <si>
    <t>23010501-2020251260080-2.3.1.01.02.006</t>
  </si>
  <si>
    <t>23010501-2020251260080-2.3.1.01.02.006                                                              006                                                          044                 1.2.1.0.00</t>
  </si>
  <si>
    <t>Aportes al ICBF/OBRAS PUBLICAS/Vía terciaria mejorada/INGRESOS CORRIENTES DE LIBRE DESTINACION</t>
  </si>
  <si>
    <t>23010501-2020251260080-2.3.1.01.02.006                                                              006                                                          044                 1.3.2.3.11</t>
  </si>
  <si>
    <t>Aportes al ICBF/OBRAS PUBLICAS/Vía terciaria mejorada/OTROS RENDIMIENTOS FINANCIEROS</t>
  </si>
  <si>
    <t>23010501-2020251260080-2.3.1.01.02.007</t>
  </si>
  <si>
    <t>23010501-2020251260080-2.3.1.01.02.007                                                              006                                                          044                 1.2.1.0.00</t>
  </si>
  <si>
    <t>Aportes al SENA/OBRAS PUBLICAS/Vía terciaria mejorada/INGRESOS CORRIENTES DE LIBRE DESTINACION</t>
  </si>
  <si>
    <t>23010501-2020251260080-2.3.1.01.02.007                                                              006                                                          044                 1.3.2.3.11</t>
  </si>
  <si>
    <t>Aportes al SENA/OBRAS PUBLICAS/Vía terciaria mejorada/OTROS RENDIMIENTOS FINANCIEROS</t>
  </si>
  <si>
    <t>23010501-2020251260080-2.3.1.01.02.008</t>
  </si>
  <si>
    <t>23010501-2020251260080-2.3.1.01.02.008                                                              006                                                          044                 1.2.1.0.00</t>
  </si>
  <si>
    <t>Aportes a la ESAP/OBRAS PUBLICAS/Vía terciaria mejorada/INGRESOS CORRIENTES DE LIBRE DESTINACION</t>
  </si>
  <si>
    <t>23010501-2020251260080-2.3.1.01.02.008                                                              006                                                          044                 1.3.2.3.11</t>
  </si>
  <si>
    <t>Aportes a la ESAP/OBRAS PUBLICAS/Vía terciaria mejorada/OTROS RENDIMIENTOS FINANCIEROS</t>
  </si>
  <si>
    <t>23010501-2020251260080-2.3.1.01.02.009</t>
  </si>
  <si>
    <t>23010501-2020251260080-2.3.1.01.02.009                                                              006                                                          044                 1.2.1.0.00</t>
  </si>
  <si>
    <t>Aportes a escuelas industriales e institutos técnicos/OBRAS PUBLICAS/Vía terciaria mejorada/INGRESOS CORRIENTES DE LIBRE DESTINACION</t>
  </si>
  <si>
    <t>23010501-2020251260080-2.3.1.01.02.009                                                              006                                                          044                 1.3.2.3.11</t>
  </si>
  <si>
    <t>Aportes a escuelas industriales e institutos técnicos/OBRAS PUBLICAS/Vía terciaria mejorada/OTROS RENDIMIENTOS FINANCIEROS</t>
  </si>
  <si>
    <t>23010501-2020251260080-2.3.1.01.02.010</t>
  </si>
  <si>
    <t>23010501-2020251260080-2.3.1.01.02.010                                                              006                                                          044                 1.2.1.0.00</t>
  </si>
  <si>
    <t>Intereses a las Cesantías/OBRAS PUBLICAS/Vía terciaria mejorada/INGRESOS CORRIENTES DE LIBRE DESTINACION</t>
  </si>
  <si>
    <t>23010501-2020251260080-2.3.1.01.03.001</t>
  </si>
  <si>
    <t>23010501-2020251260080-2.3.1.01.03.001.01</t>
  </si>
  <si>
    <t>23010501-2020251260080-2.3.1.01.03.001.01                                                           006                                                          044                 1.2.1.0.00</t>
  </si>
  <si>
    <t>Vacaciones/OBRAS PUBLICAS/Vía terciaria mejorada/INGRESOS CORRIENTES DE LIBRE DESTINACION</t>
  </si>
  <si>
    <t>23010501-2020251260080-2.3.1.01.03.001.02</t>
  </si>
  <si>
    <t>Indemnización por vacaciones</t>
  </si>
  <si>
    <t>23010501-2020251260080-2.3.1.01.03.001.02                                                           006                                                          044                 1.2.1.0.00</t>
  </si>
  <si>
    <t>Indemnización por vacaciones/OBRAS PUBLICAS/Vía terciaria mejorada/INGRESOS CORRIENTES DE LIBRE DESTINACION</t>
  </si>
  <si>
    <t>23010501-2020251260080-2.3.1.01.03.001.03</t>
  </si>
  <si>
    <t>23010501-2020251260080-2.3.1.01.03.001.03                                                           006                                                          044                 1.2.1.0.00</t>
  </si>
  <si>
    <t>Bonificación especial de recreación/OBRAS PUBLICAS/Vía terciaria mejorada/INGRESOS CORRIENTES DE LIBRE DESTINACION</t>
  </si>
  <si>
    <t>23010501-2020251260080-2.3.2.02.02.005</t>
  </si>
  <si>
    <t>23010501-2020251260080-2.3.2.02.02.005.01</t>
  </si>
  <si>
    <t>Suministro de materiales para el mantenimiento de las vias a cargo del municipio de Cajica</t>
  </si>
  <si>
    <t>23010501-2020251260080-2.3.2.02.02.005.01                                                           001                                                          044                 1.2.3.2.09</t>
  </si>
  <si>
    <t>Suministro de materiales para el mantenimiento de las vias a cargo del municipio de Cajica/ADMINISTRACION CENTRAL/Vía terciaria mejorada/OTRAS CONTRIBUCIONES CON DESTINACION ESPECIFICA LEGAL</t>
  </si>
  <si>
    <t>23010501-2020251260080-2.3.2.02.02.005.02</t>
  </si>
  <si>
    <t>Realizar el mantenimento de la ciclo infraestructura urbana en el municipio de Cajica</t>
  </si>
  <si>
    <t>23010501-2020251260080-2.3.2.02.02.005.02                                                           001                                                          048                 1.2.1.0.00</t>
  </si>
  <si>
    <t>Realizar el mantenimento de la ciclo infraestructura urbana en el municipio de Cajica/ADMINISTRACION CENTRAL/Ciclo infraestructura urbana con mantenimiento/INGRESOS CORRIENTES DE LIBRE DESTINACION</t>
  </si>
  <si>
    <t xml:space="preserve">23010501-2020251260080-2.3.2.02.02.005.03 </t>
  </si>
  <si>
    <t>Mantenimiento y Rehabilitación de Vías, Andenes, Bicicarriles y Ciclorrutas</t>
  </si>
  <si>
    <t>23010501-2020251260080-2.3.2.02.02.005.03                                                           001                                                          999999999999999999991.3.3.0.00</t>
  </si>
  <si>
    <t>Mantenimiento y Rehabilitación de Vías, Andenes, Bicicarriles y Ciclorrutas/ADMINISTRACION CENTRAL/Varios/RECURSOS DEL BALANCE DE LIBRE DESTINACION</t>
  </si>
  <si>
    <t>23010501-2020251260080-2.3.2.02.02.005.04</t>
  </si>
  <si>
    <t>Suministro de materiales para el mantenimiento de las vías a cargo del municipio de Cajicá</t>
  </si>
  <si>
    <t>23010501-2020251260080-2.3.2.02.02.005.04                                                           001                                                          044                 1.3.3.0.00</t>
  </si>
  <si>
    <t>Suministro de materiales para el mantenimiento de las vías a cargo del municipio de Cajicá/ADMINISTRACION CENTRAL/Vía terciaria mejorada/RECURSOS DEL BALANCE DE LIBRE DESTINACION</t>
  </si>
  <si>
    <t>23010501-2020251260080-2.3.2.02.02.005.05</t>
  </si>
  <si>
    <t>23010501-2020251260080-2.3.2.02.02.005.05                                                           001                                                          044                 1.3.3.4.03</t>
  </si>
  <si>
    <t xml:space="preserve">1.3.3.4.03 </t>
  </si>
  <si>
    <t>Mantenimiento y Rehabilitación de Vías, Andenes, Bicicarriles y Ciclorrutas/ADMINISTRACION CENTRAL/Vía terciaria mejorada/R.B. OTRAS CONTRIBUCIONES</t>
  </si>
  <si>
    <t>23010501-2020251260080-2.3.2.02.02.005.06</t>
  </si>
  <si>
    <t>Mantenimiento y Rehabilitación de Vías, Andenes, Bicicarriles y Ciclorrutas - Participación en la plusvalía - SSF</t>
  </si>
  <si>
    <t>23010501-2020251260080-2.3.2.02.02.005.06                                                           001                                                          044                 1.2.3.2.09</t>
  </si>
  <si>
    <t>Mantenimiento y Rehabilitación de Vías, Andenes, Bicicarriles y Ciclorrutas - Participación en la plusvalía - SSF/ADMINISTRACION CENTRAL/Vía terciaria mejorada/OTRAS CONTRIBUCIONES CON DESTINACION ESPECIFICA LEGAL</t>
  </si>
  <si>
    <t>23010501-2020251260080-2.3.2.02.02.009</t>
  </si>
  <si>
    <t>23010501-2020251260080-2.3.2.02.02.009.01</t>
  </si>
  <si>
    <t>Realizar Actividades de Bienestar Social en la Secretaria de Obras Públicas</t>
  </si>
  <si>
    <t>23010501-2020251260080-2.3.2.02.02.009.01                                                           006                                                          044                 1.2.1.0.00</t>
  </si>
  <si>
    <t>Realizar Actividades de Bienestar Social en la Secretaria de Obras Públicas/OBRAS PUBLICAS/Vía terciaria mejorada/INGRESOS CORRIENTES DE LIBRE DESTINACION</t>
  </si>
  <si>
    <t>23010501-2020251260083</t>
  </si>
  <si>
    <t>23010501-2020251260083-2.3.2.02.01.003</t>
  </si>
  <si>
    <t>23010501-2020251260083-2.3.2.02.01.003.01</t>
  </si>
  <si>
    <t>Suministrar el combustible del parque automotor para realizar la rehabilitación de vías</t>
  </si>
  <si>
    <t>23010501-2020251260083-2.3.2.02.01.003.01                                                           001                                                          044                 1.2.3.2.09</t>
  </si>
  <si>
    <t>Suministrar el combustible del parque automotor para realizar la rehabilitación de vías/ADMINISTRACION CENTRAL/Vía terciaria mejorada/OTRAS CONTRIBUCIONES CON DESTINACION ESPECIFICA LEGAL</t>
  </si>
  <si>
    <t>23010501-2020251260083-2.3.2.02.01.003.02</t>
  </si>
  <si>
    <t xml:space="preserve">Suministrar el combustible del parque automotor para realizar la rehabilitación de vías
</t>
  </si>
  <si>
    <t>23010501-2020251260083-2.3.2.02.01.003.02                                                           001                                                          044                 1.2.1.0.00</t>
  </si>
  <si>
    <t>Suministrar el combustible del parque automotor para realizar la rehabilitación de vías
/ADMINISTRACION CENTRAL/Vía terciaria mejorada/INGRESOS CORRIENTES DE LIBRE DESTINACION</t>
  </si>
  <si>
    <t>23010501-2020251260083-2.3.2.02.01.003.03</t>
  </si>
  <si>
    <t>23010501-2020251260083-2.3.2.02.01.003.03                                                           001                                                          044                 1.3.3.0.00</t>
  </si>
  <si>
    <t>Suministrar el combustible del parque automotor para realizar la rehabilitación de vías/ADMINISTRACION CENTRAL/Vía terciaria mejorada/RECURSOS DEL BALANCE DE LIBRE DESTINACION</t>
  </si>
  <si>
    <t>23010501-2020251260083-2.3.2.02.01.003.03                                                           99999999999999999999                                         9999999999999999999999999999999999999999</t>
  </si>
  <si>
    <t>99999999999999999999</t>
  </si>
  <si>
    <t>Suministrar el combustible del parque automotor para realizar la rehabilitación de vías/Varios/Varios/Varios</t>
  </si>
  <si>
    <t>23010501-2020251260083-2.3.2.02.02.008</t>
  </si>
  <si>
    <t>23010501-2020251260083-2.3.2.02.02.008.01</t>
  </si>
  <si>
    <t>Realizar el mantenimiento de maquinaria amarilla y el parque automotor del municipio</t>
  </si>
  <si>
    <t>23010501-2020251260083-2.3.2.02.02.008.01                                                           001                                                          044                 1.2.3.2.09</t>
  </si>
  <si>
    <t>Realizar el mantenimiento de maquinaria amarilla y el parque automotor del municipio/ADMINISTRACION CENTRAL/Vía terciaria mejorada/OTRAS CONTRIBUCIONES CON DESTINACION ESPECIFICA LEGAL</t>
  </si>
  <si>
    <t>23010501-2020251260083-2.3.2.02.02.008.02</t>
  </si>
  <si>
    <t xml:space="preserve">Realizar el mantenimiento de maquinaria amarilla y el parque automotor del municipio
</t>
  </si>
  <si>
    <t>23010501-2020251260083-2.3.2.02.02.008.02                                                           001                                                          044                 1.2.1.0.00</t>
  </si>
  <si>
    <t>Realizar el mantenimiento de maquinaria amarilla y el parque automotor del municipio
/ADMINISTRACION CENTRAL/Vía terciaria mejorada/INGRESOS CORRIENTES DE LIBRE DESTINACION</t>
  </si>
  <si>
    <t>23010501-2020251260083-2.3.2.02.02.008.03</t>
  </si>
  <si>
    <t>23010501-2020251260083-2.3.2.02.02.008.03                                                           001                                                          044                 1.3.3.0.00</t>
  </si>
  <si>
    <t>Realizar el mantenimiento de maquinaria amarilla y el parque automotor del municipio/ADMINISTRACION CENTRAL/Vía terciaria mejorada/RECURSOS DEL BALANCE DE LIBRE DESTINACION</t>
  </si>
  <si>
    <t>23010501-2022251260011</t>
  </si>
  <si>
    <t>BPIN2022251260011 Mantenimiento y adecuación de la cicloinfraestructura en el municipio de Cajicá, Cundinamarca</t>
  </si>
  <si>
    <t>23010501-2022251260011-2.3.2.02.02.005</t>
  </si>
  <si>
    <t>23010501-2022251260011-2.3.2.02.02.005.01</t>
  </si>
  <si>
    <t>Realizar el mantenimento de la ciclo infraestructura secundaria en el municipio de Cajica</t>
  </si>
  <si>
    <t>23010501-2022251260011-2.3.2.02.02.005.01                                                           001                                                          042                 1.2.1.0.00</t>
  </si>
  <si>
    <t>Realizar el mantenimento de la ciclo infraestructura secundaria en el municipio de Cajica/ADMINISTRACION CENTRAL/Ciclo infraestructura de la red secundaria con mantenimiento/INGRESOS CORRIENTES DE LIBRE DESTINACION</t>
  </si>
  <si>
    <t>23010501-2022251260011-2.3.2.02.02.005.02</t>
  </si>
  <si>
    <t>23010501-2022251260011-2.3.2.02.02.005.02                                                           001                                                          042                 1.2.3.2.09</t>
  </si>
  <si>
    <t>Realizar el mantenimento de la ciclo infraestructura secundaria en el municipio de Cajica/ADMINISTRACION CENTRAL/Ciclo infraestructura de la red secundaria con mantenimiento/OTRAS CONTRIBUCIONES CON DESTINACION ESPECIFICA LEGAL</t>
  </si>
  <si>
    <t>23010501-2022251260011-2.3.2.02.02.005.03</t>
  </si>
  <si>
    <t>Realizar el mantenimento de la ciclo infraestructura terciaria en el municipio de Cajica</t>
  </si>
  <si>
    <t>23010501-2022251260011-2.3.2.02.02.005.03                                                           001                                                          046                 1.2.1.0.00</t>
  </si>
  <si>
    <t>Realizar el mantenimento de la ciclo infraestructura terciaria en el municipio de Cajica/ADMINISTRACION CENTRAL/Ciclo infraestructura de la red vial terciaria con mantenimiento/INGRESOS CORRIENTES DE LIBRE DESTINACION</t>
  </si>
  <si>
    <t>23010501-2022251260011-2.3.2.02.02.005.04</t>
  </si>
  <si>
    <t>23010501-2022251260011-2.3.2.02.02.005.04                                                           001                                                          046                 1.3.2.3.11</t>
  </si>
  <si>
    <t>Realizar el mantenimento de la ciclo infraestructura terciaria en el municipio de Cajica/ADMINISTRACION CENTRAL/Ciclo infraestructura de la red vial terciaria con mantenimiento/OTROS RENDIMIENTOS FINANCIEROS</t>
  </si>
  <si>
    <t>23010501-2022251260014</t>
  </si>
  <si>
    <t>BPIN2022251260014 Construcción de Infraestructura Vial Terciaria en el Municipio de Cajicá, Cundinamarca</t>
  </si>
  <si>
    <t>23010501-2022251260014-2.3.2.02.02.005</t>
  </si>
  <si>
    <t>SERVICIOS DE LA CONSTRUCCIÓN</t>
  </si>
  <si>
    <t>23010501-2022251260014-2.3.2.02.02.005.01</t>
  </si>
  <si>
    <t>Construir vías terciarias en el Municipio</t>
  </si>
  <si>
    <t>23010501-2022251260014-2.3.2.02.02.005.01                                                           001                                                          0000000             1.3.3.9.05</t>
  </si>
  <si>
    <t>1.3.3.9.05</t>
  </si>
  <si>
    <t>Construir vías terciarias en el Municipio/ADMINISTRACION CENTRAL/NO APLICA/R.B. RECURSOS DE CREDITO INTERNO</t>
  </si>
  <si>
    <t>23010501-2022251260014-2.3.2.02.02.005.02</t>
  </si>
  <si>
    <t>Construir andenes en la red terciaria del Municipio</t>
  </si>
  <si>
    <t>23010501-2022251260014-2.3.2.02.02.005.02                                                           001                                                          045                 1.3.3.9.05</t>
  </si>
  <si>
    <t>Construir andenes en la red terciaria del Municipio/ADMINISTRACION CENTRAL/Andén de la red terciaria en funcionamiento (Construcción)/R.B. RECURSOS DE CREDITO INTERNO</t>
  </si>
  <si>
    <t>23010501-2022251260014-2.3.2.02.02.005.03</t>
  </si>
  <si>
    <t>23010501-2022251260014-2.3.2.02.02.005.03                                                           001                                                          0000000             1.3.3.4.03</t>
  </si>
  <si>
    <t>Construir vías terciarias en el Municipio/ADMINISTRACION CENTRAL/NO APLICA/R.B. OTRAS CONTRIBUCIONES</t>
  </si>
  <si>
    <t>23010501-2022251260014-2.3.2.02.02.005.03                                                           001                                                          043                 1.3.3.4.03</t>
  </si>
  <si>
    <t>Construir vías terciarias en el Municipio/ADMINISTRACION CENTRAL/Vía terciaria construida /R.B. OTRAS CONTRIBUCIONES</t>
  </si>
  <si>
    <t>23010501-2022251260014-2.3.2.02.02.005.04</t>
  </si>
  <si>
    <t>23010501-2022251260014-2.3.2.02.02.005.04                                                           001                                                          045                 1.3.3.4.03</t>
  </si>
  <si>
    <t>Construir andenes en la red terciaria del Municipio/ADMINISTRACION CENTRAL/Andén de la red terciaria en funcionamiento (Construcción)/R.B. OTRAS CONTRIBUCIONES</t>
  </si>
  <si>
    <t>23010501-2022251260014-2.3.2.02.02.005.05</t>
  </si>
  <si>
    <t>Construir vías terciarias en el Municipio (cesiones)</t>
  </si>
  <si>
    <t>23010501-2022251260014-2.3.2.02.02.005.05                                                           001                                                          043                 1.2.3.2.09</t>
  </si>
  <si>
    <t>Construir vías terciarias en el Municipio (cesiones)/ADMINISTRACION CENTRAL/Vía terciaria construida /OTRAS CONTRIBUCIONES CON DESTINACION ESPECIFICA LEGAL</t>
  </si>
  <si>
    <t>23010501-2022251260014-2.3.2.02.02.005.06</t>
  </si>
  <si>
    <t>Construir vías terciarias en el Municipio (plusvalía)</t>
  </si>
  <si>
    <t>23010501-2022251260014-2.3.2.02.02.005.06                                                           001                                                          043                 1.2.3.2.09</t>
  </si>
  <si>
    <t>Construir vías terciarias en el Municipio (plusvalía)/ADMINISTRACION CENTRAL/Vía terciaria construida /OTRAS CONTRIBUCIONES CON DESTINACION ESPECIFICA LEGAL</t>
  </si>
  <si>
    <t>23010501-2022251260014-2.3.2.02.02.008</t>
  </si>
  <si>
    <t>SERVICIOS PRESTADOS A LAS EMPRESAS Y SERVICIOS DE PRODUCCIÓN</t>
  </si>
  <si>
    <t>23010501-2022251260014-2.3.2.02.02.008.01</t>
  </si>
  <si>
    <t>Contratar la interventoría para la construcción de vías terciarias en el Municipio</t>
  </si>
  <si>
    <t>23010501-2022251260014-2.3.2.02.02.008.01                                                           001                                                          043                 1.3.3.9.05</t>
  </si>
  <si>
    <t>Contratar la interventoría para la construcción de vías terciarias en el Municipio/ADMINISTRACION CENTRAL/Vía terciaria construida /R.B. RECURSOS DE CREDITO INTERNO</t>
  </si>
  <si>
    <t>23010501-2022251260014-2.3.2.02.02.008.02</t>
  </si>
  <si>
    <t>Contratar la interventoría para la construcción de andenes en la red terciaria del Municipio</t>
  </si>
  <si>
    <t>23010501-2022251260014-2.3.2.02.02.008.02                                                           001                                                          045                 1.3.3.9.05</t>
  </si>
  <si>
    <t>Contratar la interventoría para la construcción de andenes en la red terciaria del Municipio/ADMINISTRACION CENTRAL/Andén de la red terciaria en funcionamiento (Construcción)/R.B. RECURSOS DE CREDITO INTERNO</t>
  </si>
  <si>
    <t>23010501-2022251260014-2.3.2.02.02.008.03</t>
  </si>
  <si>
    <t>23010501-2022251260014-2.3.2.02.02.008.03                                                           001                                                          043                 1.3.3.0.00</t>
  </si>
  <si>
    <t>Contratar la interventoría para la construcción de vías terciarias en el Municipio/ADMINISTRACION CENTRAL/Vía terciaria construida /RECURSOS DEL BALANCE DE LIBRE DESTINACION</t>
  </si>
  <si>
    <t>23010501-2022251260014-2.3.2.02.02.008.04</t>
  </si>
  <si>
    <t>23010501-2022251260014-2.3.2.02.02.008.04                                                           001                                                          045                 1.3.3.0.00</t>
  </si>
  <si>
    <t>Contratar la interventoría para la construcción de andenes en la red terciaria del Municipio/ADMINISTRACION CENTRAL/Andén de la red terciaria en funcionamiento (Construcción)/RECURSOS DEL BALANCE DE LIBRE DESTINACION</t>
  </si>
  <si>
    <t>23010501-2023251260007</t>
  </si>
  <si>
    <t>BPIN 2023251260007 Construcción de placa huella en la vía gas Cundinamarca del municipio de Cajicá</t>
  </si>
  <si>
    <t>23010501-2023251260007-2.3.2.02.02.005</t>
  </si>
  <si>
    <t>23010501-2023251260007-2.3.2.02.02.005.01</t>
  </si>
  <si>
    <t>Realizar la construcción de placa huella</t>
  </si>
  <si>
    <t>23010501-2023251260007-2.3.2.02.02.005.01                                                           001                                                          044                 1.3.1.1.07</t>
  </si>
  <si>
    <t>1.3.1.1.07</t>
  </si>
  <si>
    <t>Realizar la construcción de placa huella/ADMINISTRACION CENTRAL/Vía terciaria mejorada/TRANSFERENCIAS DE CAPITAL DE OTRAS ENTIDADES DEL GOBIERNO GENERAL</t>
  </si>
  <si>
    <t>23010501-2023251260007-2.3.2.02.02.005.02</t>
  </si>
  <si>
    <t>Realizar la construcción de placa huella - cesiones</t>
  </si>
  <si>
    <t>23010501-2023251260007-2.3.2.02.02.005.02                                                           001                                                          044                 1.3.3.4.03</t>
  </si>
  <si>
    <t>Realizar la construcción de placa huella - cesiones/ADMINISTRACION CENTRAL/Vía terciaria mejorada/R.B. OTRAS CONTRIBUCIONES</t>
  </si>
  <si>
    <t>23010502</t>
  </si>
  <si>
    <t>Programa Seguridad de Transporte</t>
  </si>
  <si>
    <t>23010502-2020251260009</t>
  </si>
  <si>
    <t>BPIN2020251260009 Fortalecimiento de los mecanismos de Sensibilización, seguimiento, control e información para la seguridad vial, la movilidad y el transporte en el municipio Cajicá</t>
  </si>
  <si>
    <t>23010502-2020251260009-2.3.2.02.02.005</t>
  </si>
  <si>
    <t>23010502-2020251260009-2.3.2.02.02.005.01</t>
  </si>
  <si>
    <t xml:space="preserve">Realizar  mantenimiento y reparación a las bicicletas y estaciones publicas
</t>
  </si>
  <si>
    <t>23010502-2020251260009-2.3.2.02.02.005.01                                                           001                                                          052                 1.2.1.0.00</t>
  </si>
  <si>
    <t>Realizar  mantenimiento y reparación a las bicicletas y estaciones publicas
/ADMINISTRACION CENTRAL/Campañas realizadas (campañas de sensibilizacion cultura ciudadana)/INGRESOS CORRIENTES DE LIBRE DESTINACION</t>
  </si>
  <si>
    <t>23010502-2020251260009-2.3.2.02.02.005.02</t>
  </si>
  <si>
    <t>Realizar la modernizacion de los semaforos del municipio de Cajica</t>
  </si>
  <si>
    <t>23010502-2020251260009-2.3.2.02.02.005.02                                                           001                                                          055                 1.2.1.0.00</t>
  </si>
  <si>
    <t>Realizar la modernizacion de los semaforos del municipio de Cajica/ADMINISTRACION CENTRAL/Semáforos modernizados( Adquisicion e instalacion  de semaforos inteligentes)/INGRESOS CORRIENTES DE LIBRE DESTINACION</t>
  </si>
  <si>
    <t>23010502-2020251260009-2.3.2.02.02.005.03</t>
  </si>
  <si>
    <t xml:space="preserve">Realizar mantenimiento a los semáforos
</t>
  </si>
  <si>
    <t>23010502-2020251260009-2.3.2.02.02.005.03                                                           001                                                          054                 1.2.1.0.00</t>
  </si>
  <si>
    <t>Realizar mantenimiento a los semáforos
/ADMINISTRACION CENTRAL/Semáforos mantenidos /INGRESOS CORRIENTES DE LIBRE DESTINACION</t>
  </si>
  <si>
    <t>23010502-2020251260009-2.3.2.02.02.005.04</t>
  </si>
  <si>
    <t xml:space="preserve">Realizar la señalización horizontal faltante o precaria en el municipio.
</t>
  </si>
  <si>
    <t>23010502-2020251260009-2.3.2.02.02.005.04                                                           001                                                          063                 1.2.1.0.00</t>
  </si>
  <si>
    <t>Realizar la señalización horizontal faltante o precaria en el municipio.
/ADMINISTRACION CENTRAL/Demarcación horizontal longitudinal realizada/INGRESOS CORRIENTES DE LIBRE DESTINACION</t>
  </si>
  <si>
    <t>23010502-2020251260009-2.3.2.02.02.005.05</t>
  </si>
  <si>
    <t>Construir los Bicicarriles integrados a la infraestructura de las ciclorutas en el Municipio</t>
  </si>
  <si>
    <t>23010502-2020251260009-2.3.2.02.02.005.05                                                           001                                                          064                 1.3.3.4.03</t>
  </si>
  <si>
    <t>Construir los Bicicarriles integrados a la infraestructura de las ciclorutas en el Municipio/ADMINISTRACION CENTRAL/Cicloinfraestructura construida (Construcción de Ciclo ruta)/R.B. OTRAS CONTRIBUCIONES</t>
  </si>
  <si>
    <t>23010502-2020251260009-2.3.2.02.02.005.06</t>
  </si>
  <si>
    <t>Realizar la señalización horizontal faltante o precaria en el municipio.</t>
  </si>
  <si>
    <t>23010502-2020251260009-2.3.2.02.02.005.06                                                           001                                                          063                 1.3.3.0.00</t>
  </si>
  <si>
    <t>Realizar la señalización horizontal faltante o precaria en el municipio./ADMINISTRACION CENTRAL/Demarcación horizontal longitudinal realizada/RECURSOS DEL BALANCE DE LIBRE DESTINACION</t>
  </si>
  <si>
    <t>23010502-2020251260009-2.3.2.02.02.008</t>
  </si>
  <si>
    <t>23010502-2020251260009-2.3.2.02.02.008.01</t>
  </si>
  <si>
    <t xml:space="preserve">Realizar controles al préstamo y adecuada utilización de bicicletas publicas
</t>
  </si>
  <si>
    <t>23010502-2020251260009-2.3.2.02.02.008.01                                                           001                                                          052                 1.2.1.0.00</t>
  </si>
  <si>
    <t>Realizar controles al préstamo y adecuada utilización de bicicletas publicas
/ADMINISTRACION CENTRAL/Campañas realizadas (campañas de sensibilizacion cultura ciudadana)/INGRESOS CORRIENTES DE LIBRE DESTINACION</t>
  </si>
  <si>
    <t>23010502-2020251260009-2.3.2.02.02.008.02</t>
  </si>
  <si>
    <t>Desarrollar campañas de cultura vial, dirigida a todos los actores</t>
  </si>
  <si>
    <t>23010502-2020251260009-2.3.2.02.02.008.02                                                           001                                                          052                 1.2.1.0.00</t>
  </si>
  <si>
    <t>Desarrollar campañas de cultura vial, dirigida a todos los actores/ADMINISTRACION CENTRAL/Campañas realizadas (campañas de sensibilizacion cultura ciudadana)/INGRESOS CORRIENTES DE LIBRE DESTINACION</t>
  </si>
  <si>
    <t>23010502-2020251260009-2.3.2.02.02.008.03</t>
  </si>
  <si>
    <t>Realizar seguimiento y evaluación a los planes de manejo de transito (PMT)</t>
  </si>
  <si>
    <t>23010502-2020251260009-2.3.2.02.02.008.03                                                           001                                                          059                 1.2.1.0.00</t>
  </si>
  <si>
    <t>Realizar seguimiento y evaluación a los planes de manejo de transito (PMT)/ADMINISTRACION CENTRAL/Señales verticales instaladas (Nuevas instaladas en zonas rurales y urbanas)/INGRESOS CORRIENTES DE LIBRE DESTINACION</t>
  </si>
  <si>
    <t>23010502-2020251260009-2.3.2.02.02.008.04</t>
  </si>
  <si>
    <t xml:space="preserve">Realizar la ejecucion del Plan de Movilidad del Municipio
</t>
  </si>
  <si>
    <t>23010502-2020251260009-2.3.2.02.02.008.04                                                           001                                                          066                 1.2.1.0.00</t>
  </si>
  <si>
    <t>Realizar la ejecucion del Plan de Movilidad del Municipio
/ADMINISTRACION CENTRAL/Documentos normativos(Actualización Plan de movilidad, Estudio de tarifas para el servicio de transporte y movilidad, estudios de tráfico, inventario de señalización y demarcación del Municipio)/INGRESOS CORRIENTES DE LIBRE DESTINACION</t>
  </si>
  <si>
    <t>23010502-2020251260009-2.3.2.02.02.008.05</t>
  </si>
  <si>
    <t xml:space="preserve">Prestación de servicios profesionales para el acompañamiento jurídico en temas de movilidad, transporte y seguridad vial y demás actividades a cargo de la Secretaría de Transporte y Movilidad del municipio de Cajicá
</t>
  </si>
  <si>
    <t>23010502-2020251260009-2.3.2.02.02.008.05                                                           001                                                          066                 1.2.1.0.00</t>
  </si>
  <si>
    <t>Prestación de servicios profesionales para el acompañamiento jurídico en temas de movilidad, transporte y seguridad vial y demás actividades a cargo de la Secretaría de Transporte y Movilidad del municipio de Cajicá
/ADMINISTRACION CENTRAL/Documentos normativos(Actualización Plan de movilidad, Estudio de tarifas para el servicio de transporte y movilidad, estudios de tráfico, inventario de señalización y demarcación del Municipio)/INGRESOS CORRIENTES DE LIBRE DESTINACION</t>
  </si>
  <si>
    <t>23010502-2020251260009-2.3.2.02.02.008.06</t>
  </si>
  <si>
    <t xml:space="preserve">Realizar consultoría para estudio e implementación de tarifas para el servicio de transporte individual (taxis), en el municipio de Cajicá.
</t>
  </si>
  <si>
    <t>23010502-2020251260009-2.3.2.02.02.008.06                                                           001                                                          066                 1.2.1.0.00</t>
  </si>
  <si>
    <t>Realizar consultoría para estudio e implementación de tarifas para el servicio de transporte individual (taxis), en el municipio de Cajicá.
/ADMINISTRACION CENTRAL/Documentos normativos(Actualización Plan de movilidad, Estudio de tarifas para el servicio de transporte y movilidad, estudios de tráfico, inventario de señalización y demarcación del Municipio)/INGRESOS CORRIENTES DE LIBRE DESTINACION</t>
  </si>
  <si>
    <t>23010502-2020251260009-2.3.2.02.02.008.07</t>
  </si>
  <si>
    <t>Compra de elementos para el correcto desarrollo de campañas de sensibilizacion-Cultura ciudadana</t>
  </si>
  <si>
    <t>23010502-2020251260009-2.3.2.02.02.008.07                                                           001                                                          052                 1.2.1.0.00</t>
  </si>
  <si>
    <t>Compra de elementos para el correcto desarrollo de campañas de sensibilizacion-Cultura ciudadana/ADMINISTRACION CENTRAL/Campañas realizadas (campañas de sensibilizacion cultura ciudadana)/INGRESOS CORRIENTES DE LIBRE DESTINACION</t>
  </si>
  <si>
    <t>23010502-2020251260009-2.3.2.02.02.008.08</t>
  </si>
  <si>
    <t>Contratar la interventoría para la construcción de los Bicicarriles integrados a la infraestructura de las ciclorutas en el Municipio</t>
  </si>
  <si>
    <t>23010502-2020251260009-2.3.2.02.02.008.08                                                           001                                                          064                 1.3.3.0.00</t>
  </si>
  <si>
    <t>Contratar la interventoría para la construcción de los Bicicarriles integrados a la infraestructura de las ciclorutas en el Municipio/ADMINISTRACION CENTRAL/Cicloinfraestructura construida (Construcción de Ciclo ruta)/RECURSOS DEL BALANCE DE LIBRE DESTINACION</t>
  </si>
  <si>
    <t>23010502-2020251260009-2.3.2.02.02.008.09</t>
  </si>
  <si>
    <t>23010502-2020251260009-2.3.2.02.02.008.09                                                           001                                                          052                 1.3.3.0.00</t>
  </si>
  <si>
    <t>Desarrollar campañas de cultura vial, dirigida a todos los actores/ADMINISTRACION CENTRAL/Campañas realizadas (campañas de sensibilizacion cultura ciudadana)/RECURSOS DEL BALANCE DE LIBRE DESTINACION</t>
  </si>
  <si>
    <t>23010502-2020251260009-2.3.2.02.02.008.10</t>
  </si>
  <si>
    <t>Realizar eventos que den a conocer las diferentes actividades desarrolladas por la Secretaría de Transporte y Movilidad</t>
  </si>
  <si>
    <t>23010502-2020251260009-2.3.2.02.02.008.10                                                           001                                                          052                 1.3.3.0.00</t>
  </si>
  <si>
    <t>Realizar eventos que den a conocer las diferentes actividades desarrolladas por la Secretaría de Transporte y Movilidad/ADMINISTRACION CENTRAL/Campañas realizadas (campañas de sensibilizacion cultura ciudadana)/RECURSOS DEL BALANCE DE LIBRE DESTINACION</t>
  </si>
  <si>
    <t>23010502-2020251260009-2.3.2.02.02.008.11</t>
  </si>
  <si>
    <t>Realizar el mantenimiento periódico necesario en toda la señalización horizontal del municipio.</t>
  </si>
  <si>
    <t>23010502-2020251260009-2.3.2.02.02.008.11                                                           001                                                          059                 1.3.3.0.00</t>
  </si>
  <si>
    <t>Realizar el mantenimiento periódico necesario en toda la señalización horizontal del municipio./ADMINISTRACION CENTRAL/Señales verticales instaladas (Nuevas instaladas en zonas rurales y urbanas)/RECURSOS DEL BALANCE DE LIBRE DESTINACION</t>
  </si>
  <si>
    <t>23010502-2020251260009-2.3.2.02.02.008.12</t>
  </si>
  <si>
    <t>Compra de elementos para el correcto desarrollo de campañas de sensibilización-Cultura ciudadana</t>
  </si>
  <si>
    <t>23010502-2020251260009-2.3.2.02.02.008.12                                                           001                                                          052                 1.3.3.0.00</t>
  </si>
  <si>
    <t>Compra de elementos para el correcto desarrollo de campañas de sensibilización-Cultura ciudadana/ADMINISTRACION CENTRAL/Campañas realizadas (campañas de sensibilizacion cultura ciudadana)/RECURSOS DEL BALANCE DE LIBRE DESTINACION</t>
  </si>
  <si>
    <t>23010502-2020251260009-2.3.2.02.02.008.13</t>
  </si>
  <si>
    <t>23010502-2020251260009-2.3.2.02.02.008.13                                                           001                                                          052                 1.2.1.0.00</t>
  </si>
  <si>
    <t>Realizar eventos que den a conocer las diferentes actividades desarrolladas por la Secretaría de Transporte y Movilidad/ADMINISTRACION CENTRAL/Campañas realizadas (campañas de sensibilizacion cultura ciudadana)/INGRESOS CORRIENTES DE LIBRE DESTINACION</t>
  </si>
  <si>
    <t>23010502-2020251260009-2.3.2.02.02.008.14</t>
  </si>
  <si>
    <t>Contratar la interventoría para obras de modernización de la red semafórica del Municipio de Cajicá, para dar cumplimiento a la meta compra de maquinaria y equipo - modernización semáforos del plan de desarrollo</t>
  </si>
  <si>
    <t>23010502-2020251260009-2.3.2.02.02.008.14                                                           001                                                          055                 1.2.1.0.00</t>
  </si>
  <si>
    <t>Contratar la interventoría para obras de modernización de la red semafórica del Municipio de Cajicá, para dar cumplimiento a la meta compra de maquinaria y equipo - modernización semáforos del plan de desarrollo/ADMINISTRACION CENTRAL/Semáforos modernizados( Adquisicion e instalacion  de semaforos inteligentes)/INGRESOS CORRIENTES DE LIBRE DESTINACION</t>
  </si>
  <si>
    <t>230106</t>
  </si>
  <si>
    <t>Sector Vivienda</t>
  </si>
  <si>
    <t>23010601</t>
  </si>
  <si>
    <t>Programa Acceso a soluciones de vivivenda</t>
  </si>
  <si>
    <t>23010601-2020251260012</t>
  </si>
  <si>
    <t>BPIN 2020251260012 Construcción de vivienda en sitio propio en el municipio de Cajicá</t>
  </si>
  <si>
    <t>23010601-2020251260012-2.3.2.02.02.005</t>
  </si>
  <si>
    <t>23010601-2020251260012-2.3.2.02.02.005.01</t>
  </si>
  <si>
    <t>Construir tres (3) casas en sitio propio en el sector urbano del Municipio</t>
  </si>
  <si>
    <t>23010601-2020251260012-2.3.2.02.02.005.01                                                           001                                                          072                 1.2.1.0.00</t>
  </si>
  <si>
    <t>Construir tres (3) casas en sitio propio en el sector urbano del Municipio/ADMINISTRACION CENTRAL/Viviendas de Interés Social urbanas construidas en sitio propio/INGRESOS CORRIENTES DE LIBRE DESTINACION</t>
  </si>
  <si>
    <t>23010601-2020251260012-2.3.2.02.02.005.02</t>
  </si>
  <si>
    <t>Construir cuatro (4) casas en sitio propio en el sector rural del Municipio</t>
  </si>
  <si>
    <t>23010601-2020251260012-2.3.2.02.02.005.02                                                           001                                                          076                 1.2.1.0.00</t>
  </si>
  <si>
    <t>Construir cuatro (4) casas en sitio propio en el sector rural del Municipio/ADMINISTRACION CENTRAL/Hogares beneficiados con construcción de vivienda en sitio propio (rural)/INGRESOS CORRIENTES DE LIBRE DESTINACION</t>
  </si>
  <si>
    <t>23010601-2020251260012-2.3.2.02.02.005.03</t>
  </si>
  <si>
    <t>23010601-2020251260012-2.3.2.02.02.005.03                                                           001                                                          072                 1.2.3.2.09</t>
  </si>
  <si>
    <t>Construir tres (3) casas en sitio propio en el sector urbano del Municipio/ADMINISTRACION CENTRAL/Viviendas de Interés Social urbanas construidas en sitio propio/OTRAS CONTRIBUCIONES CON DESTINACION ESPECIFICA LEGAL</t>
  </si>
  <si>
    <t>23010601-2020251260012-2.3.2.02.02.005.04</t>
  </si>
  <si>
    <t>23010601-2020251260012-2.3.2.02.02.005.04                                                           001                                                          076                 1.2.3.2.09</t>
  </si>
  <si>
    <t>Construir cuatro (4) casas en sitio propio en el sector rural del Municipio/ADMINISTRACION CENTRAL/Hogares beneficiados con construcción de vivienda en sitio propio (rural)/OTRAS CONTRIBUCIONES CON DESTINACION ESPECIFICA LEGAL</t>
  </si>
  <si>
    <t>23010601-2020251260012-2.3.2.02.02.005.05</t>
  </si>
  <si>
    <t>23010601-2020251260012-2.3.2.02.02.005.05                                                           001                                                          072                 1.3.3.0.00</t>
  </si>
  <si>
    <t>Construir tres (3) casas en sitio propio en el sector urbano del Municipio/ADMINISTRACION CENTRAL/Viviendas de Interés Social urbanas construidas en sitio propio/RECURSOS DEL BALANCE DE LIBRE DESTINACION</t>
  </si>
  <si>
    <t>23010601-2020251260012-2.3.2.02.02.005.06</t>
  </si>
  <si>
    <t>23010601-2020251260012-2.3.2.02.02.005.06                                                           001                                                          076                 1.3.3.0.00</t>
  </si>
  <si>
    <t>Construir cuatro (4) casas en sitio propio en el sector rural del Municipio/ADMINISTRACION CENTRAL/Hogares beneficiados con construcción de vivienda en sitio propio (rural)/RECURSOS DEL BALANCE DE LIBRE DESTINACION</t>
  </si>
  <si>
    <t>23010601-2020251260012-2.3.2.02.02.008</t>
  </si>
  <si>
    <t>23010601-2020251260012-2.3.2.02.02.008.01</t>
  </si>
  <si>
    <t>Realizar la divulgación y seguimiento  de los  Proyectos de Vivienda de Interés Social (urbano)</t>
  </si>
  <si>
    <t>23010601-2020251260012-2.3.2.02.02.008.01                                                           001                                                          076                 1.2.1.0.00</t>
  </si>
  <si>
    <t>Realizar la divulgación y seguimiento  de los  Proyectos de Vivienda de Interés Social (urbano)/ADMINISTRACION CENTRAL/Hogares beneficiados con construcción de vivienda en sitio propio (rural)/INGRESOS CORRIENTES DE LIBRE DESTINACION</t>
  </si>
  <si>
    <t>23010601-2020251260012-2.3.2.02.02.008.02</t>
  </si>
  <si>
    <t>Realizar la divulgación y seguimiento  de los  Proyectos de Vivienda de Interés Social (rural)</t>
  </si>
  <si>
    <t>23010601-2020251260012-2.3.2.02.02.008.02                                                           001                                                          076                 1.2.1.0.00</t>
  </si>
  <si>
    <t>Realizar la divulgación y seguimiento  de los  Proyectos de Vivienda de Interés Social (rural)/ADMINISTRACION CENTRAL/Hogares beneficiados con construcción de vivienda en sitio propio (rural)/INGRESOS CORRIENTES DE LIBRE DESTINACION</t>
  </si>
  <si>
    <t>23010601-2020251260012-2.3.2.02.02.008.03</t>
  </si>
  <si>
    <t>23010601-2020251260012-2.3.2.02.02.008.03                                                           001                                                          072                 1.3.3.0.00</t>
  </si>
  <si>
    <t>Realizar la divulgación y seguimiento  de los  Proyectos de Vivienda de Interés Social (rural)/ADMINISTRACION CENTRAL/Viviendas de Interés Social urbanas construidas en sitio propio/RECURSOS DEL BALANCE DE LIBRE DESTINACION</t>
  </si>
  <si>
    <t>23010601-2020251260074</t>
  </si>
  <si>
    <t>BPIN2020251260074 Apoyo a los programas de vivienda de interes social del municipio de Cajicá Cundinamarca</t>
  </si>
  <si>
    <t>23010601-2020251260074-2.3.2.02.02.008</t>
  </si>
  <si>
    <t>23010601-2020251260074-2.3.2.02.02.008.01</t>
  </si>
  <si>
    <t>Realizar el acompañamiento y seguimiento a los usuarios beneficiados que recibiran asistencias jurídicas en la legalizacion de predios</t>
  </si>
  <si>
    <t>23010601-2020251260074-2.3.2.02.02.008.01                                                           001                                                          067                 1.2.1.0.00</t>
  </si>
  <si>
    <t>Realizar el acompañamiento y seguimiento a los usuarios beneficiados que recibiran asistencias jurídicas en la legalizacion de predios/ADMINISTRACION CENTRAL/Asistencias técnicas y jurídicas realizadas (Contratistas)/INGRESOS CORRIENTES DE LIBRE DESTINACION</t>
  </si>
  <si>
    <t>23010601-2020251260074-2.3.2.02.02.008.02</t>
  </si>
  <si>
    <t>Adquirir servicios en el área de gestión de vivienda, en el marco del convenio suscrito entre el Municipio de Cajicá, El Instituto de Vivienda de Interés Social y la Constructora Bolívar</t>
  </si>
  <si>
    <t>23010601-2020251260074-2.3.2.02.02.008.02                                                           001                                                          071                 1.2.1.0.00</t>
  </si>
  <si>
    <t>Adquirir servicios en el área de gestión de vivienda, en el marco del convenio suscrito entre el Municipio de Cajicá, El Instituto de Vivienda de Interés Social y la Constructora Bolívar/ADMINISTRACION CENTRAL/Viviendas de Interés Social urbanas.(Realizar un convenio público-privado para la construcción de un proyecto)/INGRESOS CORRIENTES DE LIBRE DESTINACION</t>
  </si>
  <si>
    <t>23010601-2021251260005</t>
  </si>
  <si>
    <t>BPIN2021251260005 Mejoramiento de vivienda en el municipio de Cajicá Cundinamarca</t>
  </si>
  <si>
    <t>23010601-2021251260005-2.3.2.02.02.005</t>
  </si>
  <si>
    <t>23010601-2021251260005-2.3.2.02.02.005.01</t>
  </si>
  <si>
    <t>Realizar cincuenta y dos (52) mejoramientos de viviendas rurales y urbanas en el Municipio.</t>
  </si>
  <si>
    <t>23010601-2021251260005-2.3.2.02.02.005.01                                                           001                                                          074                 1.2.1.0.00</t>
  </si>
  <si>
    <t>Realizar cincuenta y dos (52) mejoramientos de viviendas rurales y urbanas en el Municipio./ADMINISTRACION CENTRAL/Hogares beneficiados con mejoramiento de una vivienda  (urbana)/INGRESOS CORRIENTES DE LIBRE DESTINACION</t>
  </si>
  <si>
    <t>23010601-2021251260005-2.3.2.02.02.005.02</t>
  </si>
  <si>
    <t>23010601-2021251260005-2.3.2.02.02.005.02                                                           001                                                          074                 1.3.3.0.00</t>
  </si>
  <si>
    <t>Realizar cincuenta y dos (52) mejoramientos de viviendas rurales y urbanas en el Municipio./ADMINISTRACION CENTRAL/Hogares beneficiados con mejoramiento de una vivienda  (urbana)/RECURSOS DEL BALANCE DE LIBRE DESTINACION</t>
  </si>
  <si>
    <t>23010602</t>
  </si>
  <si>
    <t>Programa Ordenamiento territorial y desarrollo urbano</t>
  </si>
  <si>
    <t>23010602-2020251260038</t>
  </si>
  <si>
    <t>BPIN2020251260038 Actualización del ordenamiento territorial para el desarrollo urbano y rural del municipio de Cajicá, Cundinamarca</t>
  </si>
  <si>
    <t>23010602-2020251260038-2.3.2.02.02.005</t>
  </si>
  <si>
    <t>23010602-2020251260038-2.3.2.02.02.005.01</t>
  </si>
  <si>
    <t>Ejecutar la inversion de los proyectos de los presupuestos participativos</t>
  </si>
  <si>
    <t>23010602-2020251260038-2.3.2.02.02.005.01                                                           001                                                          077                 1.2.1.0.00</t>
  </si>
  <si>
    <t>Ejecutar la inversion de los proyectos de los presupuestos participativos/ADMINISTRACION CENTRAL/Proyectos apoyados financieramente en Mejoramiento Integral de Barrios (JACPresupuesto participativo – Acuerdo 02 de 2017 -5%)/INGRESOS CORRIENTES DE LIBRE DESTINACION</t>
  </si>
  <si>
    <t>23010602-2020251260038-2.3.2.02.02.005.02</t>
  </si>
  <si>
    <t>Ejecutar la inversión de los proyectos de los presupuestos participativos</t>
  </si>
  <si>
    <t>23010602-2020251260038-2.3.2.02.02.005.02                                                           001                                                          077                 1.3.3.0.00</t>
  </si>
  <si>
    <t>Ejecutar la inversión de los proyectos de los presupuestos participativos/ADMINISTRACION CENTRAL/Proyectos apoyados financieramente en Mejoramiento Integral de Barrios (JACPresupuesto participativo – Acuerdo 02 de 2017 -5%)/RECURSOS DEL BALANCE DE LIBRE DESTINACION</t>
  </si>
  <si>
    <t>23010602-2020251260038-2.3.2.02.02.005.03</t>
  </si>
  <si>
    <t>Ejecutar la inversión de los proyectos de los presupuestos participativos R.B. OTRAS CONTRIBUCIONES</t>
  </si>
  <si>
    <t>23010602-2020251260038-2.3.2.02.02.005.03                                                           001                                                          077                 1.3.3.4.03</t>
  </si>
  <si>
    <t>Ejecutar la inversión de los proyectos de los presupuestos participativos R.B. OTRAS CONTRIBUCIONES/ADMINISTRACION CENTRAL/Proyectos apoyados financieramente en Mejoramiento Integral de Barrios (JACPresupuesto participativo – Acuerdo 02 de 2017 -5%)/R.B. OTRAS CONTRIBUCIONES</t>
  </si>
  <si>
    <t>23010602-2020251260038-2.3.2.02.02.005.04</t>
  </si>
  <si>
    <t>Ejecutar la inversión de los proyectos de los presupuestos participativos R.B. OTRAS CONTRIBUCIONES - PARTICIPACIÓN EN PLUSVALÍA</t>
  </si>
  <si>
    <t>23010602-2020251260038-2.3.2.02.02.005.04                                                           001                                                          077                 1.3.3.4.03</t>
  </si>
  <si>
    <t>Ejecutar la inversión de los proyectos de los presupuestos participativos R.B. OTRAS CONTRIBUCIONES - PARTICIPACIÓN EN PLUSVALÍA/ADMINISTRACION CENTRAL/Proyectos apoyados financieramente en Mejoramiento Integral de Barrios (JACPresupuesto participativo – Acuerdo 02 de 2017 -5%)/R.B. OTRAS CONTRIBUCIONES</t>
  </si>
  <si>
    <t>23010602-2020251260038-2.3.2.02.02.008</t>
  </si>
  <si>
    <t>23010602-2020251260038-2.3.2.02.02.008.01</t>
  </si>
  <si>
    <t>Realizar acompañamiento y  mesas de priorizacion para la inversion de los presupuestos participativos con las Juntas de Accion Comunal</t>
  </si>
  <si>
    <t>23010602-2020251260038-2.3.2.02.02.008.01                                                           001                                                          078                 1.2.1.0.00</t>
  </si>
  <si>
    <t>Realizar acompañamiento y  mesas de priorizacion para la inversion de los presupuestos participativos con las Juntas de Accion Comunal/ADMINISTRACION CENTRAL/Proyectos apoyados financieramente en Mejoramiento Integral de Barrios(Ejecución remanente de años anteriores)/INGRESOS CORRIENTES DE LIBRE DESTINACION</t>
  </si>
  <si>
    <t>23010602-2020251260038-2.3.2.02.02.008.02</t>
  </si>
  <si>
    <t>Realizar la edición y publicación del ajuste del PBOT del municipio de Cajicá</t>
  </si>
  <si>
    <t>23010602-2020251260038-2.3.2.02.02.008.02                                                           001                                                          079                 1.2.1.0.00</t>
  </si>
  <si>
    <t>Realizar la edición y publicación del ajuste del PBOT del municipio de Cajicá/ADMINISTRACION CENTRAL/Documentos de planeación elaborados(Estudio de Riesgos AVR – Actualización PBOT )/INGRESOS CORRIENTES DE LIBRE DESTINACION</t>
  </si>
  <si>
    <t>23010602-2021251260017</t>
  </si>
  <si>
    <t>BPIN2021251260017 Construcción de la plaza campesina y de artesanos del Municipio de Cajicá, Cundinamarca</t>
  </si>
  <si>
    <t>23010602-2021251260017-2.3.2.02.02.005</t>
  </si>
  <si>
    <t>23010602-2021251260017-2.3.2.02.02.005.01</t>
  </si>
  <si>
    <t>Realizar la Construcción de la plaza campesina y de artesanos del Municipio de Cajicá</t>
  </si>
  <si>
    <t>23010602-2021251260017-2.3.2.02.02.005.01                                                           001                                                          085                 1.2.3.2.09</t>
  </si>
  <si>
    <t>Realizar la Construcción de la plaza campesina y de artesanos del Municipio de Cajicá/ADMINISTRACION CENTRAL/Plazas construidas( Plaza de mercado campesina y  gastronómica, centro de artesanos y emprendedores.
(Diseños y Construcción,)/OTRAS CONTRIBUCIONES CON DESTINACION ESPECIFICA LEGAL</t>
  </si>
  <si>
    <t>23010602-2021251260017-2.3.2.02.02.005.02</t>
  </si>
  <si>
    <t>23010602-2021251260017-2.3.2.02.02.005.02                                                           001                                                          085                 1.3.3.4.03</t>
  </si>
  <si>
    <t>Realizar la Construcción de la plaza campesina y de artesanos del Municipio de Cajicá/ADMINISTRACION CENTRAL/Plazas construidas( Plaza de mercado campesina y  gastronómica, centro de artesanos y emprendedores.
(Diseños y Construcción,)/R.B. OTRAS CONTRIBUCIONES</t>
  </si>
  <si>
    <t>23010602-2021251260017-2.3.2.02.02.008</t>
  </si>
  <si>
    <t>23010602-2021251260017-2.3.2.02.02.008.01</t>
  </si>
  <si>
    <t>Contratar la interventoría para la construcción de la plaza campesina y de artesanos del Municipio de Cajicá</t>
  </si>
  <si>
    <t>23010602-2021251260017-2.3.2.02.02.008.01                                                           001                                                          085                 1.3.3.0.00</t>
  </si>
  <si>
    <t>Contratar la interventoría para la construcción de la plaza campesina y de artesanos del Municipio de Cajicá/ADMINISTRACION CENTRAL/Plazas construidas( Plaza de mercado campesina y  gastronómica, centro de artesanos y emprendedores.
(Diseños y Construcción,)/RECURSOS DEL BALANCE DE LIBRE DESTINACION</t>
  </si>
  <si>
    <t>23010603</t>
  </si>
  <si>
    <t xml:space="preserve">Programa Acceso de la población a los servicios de agua potable y saneamiento básico </t>
  </si>
  <si>
    <t>23010603-2020251260016</t>
  </si>
  <si>
    <t>BPIN2020251260016 Implementación del Plan de Gestión Integral de Residuos Sólidos - PGIRS - Municipio de Cajicá (2017-2027)</t>
  </si>
  <si>
    <t>23010603-2020251260016-2.3.2.02.02.008</t>
  </si>
  <si>
    <t>23010603-2020251260016-2.3.2.02.02.008.01</t>
  </si>
  <si>
    <t>Fortalecimiento técnico y operativo del programa PGIRS</t>
  </si>
  <si>
    <t>23010603-2020251260016-2.3.2.02.02.008.01                                                           001                                                          087                 1.2.1.0.00</t>
  </si>
  <si>
    <t>Fortalecimiento técnico y operativo del programa PGIRS/ADMINISTRACION CENTRAL/Documentos de planeación elaborados (Kilometros)Actualización del PGIRS)(Catastro de redes Alcantarillado)/INGRESOS CORRIENTES DE LIBRE DESTINACION</t>
  </si>
  <si>
    <t>23010603-2020251260016-2.3.2.02.02.008.02</t>
  </si>
  <si>
    <t>Apoyo al seguimiento técnico y operativo a la ejecución del programa PGIRS</t>
  </si>
  <si>
    <t>23010603-2020251260016-2.3.2.02.02.008.02                                                           001                                                          087                 1.2.1.0.00</t>
  </si>
  <si>
    <t>Apoyo al seguimiento técnico y operativo a la ejecución del programa PGIRS/ADMINISTRACION CENTRAL/Documentos de planeación elaborados (Kilometros)Actualización del PGIRS)(Catastro de redes Alcantarillado)/INGRESOS CORRIENTES DE LIBRE DESTINACION</t>
  </si>
  <si>
    <t>23010603-2020251260016-2.3.2.02.02.008.03</t>
  </si>
  <si>
    <t>23010603-2020251260016-2.3.2.02.02.008.03                                                           001                                                          087                 1.3.3.0.00</t>
  </si>
  <si>
    <t>Fortalecimiento técnico y operativo del programa PGIRS/ADMINISTRACION CENTRAL/Documentos de planeación elaborados (Kilometros)Actualización del PGIRS)(Catastro de redes Alcantarillado)/RECURSOS DEL BALANCE DE LIBRE DESTINACION</t>
  </si>
  <si>
    <t>23010603-2020251260016-2.3.2.02.02.008.04</t>
  </si>
  <si>
    <t xml:space="preserve">Realizar el catastro de redes de alcantarillado sanitario y pluvial </t>
  </si>
  <si>
    <t>23010603-2020251260016-2.3.2.02.02.008.04                                                           001                                                          087                 1.3.3.1.00</t>
  </si>
  <si>
    <t>Realizar el catastro de redes de alcantarillado sanitario y pluvial /ADMINISTRACION CENTRAL/Documentos de planeación elaborados (Kilometros)Actualización del PGIRS)(Catastro de redes Alcantarillado)/RECURSOS DEL BALANCE DE LIBRE DESTINACION</t>
  </si>
  <si>
    <t>23010603-2020251260016-2.3.2.02.02.008.04                                                           99999999999999999999                                         087                 1.3.3.0.00</t>
  </si>
  <si>
    <t>Realizar el catastro de redes de alcantarillado sanitario y pluvial /Varios/Documentos de planeación elaborados (Kilometros)Actualización del PGIRS)(Catastro de redes Alcantarillado)/RECURSOS DEL BALANCE DE LIBRE DESTINACION</t>
  </si>
  <si>
    <t>23010603-2020251260023</t>
  </si>
  <si>
    <t>BPIN2020251260023 Subsidio al consumo para suscriptores de la Empresa de Servicios Públicos de Cajicá SA ESP de estratos 1, 2 y 3 Cajicá</t>
  </si>
  <si>
    <t>23010603-2020251260023-2.3.3.01.02.004</t>
  </si>
  <si>
    <t>Subvenciones para servicios públicos domiciliarios de agua potable y saneamiento básico</t>
  </si>
  <si>
    <t>23010603-2020251260023-2.3.3.01.02.004.01</t>
  </si>
  <si>
    <t xml:space="preserve">Realizar el giro de subsidios de acueducto </t>
  </si>
  <si>
    <t>23010603-2020251260023-2.3.3.01.02.004.01                                                           001                                                          102                 1.2.4.6.00</t>
  </si>
  <si>
    <t>1.2.4.6.00</t>
  </si>
  <si>
    <t>Realizar el giro de subsidios de acueducto /ADMINISTRACION CENTRAL/Recursos entregados en subsidios al consumo/SGP-AGUA POTABLE Y SANEAMIENTO BASICO</t>
  </si>
  <si>
    <t>23010603-2020251260023-2.3.3.01.02.004.02</t>
  </si>
  <si>
    <t>Realizar el giro de subsidios de alcantarillado</t>
  </si>
  <si>
    <t>23010603-2020251260023-2.3.3.01.02.004.02                                                           001                                                          102                 1.2.4.6.00</t>
  </si>
  <si>
    <t>Realizar el giro de subsidios de alcantarillado/ADMINISTRACION CENTRAL/Recursos entregados en subsidios al consumo/SGP-AGUA POTABLE Y SANEAMIENTO BASICO</t>
  </si>
  <si>
    <t>23010603-2020251260023-2.3.3.01.02.004.03</t>
  </si>
  <si>
    <t>Realizar el giro de subsidios de aseo</t>
  </si>
  <si>
    <t>23010603-2020251260023-2.3.3.01.02.004.03                                                           001                                                          102                 1.2.4.6.00</t>
  </si>
  <si>
    <t>Realizar el giro de subsidios de aseo/ADMINISTRACION CENTRAL/Recursos entregados en subsidios al consumo/SGP-AGUA POTABLE Y SANEAMIENTO BASICO</t>
  </si>
  <si>
    <t>23010603-2020251260023-2.3.3.01.02.004.04</t>
  </si>
  <si>
    <t>23010603-2020251260023-2.3.3.01.02.004.04                                                           001                                                          102                 1.3.3.10.00</t>
  </si>
  <si>
    <t>1.3.3.10.00</t>
  </si>
  <si>
    <t>Realizar el giro de subsidios de alcantarillado/ADMINISTRACION CENTRAL/Recursos entregados en subsidios al consumo/R.B. SGP-AGUA POTABLE Y SANEAMIENTO BASICO</t>
  </si>
  <si>
    <t>23010603-2020251260023-2.3.3.01.02.004.05</t>
  </si>
  <si>
    <t>23010603-2020251260023-2.3.3.01.02.004.05                                                           001                                                          102                 1.3.2.2.13</t>
  </si>
  <si>
    <t>1.3.2.2.13</t>
  </si>
  <si>
    <t>Realizar el giro de subsidios de alcantarillado/ADMINISTRACION CENTRAL/Recursos entregados en subsidios al consumo/R.F. SGP - AGUA POTABLE Y SANEAMIENTO BASICO</t>
  </si>
  <si>
    <t>23010603-2020251260023-2.3.3.01.02.004.06</t>
  </si>
  <si>
    <t>Realizar el giro de subsidios de acueducto</t>
  </si>
  <si>
    <t>23010603-2020251260023-2.3.3.01.02.004.06                                                           001                                                          102                 1.3.3.10.00</t>
  </si>
  <si>
    <t>Realizar el giro de subsidios de acueducto/ADMINISTRACION CENTRAL/Recursos entregados en subsidios al consumo/R.B. SGP-AGUA POTABLE Y SANEAMIENTO BASICO</t>
  </si>
  <si>
    <t>23010603-2020251260023-2.3.3.01.02.004.07</t>
  </si>
  <si>
    <t>23010603-2020251260023-2.3.3.01.02.004.07                                                           001                                                          102                 1.3.3.10.00</t>
  </si>
  <si>
    <t>Realizar el giro de subsidios de aseo/ADMINISTRACION CENTRAL/Recursos entregados en subsidios al consumo/R.B. SGP-AGUA POTABLE Y SANEAMIENTO BASICO</t>
  </si>
  <si>
    <t>23010603-2020251260075</t>
  </si>
  <si>
    <t>BPIN2020251260075 Implementación del Plan de Saneamiento y Manejo de Vertimientos para el municipio de Cajicá</t>
  </si>
  <si>
    <t>23010603-2020251260075-2.3.2.02.02.008</t>
  </si>
  <si>
    <t>23010603-2020251260075-2.3.2.02.02.008.01</t>
  </si>
  <si>
    <t>Fortalecimiento técnico y operativo del plan PSMV</t>
  </si>
  <si>
    <t>23010603-2020251260075-2.3.2.02.02.008.01                                                           001                                                          089                 1.2.1.0.00</t>
  </si>
  <si>
    <t>Fortalecimiento técnico y operativo del plan PSMV/ADMINISTRACION CENTRAL/Eventos de educación informal  en agua y saneamiento basicos realizados
(Programa de PUEAA)
(Programa de PSMV)/INGRESOS CORRIENTES DE LIBRE DESTINACION</t>
  </si>
  <si>
    <t>23010603-2020251260075-2.3.2.02.02.008.02</t>
  </si>
  <si>
    <t xml:space="preserve">Apoyo al seguimiento técnico y operativo a la ejecución de plan de saneamiento y manejo de vertimientos </t>
  </si>
  <si>
    <t>23010603-2020251260075-2.3.2.02.02.008.02                                                           001                                                          089                 1.2.1.0.00</t>
  </si>
  <si>
    <t>Apoyo al seguimiento técnico y operativo a la ejecución de plan de saneamiento y manejo de vertimientos /ADMINISTRACION CENTRAL/Eventos de educación informal  en agua y saneamiento basicos realizados
(Programa de PUEAA)
(Programa de PSMV)/INGRESOS CORRIENTES DE LIBRE DESTINACION</t>
  </si>
  <si>
    <t>23010603-2020251260075-2.3.2.02.02.008.03</t>
  </si>
  <si>
    <t>23010603-2020251260075-2.3.2.02.02.008.03                                                           001                                                          089                 1.3.3.0.00</t>
  </si>
  <si>
    <t>Fortalecimiento técnico y operativo del plan PSMV/ADMINISTRACION CENTRAL/Eventos de educación informal  en agua y saneamiento basicos realizados
(Programa de PUEAA)
(Programa de PSMV)/RECURSOS DEL BALANCE DE LIBRE DESTINACION</t>
  </si>
  <si>
    <t>23010603-2020251260087</t>
  </si>
  <si>
    <t>BPIN2020251260087 Aportes del municipio para la construcción, mejoramiento, mantenimiento y operación de la infraestructura de agua potable y saneamiento básico en el municipio de  Cajicá, Cundinamarca</t>
  </si>
  <si>
    <t>23010603-2020251260087-2.3.2.02.02.005</t>
  </si>
  <si>
    <t>23010603-2020251260087-2.3.2.02.02.005.01</t>
  </si>
  <si>
    <t>Ampliar y mejorar las redes de alcantarillado</t>
  </si>
  <si>
    <t>23010603-2020251260087-2.3.2.02.02.005.01                                                           001                                                          096                 1.2.4.6.00</t>
  </si>
  <si>
    <t>Ampliar y mejorar las redes de alcantarillado/ADMINISTRACION CENTRAL/Red de alcantarillado ampliada 
Corresponde a la gestión de los recursos para ejecutar el 35% de la 2da fase de la etapa 2 del Plan Maestro de Alcantarillado, porque no se alcanza a ejcutar la ampliación de la red pluvial./SGP-AGUA POTABLE Y SANEAMIENTO BASICO</t>
  </si>
  <si>
    <t>23010603-2020251260087-2.3.2.02.02.005.02</t>
  </si>
  <si>
    <t>Ampliar la red de alcantarillado, sanitario y pluvial</t>
  </si>
  <si>
    <t>23010603-2020251260087-2.3.2.02.02.005.02                                                           001                                                          096                 1.3.2.2.13</t>
  </si>
  <si>
    <t>Ampliar la red de alcantarillado, sanitario y pluvial/ADMINISTRACION CENTRAL/Red de alcantarillado ampliada 
Corresponde a la gestión de los recursos para ejecutar el 35% de la 2da fase de la etapa 2 del Plan Maestro de Alcantarillado, porque no se alcanza a ejcutar la ampliación de la red pluvial./R.F. SGP - AGUA POTABLE Y SANEAMIENTO BASICO</t>
  </si>
  <si>
    <t>23010603-2020251260087-2.3.2.02.02.005.03</t>
  </si>
  <si>
    <t>Ampliar la red de alcantarillado, sanitario y pluvial - Participación en Plusvalía SSF</t>
  </si>
  <si>
    <t>23010603-2020251260087-2.3.2.02.02.005.03                                                           001                                                          096                 1.2.3.2.09</t>
  </si>
  <si>
    <t>Ampliar la red de alcantarillado, sanitario y pluvial - Participación en Plusvalía SSF/ADMINISTRACION CENTRAL/Red de alcantarillado ampliada 
Corresponde a la gestión de los recursos para ejecutar el 35% de la 2da fase de la etapa 2 del Plan Maestro de Alcantarillado, porque no se alcanza a ejcutar la ampliación de la red pluvial./OTRAS CONTRIBUCIONES CON DESTINACION ESPECIFICA LEGAL</t>
  </si>
  <si>
    <t>23010603-2020251260087-2.3.2.02.02.005.04</t>
  </si>
  <si>
    <t>Ampliar y mejorar las redes de Acueducto- Participación en Plusvalía</t>
  </si>
  <si>
    <t>23010603-2020251260087-2.3.2.02.02.005.04                                                           001                                                          094                 1.3.3.4.03</t>
  </si>
  <si>
    <t>Ampliar y mejorar las redes de Acueducto- Participación en Plusvalía/ADMINISTRACION CENTRAL/Conexiones intradomiciliarias apoyadas financieramente/R.B. OTRAS CONTRIBUCIONES</t>
  </si>
  <si>
    <t>23010603-2020251260087-2.3.2.02.02.005.05</t>
  </si>
  <si>
    <t>Ampliar y mejorar las redes de Acueducto</t>
  </si>
  <si>
    <t>23010603-2020251260087-2.3.2.02.02.005.05                                                           001                                                          094                 1.2.4.6.00</t>
  </si>
  <si>
    <t>Ampliar y mejorar las redes de Acueducto/ADMINISTRACION CENTRAL/Conexiones intradomiciliarias apoyadas financieramente/SGP-AGUA POTABLE Y SANEAMIENTO BASICO</t>
  </si>
  <si>
    <t>23010603-2020251260087-2.3.2.02.02.005.06</t>
  </si>
  <si>
    <t>Ampliar y mejorar las redes de Acueducto Participación en Plusvalía</t>
  </si>
  <si>
    <t>23010603-2020251260087-2.3.2.02.02.005.06                                                           001                                                          094                 1.2.3.2.09</t>
  </si>
  <si>
    <t>Ampliar y mejorar las redes de Acueducto Participación en Plusvalía/ADMINISTRACION CENTRAL/Conexiones intradomiciliarias apoyadas financieramente/OTRAS CONTRIBUCIONES CON DESTINACION ESPECIFICA LEGAL</t>
  </si>
  <si>
    <t>23010603-2020251260087-2.3.2.02.02.005.07</t>
  </si>
  <si>
    <t>23010603-2020251260087-2.3.2.02.02.005.07                                                           001                                                          094                 1.3.3.0.00</t>
  </si>
  <si>
    <t>Ampliar y mejorar las redes de Acueducto/ADMINISTRACION CENTRAL/Conexiones intradomiciliarias apoyadas financieramente/RECURSOS DEL BALANCE DE LIBRE DESTINACION</t>
  </si>
  <si>
    <t>23010603-2020251260087-2.3.3.01.02.004</t>
  </si>
  <si>
    <t>23010603-2020251260087-2.3.3.01.02.004.01</t>
  </si>
  <si>
    <t>Mantener actualizado el Fondo de Solidaridad y Redistribución del Ingreso de Agua Potable</t>
  </si>
  <si>
    <t>23010603-2020251260087-2.3.3.01.02.004.01                                                           001                                                          102                 1.2.3.1.17</t>
  </si>
  <si>
    <t>1.2.3.1.17</t>
  </si>
  <si>
    <t>Mantener actualizado el Fondo de Solidaridad y Redistribución del Ingreso de Agua Potable/ADMINISTRACION CENTRAL/Recursos entregados en subsidios al consumo/SOBRETASA DE SOLIDARIDAD SERVICIOS PUBLICOS ACUEDUCTO, ASEO Y ALCANTARILLADO</t>
  </si>
  <si>
    <t>23010603-2020251260087-2.3.3.01.02.004.02</t>
  </si>
  <si>
    <t>23010603-2020251260087-2.3.3.01.02.004.02                                                           001                                                          102                 1.3.2.1.09</t>
  </si>
  <si>
    <t>1.3.2.1.09</t>
  </si>
  <si>
    <t>Mantener actualizado el Fondo de Solidaridad y Redistribución del Ingreso de Agua Potable/ADMINISTRACION CENTRAL/Recursos entregados en subsidios al consumo/R.F. DE OTRAS CONTRIBUCIONES</t>
  </si>
  <si>
    <t>23010603-2020251260087-2.3.3.01.02.004.03</t>
  </si>
  <si>
    <t>23010603-2020251260087-2.3.3.01.02.004.03                                                           001                                                          102                 1.3.3.1.18</t>
  </si>
  <si>
    <t>1.3.3.1.18</t>
  </si>
  <si>
    <t>Mantener actualizado el Fondo de Solidaridad y Redistribución del Ingreso de Agua Potable/ADMINISTRACION CENTRAL/Recursos entregados en subsidios al consumo/R.B. SOBRETASA DE SOLIDARIDAD SERVICIOS PUBLICOS ACUEDUCTO, ASEO Y ALCANTARILLADO</t>
  </si>
  <si>
    <t>23010603-2020251260087-2.3.3.05.09.054</t>
  </si>
  <si>
    <t>A establecimientos públicos y unidades administrativas especiales</t>
  </si>
  <si>
    <t>23010603-2020251260087-2.3.3.05.09.054.01</t>
  </si>
  <si>
    <t>Realizar las transferencias al Plan Departamental de Aguas PDA-SSF</t>
  </si>
  <si>
    <t>23010603-2020251260087-2.3.3.05.09.054.01                                                           001                                                          094                 1.2.4.6.00</t>
  </si>
  <si>
    <t>Realizar las transferencias al Plan Departamental de Aguas PDA-SSF/ADMINISTRACION CENTRAL/Conexiones intradomiciliarias apoyadas financieramente/SGP-AGUA POTABLE Y SANEAMIENTO BASICO</t>
  </si>
  <si>
    <t>23010603-2021251260002</t>
  </si>
  <si>
    <t>BPIN2021251260002 Implementación del programa de uso eficiente y ahorro del agua en el municipio de Cajicá</t>
  </si>
  <si>
    <t>23010603-2021251260002-2.3.2.02.02.008</t>
  </si>
  <si>
    <t>23010603-2021251260002-2.3.2.02.02.008.01</t>
  </si>
  <si>
    <t>Fortalecimiento técnico y operativo del programa de uso eficiente y ahorro del agua</t>
  </si>
  <si>
    <t>23010603-2021251260002-2.3.2.02.02.008.01                                                           001                                                          089                 1.2.1.0.00</t>
  </si>
  <si>
    <t>Fortalecimiento técnico y operativo del programa de uso eficiente y ahorro del agua/ADMINISTRACION CENTRAL/Eventos de educación informal  en agua y saneamiento basicos realizados
(Programa de PUEAA)
(Programa de PSMV)/INGRESOS CORRIENTES DE LIBRE DESTINACION</t>
  </si>
  <si>
    <t>23010603-2021251260002-2.3.2.02.02.008.02</t>
  </si>
  <si>
    <t>23010603-2021251260002-2.3.2.02.02.008.02                                                           001                                                          089                 1.2.1.0.00</t>
  </si>
  <si>
    <t>23010603-2021251260002-2.3.2.02.02.008.03</t>
  </si>
  <si>
    <t>23010603-2021251260002-2.3.2.02.02.008.03                                                           001                                                          088                 1.3.3.0.00</t>
  </si>
  <si>
    <t>Fortalecimiento técnico y operativo del programa de uso eficiente y ahorro del agua/ADMINISTRACION CENTRAL/Personas capacitadas
(Programa de PUEAA)
(Programa de PSMV)/RECURSOS DEL BALANCE DE LIBRE DESTINACION</t>
  </si>
  <si>
    <t>23010603-2023251260002</t>
  </si>
  <si>
    <t>BPIN2023251260002 Implementación de asistencias técnicas en manejo de residuos sólidos y seguimiento a los PGIRS del municipio de Cajicá-Cundinamarca</t>
  </si>
  <si>
    <t>23010603-2023251260002-2.3.2.02.02.008</t>
  </si>
  <si>
    <t>Servicios prestados a las empresas y servicios de producción</t>
  </si>
  <si>
    <t>23010603-2023251260002-2.3.2.02.02.008.01</t>
  </si>
  <si>
    <t>Realizar asitencias técnicas a los usuarios del servicio de aseo del municipio</t>
  </si>
  <si>
    <t>23010603-2023251260002-2.3.2.02.02.008.01                                                           001                                                          100                 1.2.1.0.00</t>
  </si>
  <si>
    <t>Realizar asitencias técnicas a los usuarios del servicio de aseo del municipio/ADMINISTRACION CENTRAL/Personas asistidas técnicamente(Numero)
(Actividades de capacitación, orientaciones técnicas)/INGRESOS CORRIENTES DE LIBRE DESTINACION</t>
  </si>
  <si>
    <t>23010603-2023251260002-2.3.2.02.02.008.02</t>
  </si>
  <si>
    <t xml:space="preserve">Realizar seguimiento a los convenios interadministrativos </t>
  </si>
  <si>
    <t>23010603-2023251260002-2.3.2.02.02.008.02                                                           001                                                          101                 1.3.3.0.00</t>
  </si>
  <si>
    <t>Realizar seguimiento a los convenios interadministrativos /ADMINISTRACION CENTRAL/Plan de Gestión Integral de Residuos Solidos con seguimiento (Numero)
(Cumplimiento de los convenios)/RECURSOS DEL BALANCE DE LIBRE DESTINACION</t>
  </si>
  <si>
    <t>23010603-2023251260002-2.3.2.02.02.008.03</t>
  </si>
  <si>
    <t xml:space="preserve">Realizar asistencias técnicas a los usuarios del servicio de aseo del Municipio </t>
  </si>
  <si>
    <t>23010603-2023251260002-2.3.2.02.02.008.03                                                           001                                                          100                 1.3.3.0.00</t>
  </si>
  <si>
    <t>Realizar asistencias técnicas a los usuarios del servicio de aseo del Municipio /ADMINISTRACION CENTRAL/Personas asistidas técnicamente(Numero)
(Actividades de capacitación, orientaciones técnicas)/RECURSOS DEL BALANCE DE LIBRE DESTINACION</t>
  </si>
  <si>
    <t>23010603-2023251260002-2.3.2.02.02.008.04</t>
  </si>
  <si>
    <t>Incentivo al aprovechamiento de residuos sólidos</t>
  </si>
  <si>
    <t>23010603-2023251260002-2.3.2.02.02.008.04                                                           001                                                          101                 1.2.3.2.22</t>
  </si>
  <si>
    <t>1.2.3.2.22</t>
  </si>
  <si>
    <t>Incentivo al aprovechamiento de residuos sólidos/ADMINISTRACION CENTRAL/Plan de Gestión Integral de Residuos Solidos con seguimiento (Numero)
(Cumplimiento de los convenios)/OTRAS TASAS Y DERECHOS ADMINISTRATIVOS CON DESTINACION ESPECIFICA LEGAL</t>
  </si>
  <si>
    <t>23010603-2023251260004</t>
  </si>
  <si>
    <t>BPIN2023251260004 Instalación de planta aula de tratamiento de residuos sólidos orgánicos en el muicipio de Cajicá- Cundinamarca</t>
  </si>
  <si>
    <t>23010603-2023251260004-2.3.2.01.01.001.03.16</t>
  </si>
  <si>
    <t>Alcantarillas y plantas de tratamiento de Agua</t>
  </si>
  <si>
    <t>23010603-2023251260004-2.3.2.01.01.001.03.16.01</t>
  </si>
  <si>
    <t>Construcción de planta aula de tratamiento de residuos sólidos contruidas.</t>
  </si>
  <si>
    <t>23010603-2023251260004-2.3.2.01.01.001.03.16.01                                                     001                                                          099                 1.3.3.0.00</t>
  </si>
  <si>
    <t>Construcción de planta aula de tratamiento de residuos sólidos contruidas./ADMINISTRACION CENTRAL/Soluciones de disposición final de residuos solidos construidas (Kilometros)Adquisición de predio e instalaciones mínimas requeridas)(Una solución de disposición diferente a las actuales)/RECURSOS DEL BALANCE DE LIBRE DESTINACION</t>
  </si>
  <si>
    <t>2302</t>
  </si>
  <si>
    <t>LINEA ESTRATEGICA No 2 TEJIENDO FUTURO CAJICA 100% SALUDABLE</t>
  </si>
  <si>
    <t>230201</t>
  </si>
  <si>
    <t>Sector Salud y Protección Social</t>
  </si>
  <si>
    <t>23020101</t>
  </si>
  <si>
    <t xml:space="preserve">Programa Inspección, vigilancia y control </t>
  </si>
  <si>
    <t>23020101-2020251260006</t>
  </si>
  <si>
    <t>BPIN2020251260006 Implementación de servicios de inspección, vigilancia y control y fortalecimiento de la autoridad sanitaria en el municipio de Cajicá, Cundinamarca</t>
  </si>
  <si>
    <t>23020101-2020251260006-2.3.1.01.01.001</t>
  </si>
  <si>
    <t>Realizar el pago del funcionamiento la Secretaria de Salud municipal</t>
  </si>
  <si>
    <t>23020101-2020251260006-2.3.1.01.01.001.01</t>
  </si>
  <si>
    <t>23020101-2020251260006-2.3.1.01.01.001.01                                                           007                                                          104                 1.2.1.0.00</t>
  </si>
  <si>
    <t>Sueldo básico/SECRETARIA DE SALUD/Asistencias técnicas realizadas /INGRESOS CORRIENTES DE LIBRE DESTINACION</t>
  </si>
  <si>
    <t>23020101-2020251260006-2.3.1.01.01.001.01                                                           007                                                          104                 1.3.2.3.11</t>
  </si>
  <si>
    <t>Sueldo básico/SECRETARIA DE SALUD/Asistencias técnicas realizadas /OTROS RENDIMIENTOS FINANCIEROS</t>
  </si>
  <si>
    <t>23020101-2020251260006-2.3.1.01.01.001.04</t>
  </si>
  <si>
    <t>Subsidio de alimentación</t>
  </si>
  <si>
    <t>23020101-2020251260006-2.3.1.01.01.001.04                                                           007                                                          104                 1.2.1.0.00</t>
  </si>
  <si>
    <t>Subsidio de alimentación/SECRETARIA DE SALUD/Asistencias técnicas realizadas /INGRESOS CORRIENTES DE LIBRE DESTINACION</t>
  </si>
  <si>
    <t>23020101-2020251260006-2.3.1.01.01.001.05</t>
  </si>
  <si>
    <t>23020101-2020251260006-2.3.1.01.01.001.05                                                           007                                                          104                 1.2.1.0.00</t>
  </si>
  <si>
    <t>Auxilio de transporte/SECRETARIA DE SALUD/Asistencias técnicas realizadas /INGRESOS CORRIENTES DE LIBRE DESTINACION</t>
  </si>
  <si>
    <t>23020101-2020251260006-2.3.1.01.01.001.06</t>
  </si>
  <si>
    <t>23020101-2020251260006-2.3.1.01.01.001.06                                                           007                                                          104                 1.2.1.0.00</t>
  </si>
  <si>
    <t>Prima de servicio/SECRETARIA DE SALUD/Asistencias técnicas realizadas /INGRESOS CORRIENTES DE LIBRE DESTINACION</t>
  </si>
  <si>
    <t>23020101-2020251260006-2.3.1.01.01.001.07</t>
  </si>
  <si>
    <t>23020101-2020251260006-2.3.1.01.01.001.07                                                           007                                                          104                 1.2.1.0.00</t>
  </si>
  <si>
    <t>Bonificación por servicios prestados/SECRETARIA DE SALUD/Asistencias técnicas realizadas /INGRESOS CORRIENTES DE LIBRE DESTINACION</t>
  </si>
  <si>
    <t>23020101-2020251260006-2.3.1.01.01.001.08</t>
  </si>
  <si>
    <t>23020101-2020251260006-2.3.1.01.01.001.08.01</t>
  </si>
  <si>
    <t>23020101-2020251260006-2.3.1.01.01.001.08.01                                                        007                                                          104                 1.2.1.0.00</t>
  </si>
  <si>
    <t>Prima de navidad/SECRETARIA DE SALUD/Asistencias técnicas realizadas /INGRESOS CORRIENTES DE LIBRE DESTINACION</t>
  </si>
  <si>
    <t>23020101-2020251260006-2.3.1.01.01.001.08.01                                                        007                                                          104                 1.3.2.3.11</t>
  </si>
  <si>
    <t>Prima de navidad/SECRETARIA DE SALUD/Asistencias técnicas realizadas /OTROS RENDIMIENTOS FINANCIEROS</t>
  </si>
  <si>
    <t>23020101-2020251260006-2.3.1.01.01.001.08.02</t>
  </si>
  <si>
    <t>23020101-2020251260006-2.3.1.01.01.001.08.02                                                        007                                                          104                 1.2.1.0.00</t>
  </si>
  <si>
    <t>Prima de vacaciones/SECRETARIA DE SALUD/Asistencias técnicas realizadas /INGRESOS CORRIENTES DE LIBRE DESTINACION</t>
  </si>
  <si>
    <t>23020101-2020251260006-2.3.1.01.01.001.08.02                                                        007                                                          104                 1.3.3.0.00</t>
  </si>
  <si>
    <t>Prima de vacaciones/SECRETARIA DE SALUD/Asistencias técnicas realizadas /RECURSOS DEL BALANCE DE LIBRE DESTINACION</t>
  </si>
  <si>
    <t>23020101-2020251260006-2.3.1.01.02</t>
  </si>
  <si>
    <t>23020101-2020251260006-2.3.1.01.02.001</t>
  </si>
  <si>
    <t>23020101-2020251260006-2.3.1.01.02.001                                                              007                                                          104                 1.2.1.0.00</t>
  </si>
  <si>
    <t>Aportes a la seguridad social en pensiones/SECRETARIA DE SALUD/Asistencias técnicas realizadas /INGRESOS CORRIENTES DE LIBRE DESTINACION</t>
  </si>
  <si>
    <t>23020101-2020251260006-2.3.1.01.02.001                                                              007                                                          104                 1.3.2.3.11</t>
  </si>
  <si>
    <t>Aportes a la seguridad social en pensiones/SECRETARIA DE SALUD/Asistencias técnicas realizadas /OTROS RENDIMIENTOS FINANCIEROS</t>
  </si>
  <si>
    <t>23020101-2020251260006-2.3.1.01.02.002</t>
  </si>
  <si>
    <t>23020101-2020251260006-2.3.1.01.02.002                                                              007                                                          104                 1.2.1.0.00</t>
  </si>
  <si>
    <t>Aportes a la seguridad social en salud/SECRETARIA DE SALUD/Asistencias técnicas realizadas /INGRESOS CORRIENTES DE LIBRE DESTINACION</t>
  </si>
  <si>
    <t>23020101-2020251260006-2.3.1.01.02.002                                                              007                                                          104                 1.3.2.3.11</t>
  </si>
  <si>
    <t>Aportes a la seguridad social en salud/SECRETARIA DE SALUD/Asistencias técnicas realizadas /OTROS RENDIMIENTOS FINANCIEROS</t>
  </si>
  <si>
    <t>23020101-2020251260006-2.3.1.01.02.003</t>
  </si>
  <si>
    <t>23020101-2020251260006-2.3.1.01.02.003                                                              007                                                          104                 1.2.1.0.00</t>
  </si>
  <si>
    <t>Aportes de cesantías /SECRETARIA DE SALUD/Asistencias técnicas realizadas /INGRESOS CORRIENTES DE LIBRE DESTINACION</t>
  </si>
  <si>
    <t>23020101-2020251260006-2.3.1.01.02.003                                                              007                                                          104                 1.3.2.3.11</t>
  </si>
  <si>
    <t>Aportes de cesantías /SECRETARIA DE SALUD/Asistencias técnicas realizadas /OTROS RENDIMIENTOS FINANCIEROS</t>
  </si>
  <si>
    <t>23020101-2020251260006-2.3.1.01.02.004</t>
  </si>
  <si>
    <t>23020101-2020251260006-2.3.1.01.02.004                                                              007                                                          104                 1.2.1.0.00</t>
  </si>
  <si>
    <t>Aportes a cajas de compensación familiar/SECRETARIA DE SALUD/Asistencias técnicas realizadas /INGRESOS CORRIENTES DE LIBRE DESTINACION</t>
  </si>
  <si>
    <t>23020101-2020251260006-2.3.1.01.02.004                                                              007                                                          104                 1.3.2.3.11</t>
  </si>
  <si>
    <t>Aportes a cajas de compensación familiar/SECRETARIA DE SALUD/Asistencias técnicas realizadas /OTROS RENDIMIENTOS FINANCIEROS</t>
  </si>
  <si>
    <t>23020101-2020251260006-2.3.1.01.02.005</t>
  </si>
  <si>
    <t>23020101-2020251260006-2.3.1.01.02.005                                                              007                                                          104                 1.2.1.0.00</t>
  </si>
  <si>
    <t>Aportes generales al sistema de riesgos laborales/SECRETARIA DE SALUD/Asistencias técnicas realizadas /INGRESOS CORRIENTES DE LIBRE DESTINACION</t>
  </si>
  <si>
    <t>23020101-2020251260006-2.3.1.01.02.006</t>
  </si>
  <si>
    <t>23020101-2020251260006-2.3.1.01.02.006                                                              007                                                          104                 1.2.1.0.00</t>
  </si>
  <si>
    <t>Aportes al ICBF/SECRETARIA DE SALUD/Asistencias técnicas realizadas /INGRESOS CORRIENTES DE LIBRE DESTINACION</t>
  </si>
  <si>
    <t>23020101-2020251260006-2.3.1.01.02.006                                                              007                                                          104                 1.3.2.3.11</t>
  </si>
  <si>
    <t>Aportes al ICBF/SECRETARIA DE SALUD/Asistencias técnicas realizadas /OTROS RENDIMIENTOS FINANCIEROS</t>
  </si>
  <si>
    <t>23020101-2020251260006-2.3.1.01.02.007</t>
  </si>
  <si>
    <t>23020101-2020251260006-2.3.1.01.02.007                                                              007                                                          104                 1.2.1.0.00</t>
  </si>
  <si>
    <t>Aportes al SENA/SECRETARIA DE SALUD/Asistencias técnicas realizadas /INGRESOS CORRIENTES DE LIBRE DESTINACION</t>
  </si>
  <si>
    <t>23020101-2020251260006-2.3.1.01.02.007                                                              007                                                          104                 1.3.2.3.11</t>
  </si>
  <si>
    <t>Aportes al SENA/SECRETARIA DE SALUD/Asistencias técnicas realizadas /OTROS RENDIMIENTOS FINANCIEROS</t>
  </si>
  <si>
    <t>23020101-2020251260006-2.3.1.01.02.008</t>
  </si>
  <si>
    <t>23020101-2020251260006-2.3.1.01.02.008                                                              007                                                          104                 1.2.1.0.00</t>
  </si>
  <si>
    <t>Aportes a la ESAP/SECRETARIA DE SALUD/Asistencias técnicas realizadas /INGRESOS CORRIENTES DE LIBRE DESTINACION</t>
  </si>
  <si>
    <t>23020101-2020251260006-2.3.1.01.02.008                                                              007                                                          104                 1.3.2.3.11</t>
  </si>
  <si>
    <t>Aportes a la ESAP/SECRETARIA DE SALUD/Asistencias técnicas realizadas /OTROS RENDIMIENTOS FINANCIEROS</t>
  </si>
  <si>
    <t>23020101-2020251260006-2.3.1.01.02.009</t>
  </si>
  <si>
    <t>23020101-2020251260006-2.3.1.01.02.009                                                              007                                                          104                 1.2.1.0.00</t>
  </si>
  <si>
    <t>Aportes a escuelas industriales e institutos técnicos/SECRETARIA DE SALUD/Asistencias técnicas realizadas /INGRESOS CORRIENTES DE LIBRE DESTINACION</t>
  </si>
  <si>
    <t>23020101-2020251260006-2.3.1.01.02.009                                                              007                                                          104                 1.3.2.3.11</t>
  </si>
  <si>
    <t>Aportes a escuelas industriales e institutos técnicos/SECRETARIA DE SALUD/Asistencias técnicas realizadas /OTROS RENDIMIENTOS FINANCIEROS</t>
  </si>
  <si>
    <t>23020101-2020251260006-2.3.1.01.02.010</t>
  </si>
  <si>
    <t>23020101-2020251260006-2.3.1.01.02.010                                                              007                                                          104                 1.2.1.0.00</t>
  </si>
  <si>
    <t>Intereses a las Cesantías/SECRETARIA DE SALUD/Asistencias técnicas realizadas /INGRESOS CORRIENTES DE LIBRE DESTINACION</t>
  </si>
  <si>
    <t>23020101-2020251260006-2.3.1.01.02.010                                                              007                                                          104                 1.3.2.3.11</t>
  </si>
  <si>
    <t>Intereses a las Cesantías/SECRETARIA DE SALUD/Asistencias técnicas realizadas /OTROS RENDIMIENTOS FINANCIEROS</t>
  </si>
  <si>
    <t>23020101-2020251260006-2.3.1.01.03.001</t>
  </si>
  <si>
    <t>23020101-2020251260006-2.3.1.01.03.001.01</t>
  </si>
  <si>
    <t>23020101-2020251260006-2.3.1.01.03.001.01                                                           007                                                          104                 1.2.1.0.00</t>
  </si>
  <si>
    <t>Vacaciones/SECRETARIA DE SALUD/Asistencias técnicas realizadas /INGRESOS CORRIENTES DE LIBRE DESTINACION</t>
  </si>
  <si>
    <t>23020101-2020251260006-2.3.1.01.03.001.01                                                           007                                                          104                 1.3.3.0.00</t>
  </si>
  <si>
    <t>Vacaciones/SECRETARIA DE SALUD/Asistencias técnicas realizadas /RECURSOS DEL BALANCE DE LIBRE DESTINACION</t>
  </si>
  <si>
    <t>23020101-2020251260006-2.3.1.01.03.001.02</t>
  </si>
  <si>
    <t>23020101-2020251260006-2.3.1.01.03.001.02                                                           007                                                          104                 1.2.1.0.00</t>
  </si>
  <si>
    <t>Indemnización por vacaciones/SECRETARIA DE SALUD/Asistencias técnicas realizadas /INGRESOS CORRIENTES DE LIBRE DESTINACION</t>
  </si>
  <si>
    <t>23020101-2020251260006-2.3.1.01.03.001.03</t>
  </si>
  <si>
    <t>23020101-2020251260006-2.3.1.01.03.001.03                                                           007                                                          104                 1.2.1.0.00</t>
  </si>
  <si>
    <t>Bonificación especial de recreación/SECRETARIA DE SALUD/Asistencias técnicas realizadas /INGRESOS CORRIENTES DE LIBRE DESTINACION</t>
  </si>
  <si>
    <t>23020101-2020251260006-2.3.1.01.03.001.03                                                           007                                                          104                 1.3.3.0.00</t>
  </si>
  <si>
    <t>Bonificación especial de recreación/SECRETARIA DE SALUD/Asistencias técnicas realizadas /RECURSOS DEL BALANCE DE LIBRE DESTINACION</t>
  </si>
  <si>
    <t>23020101-2020251260006-2.3.2.02.02.009</t>
  </si>
  <si>
    <t>23020101-2020251260006-2.3.2.02.02.009.01</t>
  </si>
  <si>
    <t>Adelantar las acciones para otros gastos en vigilancia en salud publica</t>
  </si>
  <si>
    <t>23020101-2020251260006-2.3.2.02.02.009.01                                                           001                                                          104                 1.2.1.0.00</t>
  </si>
  <si>
    <t>Adelantar las acciones para otros gastos en vigilancia en salud publica/ADMINISTRACION CENTRAL/Asistencias técnicas realizadas /INGRESOS CORRIENTES DE LIBRE DESTINACION</t>
  </si>
  <si>
    <t>23020101-2020251260006-2.3.2.02.02.009.01                                                           001                                                          104                 1.2.3.2.28</t>
  </si>
  <si>
    <t>1.2.3.2.28</t>
  </si>
  <si>
    <t>Adelantar las acciones para otros gastos en vigilancia en salud publica/ADMINISTRACION CENTRAL/Asistencias técnicas realizadas /DERECHOS POR LA EXPLOTACION JUEGOS DE SUERTE Y AZAR</t>
  </si>
  <si>
    <t>23020101-2020251260006-2.3.2.02.02.009.02</t>
  </si>
  <si>
    <t>Realizar las auditorias y visitas de inspección, vigilancia y control sanitario</t>
  </si>
  <si>
    <t>23020101-2020251260006-2.3.2.02.02.009.02                                                           001                                                          103                 1.2.1.0.00</t>
  </si>
  <si>
    <t>Realizar las auditorias y visitas de inspección, vigilancia y control sanitario/ADMINISTRACION CENTRAL/auditorías y visitas inspectivas realizadas /INGRESOS CORRIENTES DE LIBRE DESTINACION</t>
  </si>
  <si>
    <t>23020101-2020251260006-2.3.2.02.02.009.02                                                           001                                                          103                 1.2.3.2.28</t>
  </si>
  <si>
    <t>Realizar las auditorias y visitas de inspección, vigilancia y control sanitario/ADMINISTRACION CENTRAL/auditorías y visitas inspectivas realizadas /DERECHOS POR LA EXPLOTACION JUEGOS DE SUERTE Y AZAR</t>
  </si>
  <si>
    <t>23020101-2020251260006-2.3.2.02.02.009.02                                                           001                                                          103                 1.2.4.2.02</t>
  </si>
  <si>
    <t>1.2.4.2.02</t>
  </si>
  <si>
    <t>Realizar las auditorias y visitas de inspección, vigilancia y control sanitario/ADMINISTRACION CENTRAL/auditorías y visitas inspectivas realizadas /SGP-SALUD-SALUD PUBLICA</t>
  </si>
  <si>
    <t>23020101-2020251260006-2.3.2.02.02.009.03</t>
  </si>
  <si>
    <t>23020101-2020251260006-2.3.2.02.02.009.03                                                           001                                                          103                 1.3.3.0.00</t>
  </si>
  <si>
    <t>Realizar las auditorias y visitas de inspección, vigilancia y control sanitario/ADMINISTRACION CENTRAL/auditorías y visitas inspectivas realizadas /RECURSOS DEL BALANCE DE LIBRE DESTINACION</t>
  </si>
  <si>
    <t>23020101-2020251260006-2.3.2.02.02.009.04</t>
  </si>
  <si>
    <t xml:space="preserve">Adelantar las acciones para otros gastos en vigilancia en salud pÚblica  </t>
  </si>
  <si>
    <t>23020101-2020251260006-2.3.2.02.02.009.04                                                           001                                                          104                 1.3.3.0.00</t>
  </si>
  <si>
    <t>Adelantar las acciones para otros gastos en vigilancia en salud pÚblica  /ADMINISTRACION CENTRAL/Asistencias técnicas realizadas /RECURSOS DEL BALANCE DE LIBRE DESTINACION</t>
  </si>
  <si>
    <t>23020101-2020251260006-2.3.2.02.02.009.05</t>
  </si>
  <si>
    <t>Adelantar las acciones para otros gastos en vigilancia en salud pública</t>
  </si>
  <si>
    <t>23020101-2020251260006-2.3.2.02.02.009.05                                                           001                                                          104                 1.3.3.4.22</t>
  </si>
  <si>
    <t>1.3.3.4.22</t>
  </si>
  <si>
    <t>Adelantar las acciones para otros gastos en vigilancia en salud pública/ADMINISTRACION CENTRAL/Asistencias técnicas realizadas /R.B. DERECHOS POR LA EXPLOTACION JUEGOS DE SUERTE Y AZAR</t>
  </si>
  <si>
    <t>23020102</t>
  </si>
  <si>
    <t>Programa Salud Pública</t>
  </si>
  <si>
    <t>23020102-2020251260073</t>
  </si>
  <si>
    <t>BPIN2020251260073 Desarrollo de actividades para la promoción, prevención y atención en salud publica en el municipio de Cajicá</t>
  </si>
  <si>
    <t>23020102-2020251260073-2.3.2.02.02.009</t>
  </si>
  <si>
    <t>23020102-2020251260073-2.3.2.02.02.009.01</t>
  </si>
  <si>
    <t>Realizar acciones de promoción de la salud (modos, condiciones y estilos de vida saludable) en la línea operativa del PIC y prevención de las condiciones del riesgo para COVID-19</t>
  </si>
  <si>
    <t>23020102-2020251260073-2.3.2.02.02.009.01                                                           001                                                          105                 1.2.4.2.02</t>
  </si>
  <si>
    <t>Realizar acciones de promoción de la salud (modos, condiciones y estilos de vida saludable) en la línea operativa del PIC y prevención de las condiciones del riesgo para COVID-19/ADMINISTRACION CENTRAL/Personas atendidas con campañas de promoción de la salud  y prevención de riesgos asociados a condiciones no transmisibles Adquisición de predio e instalaciones mínimas requeridas)/SGP-SALUD-SALUD PUBLICA</t>
  </si>
  <si>
    <t>23020102-2020251260073-2.3.2.02.02.009.02</t>
  </si>
  <si>
    <t>23020102-2020251260073-2.3.2.02.02.009.02                                                           001                                                          105                 1.2.1.0.00</t>
  </si>
  <si>
    <t>Realizar acciones de promoción de la salud (modos, condiciones y estilos de vida saludable) en la línea operativa del PIC y prevención de las condiciones del riesgo para COVID-19/ADMINISTRACION CENTRAL/Personas atendidas con campañas de promoción de la salud  y prevención de riesgos asociados a condiciones no transmisibles Adquisición de predio e instalaciones mínimas requeridas)/INGRESOS CORRIENTES DE LIBRE DESTINACION</t>
  </si>
  <si>
    <t>23020102-2020251260073-2.3.2.02.02.009.03</t>
  </si>
  <si>
    <t>23020102-2020251260073-2.3.2.02.02.009.03                                                           001                                                          105                 1.3.2.2.06</t>
  </si>
  <si>
    <t>1.3.2.2.06</t>
  </si>
  <si>
    <t>Realizar acciones de promoción de la salud (modos, condiciones y estilos de vida saludable) en la línea operativa del PIC y prevención de las condiciones del riesgo para COVID-19/ADMINISTRACION CENTRAL/Personas atendidas con campañas de promoción de la salud  y prevención de riesgos asociados a condiciones no transmisibles Adquisición de predio e instalaciones mínimas requeridas)/R.F. SGP - SALUD-SALUD PUBLICA</t>
  </si>
  <si>
    <t>23020102-2020251260073-2.3.2.02.02.009.03                                                           001                                                          105                 1.3.2.3.01</t>
  </si>
  <si>
    <t>Realizar acciones de promoción de la salud (modos, condiciones y estilos de vida saludable) en la línea operativa del PIC y prevención de las condiciones del riesgo para COVID-19/ADMINISTRACION CENTRAL/Personas atendidas con campañas de promoción de la salud  y prevención de riesgos asociados a condiciones no transmisibles Adquisición de predio e instalaciones mínimas requeridas)/R.F. DISTINTOS AL SGP</t>
  </si>
  <si>
    <t>23020102-2020251260073-2.3.2.02.02.009.05</t>
  </si>
  <si>
    <t>Realizar las acciones de gestión del riesgo, prevención y atención integral a problemas y trastornos mentales y SPA</t>
  </si>
  <si>
    <t>23020102-2020251260073-2.3.2.02.02.009.05                                                           001                                                          106                 1.2.1.0.00</t>
  </si>
  <si>
    <t>Realizar las acciones de gestión del riesgo, prevención y atención integral a problemas y trastornos mentales y SPA/ADMINISTRACION CENTRAL/Personas atendidas con campañas de gestión del riesgo en temas de de trastornos mentales (campañas publicitarias, eventos, capacitaciones, atención a la población, visitas a personas con problemas de salud mental)/INGRESOS CORRIENTES DE LIBRE DESTINACION</t>
  </si>
  <si>
    <t>23020102-2020251260073-2.3.2.02.02.009.05                                                           001                                                          106                 1.2.4.2.02</t>
  </si>
  <si>
    <t>Realizar las acciones de gestión del riesgo, prevención y atención integral a problemas y trastornos mentales y SPA/ADMINISTRACION CENTRAL/Personas atendidas con campañas de gestión del riesgo en temas de de trastornos mentales (campañas publicitarias, eventos, capacitaciones, atención a la población, visitas a personas con problemas de salud mental)/SGP-SALUD-SALUD PUBLICA</t>
  </si>
  <si>
    <t>23020102-2020251260073-2.3.2.02.02.009.06</t>
  </si>
  <si>
    <t>Ejecutar otros gastos de salud en emergencia y desastres</t>
  </si>
  <si>
    <t>23020102-2020251260073-2.3.2.02.02.009.06                                                           001                                                          107                 1.2.1.0.00</t>
  </si>
  <si>
    <t>Ejecutar otros gastos de salud en emergencia y desastres/ADMINISTRACION CENTRAL/Personas atendidas en salud pública en situaciones de emergencias y desastres(campañas publicitarias, eventos, capacitaciones, atención a la población, visitas a personas)/INGRESOS CORRIENTES DE LIBRE DESTINACION</t>
  </si>
  <si>
    <t>23020102-2020251260073-2.3.2.02.02.009.06                                                           001                                                          107                 1.2.4.2.02</t>
  </si>
  <si>
    <t>Ejecutar otros gastos de salud en emergencia y desastres/ADMINISTRACION CENTRAL/Personas atendidas en salud pública en situaciones de emergencias y desastres(campañas publicitarias, eventos, capacitaciones, atención a la población, visitas a personas)/SGP-SALUD-SALUD PUBLICA</t>
  </si>
  <si>
    <t>23020102-2020251260073-2.3.2.02.02.009.07</t>
  </si>
  <si>
    <t>Realizar las acciones de gestión del riesgo (situaciones prevalentes de origen laboral)</t>
  </si>
  <si>
    <t>23020102-2020251260073-2.3.2.02.02.009.07                                                           001                                                          108                 1.2.1.0.00</t>
  </si>
  <si>
    <t>Realizar las acciones de gestión del riesgo (situaciones prevalentes de origen laboral)/ADMINISTRACION CENTRAL/Personas atendidas con campañas de gestión del riesgo para abordar situaciones prevalentes de origen laboral (campañas publicitarias, eventos, capacitaciones, atención a la población, visitas a personas, un profesional que monta el programa de emergencias y desastres)/INGRESOS CORRIENTES DE LIBRE DESTINACION</t>
  </si>
  <si>
    <t>23020102-2020251260073-2.3.2.02.02.009.08</t>
  </si>
  <si>
    <t>23020102-2020251260073-2.3.2.02.02.009.08                                                           001                                                          108                 1.2.4.2.02</t>
  </si>
  <si>
    <t>Realizar las acciones de gestión del riesgo (situaciones prevalentes de origen laboral)/ADMINISTRACION CENTRAL/Personas atendidas con campañas de gestión del riesgo para abordar situaciones prevalentes de origen laboral (campañas publicitarias, eventos, capacitaciones, atención a la población, visitas a personas, un profesional que monta el programa de emergencias y desastres)/SGP-SALUD-SALUD PUBLICA</t>
  </si>
  <si>
    <t>23020102-2020251260073-2.3.2.02.02.009.09</t>
  </si>
  <si>
    <t>Realizar las acciones de gestión del riesgo (consumo y aprovechamiento biológico de los alimentos, calidad e inocuidad de los alimentos)</t>
  </si>
  <si>
    <t>23020102-2020251260073-2.3.2.02.02.009.09                                                           001                                                          109                 1.2.1.0.00</t>
  </si>
  <si>
    <t>Realizar las acciones de gestión del riesgo (consumo y aprovechamiento biológico de los alimentos, calidad e inocuidad de los alimentos)/ADMINISTRACION CENTRAL/Personas atendidas con campañas de gestión del riesgo para temas de consumo y aprovechamiento biológico de los alimentos, calidad e inocuidad de los alimentos /INGRESOS CORRIENTES DE LIBRE DESTINACION</t>
  </si>
  <si>
    <t>23020102-2020251260073-2.3.2.02.02.009.10</t>
  </si>
  <si>
    <t>23020102-2020251260073-2.3.2.02.02.009.10                                                           001                                                          109                 1.2.4.2.02</t>
  </si>
  <si>
    <t>Realizar las acciones de gestión del riesgo (consumo y aprovechamiento biológico de los alimentos, calidad e inocuidad de los alimentos)/ADMINISTRACION CENTRAL/Personas atendidas con campañas de gestión del riesgo para temas de consumo y aprovechamiento biológico de los alimentos, calidad e inocuidad de los alimentos /SGP-SALUD-SALUD PUBLICA</t>
  </si>
  <si>
    <t>23020102-2020251260073-2.3.2.02.02.009.11</t>
  </si>
  <si>
    <t>Realizar las acciones de gestión del riesgo (prevención y atención integral en SSR desde un enfoque de derechos)</t>
  </si>
  <si>
    <t>23020102-2020251260073-2.3.2.02.02.009.11                                                           001                                                          110                 1.2.4.2.02</t>
  </si>
  <si>
    <t>Realizar las acciones de gestión del riesgo (prevención y atención integral en SSR desde un enfoque de derechos)/ADMINISTRACION CENTRAL/Personas atendidas con campañas de gestión del riesgo en temas de salud sexual y reproductiva /SGP-SALUD-SALUD PUBLICA</t>
  </si>
  <si>
    <t>23020102-2020251260073-2.3.2.02.02.009.13</t>
  </si>
  <si>
    <t>Realizar las acciones de gestión del riesgo  en enfermedades inmunoprevenibles</t>
  </si>
  <si>
    <t>23020102-2020251260073-2.3.2.02.02.009.13                                                           001                                                          111                 1.2.4.2.02</t>
  </si>
  <si>
    <t>Realizar las acciones de gestión del riesgo  en enfermedades inmunoprevenibles/ADMINISTRACION CENTRAL/Personas atendidas con campañas de gestión del riesgo para enfermedades inmunoprevenibles /SGP-SALUD-SALUD PUBLICA</t>
  </si>
  <si>
    <t>23020102-2020251260073-2.3.2.02.02.009.14</t>
  </si>
  <si>
    <t>23020102-2020251260073-2.3.2.02.02.009.14                                                           001                                                          111                 1.2.1.0.00</t>
  </si>
  <si>
    <t>Realizar las acciones de gestión del riesgo  en enfermedades inmunoprevenibles/ADMINISTRACION CENTRAL/Personas atendidas con campañas de gestión del riesgo para enfermedades inmunoprevenibles /INGRESOS CORRIENTES DE LIBRE DESTINACION</t>
  </si>
  <si>
    <t>23020102-2020251260073-2.3.2.02.02.009.15</t>
  </si>
  <si>
    <t>23020102-2020251260073-2.3.2.02.02.009.15                                                           001                                                          999999999999999999991.3.3.0.00</t>
  </si>
  <si>
    <t>Realizar acciones de promoción de la salud (modos, condiciones y estilos de vida saludable) en la línea operativa del PIC y prevención de las condiciones del riesgo para COVID-19/ADMINISTRACION CENTRAL/Varios/RECURSOS DEL BALANCE DE LIBRE DESTINACION</t>
  </si>
  <si>
    <t>23020102-2020251260073-2.3.2.02.02.009.16</t>
  </si>
  <si>
    <t>23020102-2020251260073-2.3.2.02.02.009.16                                                           001                                                          999999999999999999991.3.3.0.00</t>
  </si>
  <si>
    <t>Realizar las acciones de gestión del riesgo, prevención y atención integral a problemas y trastornos mentales y SPA/ADMINISTRACION CENTRAL/Varios/RECURSOS DEL BALANCE DE LIBRE DESTINACION</t>
  </si>
  <si>
    <t>23020102-2020251260073-2.3.2.02.02.009.17</t>
  </si>
  <si>
    <t>23020102-2020251260073-2.3.2.02.02.009.17                                                           001                                                          999999999999999999991.3.3.0.00</t>
  </si>
  <si>
    <t>Ejecutar otros gastos de salud en emergencia y desastres/ADMINISTRACION CENTRAL/Varios/RECURSOS DEL BALANCE DE LIBRE DESTINACION</t>
  </si>
  <si>
    <t>23020102-2020251260073-2.3.2.02.02.009.19</t>
  </si>
  <si>
    <t>23020102-2020251260073-2.3.2.02.02.009.19                                                           001                                                          999999999999999999991.3.3.0.00</t>
  </si>
  <si>
    <t>Realizar las acciones de gestión del riesgo  en enfermedades inmunoprevenibles/ADMINISTRACION CENTRAL/Varios/RECURSOS DEL BALANCE DE LIBRE DESTINACION</t>
  </si>
  <si>
    <t>23020102-2020251260073-2.3.2.02.02.009.20</t>
  </si>
  <si>
    <t>23020102-2020251260073-2.3.2.02.02.009.20                                                           001                                                          111                 1.3.3.7.02</t>
  </si>
  <si>
    <t>1.3.3.7.02</t>
  </si>
  <si>
    <t>Realizar las acciones de gestión del riesgo  en enfermedades inmunoprevenibles/ADMINISTRACION CENTRAL/Personas atendidas con campañas de gestión del riesgo para enfermedades inmunoprevenibles /R.B. SGP-SALUD-SALUD PUBLICA</t>
  </si>
  <si>
    <t>23020102-2020251260073-2.3.2.02.02.009.21</t>
  </si>
  <si>
    <t>23020102-2020251260073-2.3.2.02.02.009.21                                                           001                                                          109                 1.3.3.7.02</t>
  </si>
  <si>
    <t>Realizar las acciones de gestión del riesgo (consumo y aprovechamiento biológico de los alimentos, calidad e inocuidad de los alimentos)/ADMINISTRACION CENTRAL/Personas atendidas con campañas de gestión del riesgo para temas de consumo y aprovechamiento biológico de los alimentos, calidad e inocuidad de los alimentos /R.B. SGP-SALUD-SALUD PUBLICA</t>
  </si>
  <si>
    <t>23020102-2020251260073-2.3.2.02.02.009.22</t>
  </si>
  <si>
    <t>23020102-2020251260073-2.3.2.02.02.009.22                                                           001                                                          105                 1.3.3.7.02</t>
  </si>
  <si>
    <t>Realizar acciones de promoción de la salud (modos, condiciones y estilos de vida saludable) en la línea operativa del PIC y prevención de las condiciones del riesgo para COVID-19/ADMINISTRACION CENTRAL/Personas atendidas con campañas de promoción de la salud  y prevención de riesgos asociados a condiciones no transmisibles Adquisición de predio e instalaciones mínimas requeridas)/R.B. SGP-SALUD-SALUD PUBLICA</t>
  </si>
  <si>
    <t>23020102-2020251260073-2.3.2.02.02.009.22                                                           99999999999999999999                                         9999999999999999999999999999999999999999</t>
  </si>
  <si>
    <t>Realizar acciones de promoción de la salud (modos, condiciones y estilos de vida saludable) en la línea operativa del PIC y prevención de las condiciones del riesgo para COVID-19/Varios/Varios/Varios</t>
  </si>
  <si>
    <t>23020103</t>
  </si>
  <si>
    <t>Programa Aseguramiento y prestación integral de servicios de salud</t>
  </si>
  <si>
    <t>23020103-2020251260076</t>
  </si>
  <si>
    <t>BPIN2020251260076 - Fortalecimiento de servicios de salud en el municipio de Cajicá, Cundinamarca</t>
  </si>
  <si>
    <t>23020103-2020251260076-2.3.2.02.02.009</t>
  </si>
  <si>
    <t>23020103-2020251260076-2.3.2.02.02.009.01</t>
  </si>
  <si>
    <t>Ejecutar acciones para el fortalecimiento a la prestación de servicios de salud de la ESE para la atención de población no cubierta con subsidio a la demanda (hospitales de primer nivel de atención ampliados)</t>
  </si>
  <si>
    <t>23020103-2020251260076-2.3.2.02.02.009.01                                                           001                                                          112                 1.2.1.0.00</t>
  </si>
  <si>
    <t>Ejecutar acciones para el fortalecimiento a la prestación de servicios de salud de la ESE para la atención de población no cubierta con subsidio a la demanda (hospitales de primer nivel de atención ampliados)/ADMINISTRACION CENTRAL/Hospitales de primer nivel de atención ampliados/INGRESOS CORRIENTES DE LIBRE DESTINACION</t>
  </si>
  <si>
    <t>23020103-2020251260076-2.3.2.02.02.009.02</t>
  </si>
  <si>
    <t>23020103-2020251260076-2.3.2.02.02.009.02                                                           001                                                          112                 1.3.3.0.00</t>
  </si>
  <si>
    <t>Ejecutar acciones para el fortalecimiento a la prestación de servicios de salud de la ESE para la atención de población no cubierta con subsidio a la demanda (hospitales de primer nivel de atención ampliados)/ADMINISTRACION CENTRAL/Hospitales de primer nivel de atención ampliados/RECURSOS DEL BALANCE DE LIBRE DESTINACION</t>
  </si>
  <si>
    <t>23020103-2020251260076-2.3.2.02.02.009.02                                                           001                                                          112                 1.3.3.1.00</t>
  </si>
  <si>
    <t>23020103-2020251260076-2.3.3.01.02.005</t>
  </si>
  <si>
    <t>Transferencias para Empresas Sociales del Estado</t>
  </si>
  <si>
    <t>23020103-2020251260076-2.3.3.01.02.005.01</t>
  </si>
  <si>
    <t>Prestar  servicios de atención en salud a la población</t>
  </si>
  <si>
    <t>23020103-2020251260076-2.3.3.01.02.005.01                                                           001                                                          113                 1.2.4.2.04</t>
  </si>
  <si>
    <t>1.2.4.2.04</t>
  </si>
  <si>
    <t>Prestar  servicios de atención en salud a la población/ADMINISTRACION CENTRAL/Personas atendidas con servicio de salud/SGP-SALUD-SUBSIDIO A LA OFERTA</t>
  </si>
  <si>
    <t>23020103-2020251260076-2.3.3.01.02.005.02</t>
  </si>
  <si>
    <t>23020103-2020251260076-2.3.3.01.02.005.02                                                           001                                                          113                 1.2.1.0.00</t>
  </si>
  <si>
    <t>Prestar  servicios de atención en salud a la población/ADMINISTRACION CENTRAL/Personas atendidas con servicio de salud/INGRESOS CORRIENTES DE LIBRE DESTINACION</t>
  </si>
  <si>
    <t>23020103-2020251260076-2.3.3.01.02.005.03</t>
  </si>
  <si>
    <t>23020103-2020251260076-2.3.3.01.02.005.03                                                           001                                                          113                 1.3.2.2.07</t>
  </si>
  <si>
    <t>1.3.2.2.07</t>
  </si>
  <si>
    <t>Prestar  servicios de atención en salud a la población/ADMINISTRACION CENTRAL/Personas atendidas con servicio de salud/R.F. SGP - SALUD-PRESTACION DEL SERVICIO DE SALUD</t>
  </si>
  <si>
    <t>23020103-2020251260077</t>
  </si>
  <si>
    <t>BPIN2020251260077- Desarrollo de  acciones de gestión del aseguramiento en el municipio de Cajicá, Cundinamarca</t>
  </si>
  <si>
    <t>23020103-2020251260077-2.3.3.02.01.004</t>
  </si>
  <si>
    <t>Financiación de beneficiarios del régimen subsidiado en salud</t>
  </si>
  <si>
    <t>23020103-2020251260077-2.3.3.02.01.004.01</t>
  </si>
  <si>
    <t>Realizar el reconocimiento de recursos con y sin situación de fondos del régimen subsidiado articulando las estrategias para garantizar el aseguramiento y provisión adecuada de servicios de salud y actualización de novedades de afiliación SSF</t>
  </si>
  <si>
    <t>23020103-2020251260077-2.3.3.02.01.004.01                                                           001                                                          114                 1.2.4.2.01</t>
  </si>
  <si>
    <t>1.2.4.2.01</t>
  </si>
  <si>
    <t>Realizar el reconocimiento de recursos con y sin situación de fondos del régimen subsidiado articulando las estrategias para garantizar el aseguramiento y provisión adecuada de servicios de salud y actualización de novedades de afiliación SSF/ADMINISTRACION CENTRAL/Personas con capacidad de pago afiliadas al régimen subsidiado./SGP-SALUD-REGIMEN SUBSIDIADO</t>
  </si>
  <si>
    <t>23020103-2020251260077-2.3.3.02.01.004.02</t>
  </si>
  <si>
    <t>Realizar el reconocimiento de recursos con y sin situación de fondos del régimen subsidiado articulando las estrategias para garantizar el aseguramiento y provisión adecuada de servicios de salud y actualización de novedades de afiliación.</t>
  </si>
  <si>
    <t>23020103-2020251260077-2.3.3.02.01.004.02                                                           001                                                          114                 1.2.1.0.00</t>
  </si>
  <si>
    <t>Realizar el reconocimiento de recursos con y sin situación de fondos del régimen subsidiado articulando las estrategias para garantizar el aseguramiento y provisión adecuada de servicios de salud y actualización de novedades de afiliación./ADMINISTRACION CENTRAL/Personas con capacidad de pago afiliadas al régimen subsidiado./INGRESOS CORRIENTES DE LIBRE DESTINACION</t>
  </si>
  <si>
    <t>23020103-2020251260077-2.3.3.02.01.004.03</t>
  </si>
  <si>
    <t>23020103-2020251260077-2.3.3.02.01.004.03                                                           001                                                          114                 1.2.3.2.28</t>
  </si>
  <si>
    <t>Realizar el reconocimiento de recursos con y sin situación de fondos del régimen subsidiado articulando las estrategias para garantizar el aseguramiento y provisión adecuada de servicios de salud y actualización de novedades de afiliación./ADMINISTRACION CENTRAL/Personas con capacidad de pago afiliadas al régimen subsidiado./DERECHOS POR LA EXPLOTACION JUEGOS DE SUERTE Y AZAR</t>
  </si>
  <si>
    <t>23020103-2020251260077-2.3.3.02.01.004.04</t>
  </si>
  <si>
    <t>23020103-2020251260077-2.3.3.02.01.004.04                                                           001                                                          114                 1.2.3.3.07</t>
  </si>
  <si>
    <t>1.2.3.3.07</t>
  </si>
  <si>
    <t>Realizar el reconocimiento de recursos con y sin situación de fondos del régimen subsidiado articulando las estrategias para garantizar el aseguramiento y provisión adecuada de servicios de salud y actualización de novedades de afiliación./ADMINISTRACION CENTRAL/Personas con capacidad de pago afiliadas al régimen subsidiado./Recursos ADRES - Cofinanciación UPC régimen subsidiado</t>
  </si>
  <si>
    <t>23020103-2020251260077-2.3.3.02.01.004.05</t>
  </si>
  <si>
    <t>23020103-2020251260077-2.3.3.02.01.004.05                                                           001                                                          114                 1.2.3.3.06</t>
  </si>
  <si>
    <t>1.2.3.3.06</t>
  </si>
  <si>
    <t>Realizar el reconocimiento de recursos con y sin situación de fondos del régimen subsidiado articulando las estrategias para garantizar el aseguramiento y provisión adecuada de servicios de salud y actualización de novedades de afiliación./ADMINISTRACION CENTRAL/Personas con capacidad de pago afiliadas al régimen subsidiado./DIFERENTES DE SUBVENCIONES CON DESTINACION ESPECIFICA LEGAL-DPTO</t>
  </si>
  <si>
    <t>23020103-2020251260077-2.3.3.02.01.004.06</t>
  </si>
  <si>
    <t>23020103-2020251260077-2.3.3.02.01.004.06                                                           001                                                          114                 1.3.2.2.05</t>
  </si>
  <si>
    <t>1.3.2.2.05</t>
  </si>
  <si>
    <t>Realizar el reconocimiento de recursos con y sin situación de fondos del régimen subsidiado articulando las estrategias para garantizar el aseguramiento y provisión adecuada de servicios de salud y actualización de novedades de afiliación./ADMINISTRACION CENTRAL/Personas con capacidad de pago afiliadas al régimen subsidiado./R.F. SGP - SALUD-REGIMEN SUBSIDIADO</t>
  </si>
  <si>
    <t>23020103-2020251260077-2.3.3.02.01.004.07</t>
  </si>
  <si>
    <t>Realizar toda la gestión administrativa del aseguramiento en salud</t>
  </si>
  <si>
    <t>23020103-2020251260077-2.3.3.02.01.004.07                                                           001                                                          114                 1.2.1.0.00</t>
  </si>
  <si>
    <t>Realizar toda la gestión administrativa del aseguramiento en salud/ADMINISTRACION CENTRAL/Personas con capacidad de pago afiliadas al régimen subsidiado./INGRESOS CORRIENTES DE LIBRE DESTINACION</t>
  </si>
  <si>
    <t>23020103-2020251260077-2.3.3.02.01.004.08</t>
  </si>
  <si>
    <t>Realizar toda la gestión administrativa del aseguramiento en salud-Tasa Supersalud</t>
  </si>
  <si>
    <t>23020103-2020251260077-2.3.3.02.01.004.08                                                           001                                                          114                 1.2.3.3.07</t>
  </si>
  <si>
    <t>Realizar toda la gestión administrativa del aseguramiento en salud-Tasa Supersalud/ADMINISTRACION CENTRAL/Personas con capacidad de pago afiliadas al régimen subsidiado./Recursos ADRES - Cofinanciación UPC régimen subsidiado</t>
  </si>
  <si>
    <t>23020103-2020251260077-2.3.3.02.01.004.09</t>
  </si>
  <si>
    <t>23020103-2020251260077-2.3.3.02.01.004.09                                                           001                                                          114                 1.3.3.0.00</t>
  </si>
  <si>
    <t>Realizar el reconocimiento de recursos con y sin situación de fondos del régimen subsidiado articulando las estrategias para garantizar el aseguramiento y provisión adecuada de servicios de salud y actualización de novedades de afiliación./ADMINISTRACION CENTRAL/Personas con capacidad de pago afiliadas al régimen subsidiado./RECURSOS DEL BALANCE DE LIBRE DESTINACION</t>
  </si>
  <si>
    <t>23020103-2020251260077-2.3.3.02.01.004.10</t>
  </si>
  <si>
    <t>23020103-2020251260077-2.3.3.02.01.004.10                                                           001                                                          114                 1.3.3.7.01</t>
  </si>
  <si>
    <t>1.3.3.7.01</t>
  </si>
  <si>
    <t>Realizar el reconocimiento de recursos con y sin situación de fondos del régimen subsidiado articulando las estrategias para garantizar el aseguramiento y provisión adecuada de servicios de salud y actualización de novedades de afiliación SSF/ADMINISTRACION CENTRAL/Personas con capacidad de pago afiliadas al régimen subsidiado./R.B. SGP-SALUD-REGIMEN SUBSIDIADO</t>
  </si>
  <si>
    <t>23020103-2020251260077-2.3.3.02.01.004.11</t>
  </si>
  <si>
    <t>23020103-2020251260077-2.3.3.02.01.004.11                                                           001                                                          114                 1.3.3.4.22</t>
  </si>
  <si>
    <t>Realizar el reconocimiento de recursos con y sin situación de fondos del régimen subsidiado articulando las estrategias para garantizar el aseguramiento y provisión adecuada de servicios de salud y actualización de novedades de afiliación SSF/ADMINISTRACION CENTRAL/Personas con capacidad de pago afiliadas al régimen subsidiado./R.B. DERECHOS POR LA EXPLOTACION JUEGOS DE SUERTE Y AZAR</t>
  </si>
  <si>
    <t>23020103-2020251260077-2.3.3.02.01.004.12</t>
  </si>
  <si>
    <t>23020103-2020251260077-2.3.3.02.01.004.12                                                           001                                                          114                 1.3.2.3.03</t>
  </si>
  <si>
    <t>1.3.2.3.03</t>
  </si>
  <si>
    <t>Realizar el reconocimiento de recursos con y sin situación de fondos del régimen subsidiado articulando las estrategias para garantizar el aseguramiento y provisión adecuada de servicios de salud y actualización de novedades de afiliación SSF/ADMINISTRACION CENTRAL/Personas con capacidad de pago afiliadas al régimen subsidiado./R.F. DE SISTEMA GENERAL DE SEGURIDAD SOCIAL EN SALUD - RECURSOS DE ENTIDADES TERRITORIALES</t>
  </si>
  <si>
    <t>23020103-2020251260077-2.3.3.02.01.004.13</t>
  </si>
  <si>
    <t>23020103-2020251260077-2.3.3.02.01.004.13                                                           001                                                          114                 1.2.3.3.08</t>
  </si>
  <si>
    <t>1.2.3.3.08</t>
  </si>
  <si>
    <t>Realizar el reconocimiento de recursos con y sin situación de fondos del régimen subsidiado articulando las estrategias para garantizar el aseguramiento y provisión adecuada de servicios de salud y actualización de novedades de afiliación SSF/ADMINISTRACION CENTRAL/Personas con capacidad de pago afiliadas al régimen subsidiado./SISTEMA GENERAL DE SEGURIDAD SOCIAL EN SALUD - RECURSOS DE ENTIDADES TERRITORIALES</t>
  </si>
  <si>
    <t>23020103-2020251260077-2.3.3.02.01.004.13                                                           99999999999999999999                                         9999999999999999999999999999999999999999</t>
  </si>
  <si>
    <t>Realizar el reconocimiento de recursos con y sin situación de fondos del régimen subsidiado articulando las estrategias para garantizar el aseguramiento y provisión adecuada de servicios de salud y actualización de novedades de afiliación SSF/Varios/Varios/Varios</t>
  </si>
  <si>
    <t>230202</t>
  </si>
  <si>
    <t>23020201</t>
  </si>
  <si>
    <t>23020201-2020251260018</t>
  </si>
  <si>
    <t>23020201-2020251260018-2.3.2.02.02.009</t>
  </si>
  <si>
    <t>23020201-2020251260018-2.3.2.02.02.009.01</t>
  </si>
  <si>
    <t>Realizar actividades de salud ocupacional y bienestar social en la Secretaria de Salud.</t>
  </si>
  <si>
    <t>23020201-2020251260018-2.3.2.02.02.009.01                                                           001                                                          025                 1.2.1.0.00</t>
  </si>
  <si>
    <t>Realizar actividades de salud ocupacional y bienestar social en la Secretaria de Salud./ADMINISTRACION CENTRAL/Espacios generados para el fortalecimiento de capacidades institucionales del Estado (Creación de la Secretaria de Seguridad y reestructuración administrativa para evaluación MIPG)/INGRESOS CORRIENTES DE LIBRE DESTINACION</t>
  </si>
  <si>
    <t>23020202</t>
  </si>
  <si>
    <t>23020202-2021251260018</t>
  </si>
  <si>
    <t>23020202-2021251260018-2.3.2.02.02.008</t>
  </si>
  <si>
    <t>23020202-2021251260018-2.3.2.02.02.008.01</t>
  </si>
  <si>
    <t>Realizar mantenimiento  a los  edificion de Salud</t>
  </si>
  <si>
    <t>23020202-2021251260018-2.3.2.02.02.008.01                                                           001                                                          001                 1.2.1.0.00</t>
  </si>
  <si>
    <t>Realizar mantenimiento  a los  edificion de Salud/ADMINISTRACION CENTRAL/Casa de Justicia en Operación (Mantenimiento correctivo y preventivo)/INGRESOS CORRIENTES DE LIBRE DESTINACION</t>
  </si>
  <si>
    <t>230203</t>
  </si>
  <si>
    <t>Sector Educación</t>
  </si>
  <si>
    <t>23020301</t>
  </si>
  <si>
    <t>Programa Calidad, cobertura y fortalecimiento de la educación inicial, prescolar, básica y media</t>
  </si>
  <si>
    <t>23020301-2020251260043</t>
  </si>
  <si>
    <t>BPIN2020251260043 Servicio de fortalecimiento de las actividades y la infraestructura para garantizar el acceso, la permanencia y la calidad en las instituciones educativas del Municipio de Cajicá</t>
  </si>
  <si>
    <t>23020301-2020251260043-2.3.2.02.01.003</t>
  </si>
  <si>
    <t>23020301-2020251260043-2.3.2.02.01.003.01</t>
  </si>
  <si>
    <t>Realizar la dotación de pupitres, tableros, laboratorio- Dotación de infraestructura educativa</t>
  </si>
  <si>
    <t>23020301-2020251260043-2.3.2.02.01.003.01                                                           001                                                          121                 1.2.4.1.03</t>
  </si>
  <si>
    <t>1.2.4.1.03</t>
  </si>
  <si>
    <t>Realizar la dotación de pupitres, tableros, laboratorio- Dotación de infraestructura educativa/ADMINISTRACION CENTRAL/Sedes dotadas con mobiliario (Realizar la dotación de pupitres, tableros, laboratorio),/SGP-EDUCACION-CALIDAD POR MATRICULA OFICIAL</t>
  </si>
  <si>
    <t>23020301-2020251260043-2.3.2.02.01.003.02</t>
  </si>
  <si>
    <t>Realizar la dotación de  dispositivos tecnológicos- Dotación de infraestructura educativa</t>
  </si>
  <si>
    <t>23020301-2020251260043-2.3.2.02.01.003.02                                                           001                                                          122                 1.2.4.1.03</t>
  </si>
  <si>
    <t>Realizar la dotación de  dispositivos tecnológicos- Dotación de infraestructura educativa/ADMINISTRACION CENTRAL/Sedes dotadas con dispositivos tecnológicos(Realizar la dotación de tabletas computadores y plataformas web)/SGP-EDUCACION-CALIDAD POR MATRICULA OFICIAL</t>
  </si>
  <si>
    <t>23020301-2020251260043-2.3.2.02.01.003.03</t>
  </si>
  <si>
    <t>23020301-2020251260043-2.3.2.02.01.003.03                                                           001                                                          122                 1.3.2.2.03</t>
  </si>
  <si>
    <t>1.3.2.2.03</t>
  </si>
  <si>
    <t>Realizar la dotación de  dispositivos tecnológicos- Dotación de infraestructura educativa/ADMINISTRACION CENTRAL/Sedes dotadas con dispositivos tecnológicos(Realizar la dotación de tabletas computadores y plataformas web)/R.F. SGP - EDUCACION-CALIDAD POR MATRICULA OFICIAL</t>
  </si>
  <si>
    <t>23020301-2020251260043-2.3.2.02.01.003.04</t>
  </si>
  <si>
    <t>Realizar la dotación de menaje inmobiliario de los restaurantes de las IED</t>
  </si>
  <si>
    <t>23020301-2020251260043-2.3.2.02.01.003.04                                                           001                                                          119                 1.2.4.1.03</t>
  </si>
  <si>
    <t>Realizar la dotación de menaje inmobiliario de los restaurantes de las IED/ADMINISTRACION CENTRAL/Sedes dotadas(Realizar la dotación (menaje y mobiliario) de los restaurantes de las IED)/SGP-EDUCACION-CALIDAD POR MATRICULA OFICIAL</t>
  </si>
  <si>
    <t>23020301-2020251260043-2.3.2.02.02.005</t>
  </si>
  <si>
    <t>23020301-2020251260043-2.3.2.02.02.005.01</t>
  </si>
  <si>
    <t>Construir, ampliar y adecuar la infraestructura educativa</t>
  </si>
  <si>
    <t>23020301-2020251260043-2.3.2.02.02.005.01                                                           001                                                          116                 1.2.4.1.03</t>
  </si>
  <si>
    <t>Construir, ampliar y adecuar la infraestructura educativa/ADMINISTRACION CENTRAL/Sedes educativas nuevas construidas (Continuar con la construcción de la primera etapa del Colegio Agustín Guerricabeitia)/SGP-EDUCACION-CALIDAD POR MATRICULA OFICIAL</t>
  </si>
  <si>
    <t>23020301-2020251260043-2.3.2.02.02.005.02</t>
  </si>
  <si>
    <t>23020301-2020251260043-2.3.2.02.02.005.02                                                           001                                                          116                 1.2.1.0.00</t>
  </si>
  <si>
    <t>Construir, ampliar y adecuar la infraestructura educativa/ADMINISTRACION CENTRAL/Sedes educativas nuevas construidas (Continuar con la construcción de la primera etapa del Colegio Agustín Guerricabeitia)/INGRESOS CORRIENTES DE LIBRE DESTINACION</t>
  </si>
  <si>
    <t>23020301-2020251260043-2.3.2.02.02.005.03</t>
  </si>
  <si>
    <t>23020301-2020251260043-2.3.2.02.02.005.03                                                           001                                                          116                 1.2.3.1.16</t>
  </si>
  <si>
    <t>1.2.3.1.16</t>
  </si>
  <si>
    <t>Construir, ampliar y adecuar la infraestructura educativa/ADMINISTRACION CENTRAL/Sedes educativas nuevas construidas (Continuar con la construcción de la primera etapa del Colegio Agustín Guerricabeitia)/IMPUESTO DE TRANSPORTE POR OLEODUCTOS Y GASODUCTOS</t>
  </si>
  <si>
    <t>23020301-2020251260043-2.3.2.02.02.005.04</t>
  </si>
  <si>
    <t>23020301-2020251260043-2.3.2.02.02.005.04                                                           001                                                          116                 1.3.2.3.11</t>
  </si>
  <si>
    <t>Construir, ampliar y adecuar la infraestructura educativa/ADMINISTRACION CENTRAL/Sedes educativas nuevas construidas (Continuar con la construcción de la primera etapa del Colegio Agustín Guerricabeitia)/OTROS RENDIMIENTOS FINANCIEROS</t>
  </si>
  <si>
    <t>23020301-2020251260043-2.3.2.02.02.005.05</t>
  </si>
  <si>
    <t>Realizar el seguimiento y evaluación a la ejecución de los contratos relacionados con la construcción de la Infraestructura Educativa del Municipio/Infraestructura educativa construida</t>
  </si>
  <si>
    <t>23020301-2020251260043-2.3.2.02.02.005.05                                                           001                                                          116                 1.2.1.0.00</t>
  </si>
  <si>
    <t>Realizar el seguimiento y evaluación a la ejecución de los contratos relacionados con la construcción de la Infraestructura Educativa del Municipio/Infraestructura educativa construida/ADMINISTRACION CENTRAL/Sedes educativas nuevas construidas (Continuar con la construcción de la primera etapa del Colegio Agustín Guerricabeitia)/INGRESOS CORRIENTES DE LIBRE DESTINACION</t>
  </si>
  <si>
    <t>23020301-2020251260043-2.3.2.02.02.005.06</t>
  </si>
  <si>
    <t>Realizar la construcción de shuts de basura y porterías en las Instituciones Educativas Departamentales del Municipio de Cajicá.</t>
  </si>
  <si>
    <t>23020301-2020251260043-2.3.2.02.02.005.06                                                           001                                                          117                 1.3.3.4.03</t>
  </si>
  <si>
    <t>Realizar la construcción de shuts de basura y porterías en las Instituciones Educativas Departamentales del Municipio de Cajicá./ADMINISTRACION CENTRAL/Sedes educativas mejoradas (Mejora de la infraestructura dé una sede educativa  (la florida), segunda etapa Capellanía y construcción de shuts de basuray/o porterías)/R.B. OTRAS CONTRIBUCIONES</t>
  </si>
  <si>
    <t>23020301-2020251260043-2.3.2.02.02.005.07</t>
  </si>
  <si>
    <t>CONSTRUCCIÓN SEGUNDA ETAPA - AMPLIACIÓN DE LA INSTITUCIÓN EDUCATIVA DEPARTAMENTAL CAPELLANÍA EN EL MUNICIPIO DE CAJICÁ</t>
  </si>
  <si>
    <t>23020301-2020251260043-2.3.2.02.02.005.07                                                           001                                                          117                 1.2.4.3.03</t>
  </si>
  <si>
    <t>1.2.4.3.03</t>
  </si>
  <si>
    <t>CONSTRUCCIÓN SEGUNDA ETAPA - AMPLIACIÓN DE LA INSTITUCIÓN EDUCATIVA DEPARTAMENTAL CAPELLANÍA EN EL MUNICIPIO DE CAJICÁ/ADMINISTRACION CENTRAL/Sedes educativas mejoradas (Mejora de la infraestructura dé una sede educativa  (la florida), segunda etapa Capellanía y construcción de shuts de basuray/o porterías)/SGP-PROPOSITO GENERAL-PROPOSITO GENERAL LIBRE INVERSION</t>
  </si>
  <si>
    <t>23020301-2020251260043-2.3.2.02.02.005.08</t>
  </si>
  <si>
    <t>CONSTRUCCIÓN SEGUNDA ETAPA - AMPLIACIÓN DE LA INSTITUCIÓN EDUCATIVA DEPARTAMENTAL CAPELLANÍA EN EL MUNICIPIO DE CAJICÁ - R.B. CESIONES</t>
  </si>
  <si>
    <t>23020301-2020251260043-2.3.2.02.02.005.08                                                           001                                                          117                 1.3.3.4.03</t>
  </si>
  <si>
    <t>CONSTRUCCIÓN SEGUNDA ETAPA - AMPLIACIÓN DE LA INSTITUCIÓN EDUCATIVA DEPARTAMENTAL CAPELLANÍA EN EL MUNICIPIO DE CAJICÁ - R.B. CESIONES/ADMINISTRACION CENTRAL/Sedes educativas mejoradas (Mejora de la infraestructura dé una sede educativa  (la florida), segunda etapa Capellanía y construcción de shuts de basuray/o porterías)/R.B. OTRAS CONTRIBUCIONES</t>
  </si>
  <si>
    <t>23020301-2020251260043-2.3.2.02.02.005.09</t>
  </si>
  <si>
    <t>CONSTRUCCIÓN SEGUNDA ETAPA - AMPLIACIÓN DE LA INSTITUCIÓN EDUCATIVA DEPARTAMENTAL CAPELLANÍA EN EL MUNICIPIO DE CAJICÁ -  CESIONES</t>
  </si>
  <si>
    <t>23020301-2020251260043-2.3.2.02.02.005.09                                                           001                                                          117                 1.2.3.2.09</t>
  </si>
  <si>
    <t>CONSTRUCCIÓN SEGUNDA ETAPA - AMPLIACIÓN DE LA INSTITUCIÓN EDUCATIVA DEPARTAMENTAL CAPELLANÍA EN EL MUNICIPIO DE CAJICÁ -  CESIONES/ADMINISTRACION CENTRAL/Sedes educativas mejoradas (Mejora de la infraestructura dé una sede educativa  (la florida), segunda etapa Capellanía y construcción de shuts de basuray/o porterías)/OTRAS CONTRIBUCIONES CON DESTINACION ESPECIFICA LEGAL</t>
  </si>
  <si>
    <t>23020301-2020251260043-2.3.2.02.02.006</t>
  </si>
  <si>
    <t>Comercio y distribución; alojamiento; servicios de suministro de comidas y bebidas; servicios de transporte; y servicios de distribución de electricidad, gas y agua</t>
  </si>
  <si>
    <t>23020301-2020251260043-2.3.2.02.02.006.01</t>
  </si>
  <si>
    <t>Suministrar las raciones de alimentación a las IED del municipio</t>
  </si>
  <si>
    <t>23020301-2020251260043-2.3.2.02.02.006.01                                                           001                                                          131                 1.2.1.0.00</t>
  </si>
  <si>
    <t>Suministrar las raciones de alimentación a las IED del municipio/ADMINISTRACION CENTRAL/Beneficiarios de la alimentación escolarBrindar complementos nutricionales o almuerzos a 7500 niños, niñas y adolescentes anualmente./INGRESOS CORRIENTES DE LIBRE DESTINACION</t>
  </si>
  <si>
    <t>23020301-2020251260043-2.3.2.02.02.006.02</t>
  </si>
  <si>
    <t>23020301-2020251260043-2.3.2.02.02.006.02                                                           001                                                          131                 1.3.2.3.11</t>
  </si>
  <si>
    <t>Suministrar las raciones de alimentación a las IED del municipio/ADMINISTRACION CENTRAL/Beneficiarios de la alimentación escolarBrindar complementos nutricionales o almuerzos a 7500 niños, niñas y adolescentes anualmente./OTROS RENDIMIENTOS FINANCIEROS</t>
  </si>
  <si>
    <t>23020301-2020251260043-2.3.2.02.02.006.03</t>
  </si>
  <si>
    <t>Realizar transferencia a la bolsa común de la gobernación para la contratación del operador del PAE.</t>
  </si>
  <si>
    <t>23020301-2020251260043-2.3.2.02.02.006.03                                                           001                                                          131                 1.2.4.4.01</t>
  </si>
  <si>
    <t>1.2.4.4.01</t>
  </si>
  <si>
    <t>Realizar transferencia a la bolsa común de la gobernación para la contratación del operador del PAE./ADMINISTRACION CENTRAL/Beneficiarios de la alimentación escolarBrindar complementos nutricionales o almuerzos a 7500 niños, niñas y adolescentes anualmente./SGP-ASIGNACION ESPECIAL-PROGRAMAS DE ALIMENTACION ESCOLAR</t>
  </si>
  <si>
    <t>23020301-2020251260043-2.3.2.02.02.006.04</t>
  </si>
  <si>
    <t>Acompañar y vigilar a los estudiantes en su ruta escolar</t>
  </si>
  <si>
    <t>23020301-2020251260043-2.3.2.02.02.006.04                                                           001                                                          139                 1.2.1.0.00</t>
  </si>
  <si>
    <t>Acompañar y vigilar a los estudiantes en su ruta escolar/ADMINISTRACION CENTRAL/Beneficiarios de transporte escolar Brindar rutas escolares a los niños de educación inicial, preescolar y básica primaria)/INGRESOS CORRIENTES DE LIBRE DESTINACION</t>
  </si>
  <si>
    <t>23020301-2020251260043-2.3.2.02.02.006.05</t>
  </si>
  <si>
    <t>23020301-2020251260043-2.3.2.02.02.006.05                                                           001                                                          131                 1.3.3.0.00</t>
  </si>
  <si>
    <t>Suministrar las raciones de alimentación a las IED del municipio/ADMINISTRACION CENTRAL/Beneficiarios de la alimentación escolarBrindar complementos nutricionales o almuerzos a 7500 niños, niñas y adolescentes anualmente./RECURSOS DEL BALANCE DE LIBRE DESTINACION</t>
  </si>
  <si>
    <t>23020301-2020251260043-2.3.2.02.02.006.06</t>
  </si>
  <si>
    <t>23020301-2020251260043-2.3.2.02.02.006.06                                                           001                                                          131                 1.3.2.2.09</t>
  </si>
  <si>
    <t>1.3.2.2.09</t>
  </si>
  <si>
    <t>Realizar transferencia a la bolsa común de la gobernación para la contratación del operador del PAE./ADMINISTRACION CENTRAL/Beneficiarios de la alimentación escolarBrindar complementos nutricionales o almuerzos a 7500 niños, niñas y adolescentes anualmente./R.F. SGP - ASIGNACION ESPECIAL-PROGRAMAS DE ALIMENTACION ESCOLAR</t>
  </si>
  <si>
    <t>23020301-2020251260043-2.3.2.02.02.008</t>
  </si>
  <si>
    <t>SERVICIOS PRESTADOS A LAS EMPRESAS Y SERVICIOS DE PRODUCCION</t>
  </si>
  <si>
    <t>23020301-2020251260043-2.3.2.02.02.008.01</t>
  </si>
  <si>
    <t>Realizar el mantenimiento de la infraestructura educativa en las 6 IED</t>
  </si>
  <si>
    <t>23020301-2020251260043-2.3.2.02.02.008.01                                                           001                                                          118                 1.3.3.0.00</t>
  </si>
  <si>
    <t>Realizar el mantenimiento de la infraestructura educativa en las 6 IED/ADMINISTRACION CENTRAL/Sedes mantenidas (Mantener y mejorar las infraestructuras educativas en el cuatrenio)/RECURSOS DEL BALANCE DE LIBRE DESTINACION</t>
  </si>
  <si>
    <t>23020301-2020251260043-2.3.2.02.02.008.02</t>
  </si>
  <si>
    <t>Relizar la interventoría al mantenimiento de la infraestructura educativa en las 6 IED</t>
  </si>
  <si>
    <t>23020301-2020251260043-2.3.2.02.02.008.02                                                           001                                                          118                 1.3.3.0.00</t>
  </si>
  <si>
    <t>Relizar la interventoría al mantenimiento de la infraestructura educativa en las 6 IED/ADMINISTRACION CENTRAL/Sedes mantenidas (Mantener y mejorar las infraestructuras educativas en el cuatrenio)/RECURSOS DEL BALANCE DE LIBRE DESTINACION</t>
  </si>
  <si>
    <t>23020301-2020251260043-2.3.2.02.02.008.03</t>
  </si>
  <si>
    <t>Realizar la interventoría a la construcción de shuts de basura y porterías en las Instituciones Educativas Departamentales del Municipio de Cajicá.</t>
  </si>
  <si>
    <t>23020301-2020251260043-2.3.2.02.02.008.03                                                           001                                                          117                 1.3.3.0.00</t>
  </si>
  <si>
    <t>Realizar la interventoría a la construcción de shuts de basura y porterías en las Instituciones Educativas Departamentales del Municipio de Cajicá./ADMINISTRACION CENTRAL/Sedes educativas mejoradas (Mejora de la infraestructura dé una sede educativa  (la florida), segunda etapa Capellanía y construcción de shuts de basuray/o porterías)/RECURSOS DEL BALANCE DE LIBRE DESTINACION</t>
  </si>
  <si>
    <t>23020301-2020251260043-2.3.2.02.02.008.04</t>
  </si>
  <si>
    <t>23020301-2020251260043-2.3.2.02.02.008.04                                                           001                                                          118                 1.2.4.1.03</t>
  </si>
  <si>
    <t>Realizar el mantenimiento de la infraestructura educativa en las 6 IED/ADMINISTRACION CENTRAL/Sedes mantenidas (Mantener y mejorar las infraestructuras educativas en el cuatrenio)/SGP-EDUCACION-CALIDAD POR MATRICULA OFICIAL</t>
  </si>
  <si>
    <t>23020301-2020251260043-2.3.2.02.02.008.05</t>
  </si>
  <si>
    <t>23020301-2020251260043-2.3.2.02.02.008.05                                                           001                                                          121                 1.3.3.0.00</t>
  </si>
  <si>
    <t>Realizar la dotación de pupitres, tableros, laboratorio- Dotación de infraestructura educativa/ADMINISTRACION CENTRAL/Sedes dotadas con mobiliario (Realizar la dotación de pupitres, tableros, laboratorio),/RECURSOS DEL BALANCE DE LIBRE DESTINACION</t>
  </si>
  <si>
    <t>23020301-2020251260043-2.3.2.02.02.008.06</t>
  </si>
  <si>
    <t>23020301-2020251260043-2.3.2.02.02.008.06                                                           001                                                          122                 1.3.3.0.00</t>
  </si>
  <si>
    <t>Realizar la dotación de  dispositivos tecnológicos- Dotación de infraestructura educativa/ADMINISTRACION CENTRAL/Sedes dotadas con dispositivos tecnológicos(Realizar la dotación de tabletas computadores y plataformas web)/RECURSOS DEL BALANCE DE LIBRE DESTINACION</t>
  </si>
  <si>
    <t>23020301-2020251260043-2.3.2.02.02.008.07</t>
  </si>
  <si>
    <t>23020301-2020251260043-2.3.2.02.02.008.07                                                           001                                                          119                 1.3.3.0.00</t>
  </si>
  <si>
    <t>Realizar la dotación de menaje inmobiliario de los restaurantes de las IED/ADMINISTRACION CENTRAL/Sedes dotadas(Realizar la dotación (menaje y mobiliario) de los restaurantes de las IED)/RECURSOS DEL BALANCE DE LIBRE DESTINACION</t>
  </si>
  <si>
    <t>23020301-2020251260043-2.3.2.02.02.008.08</t>
  </si>
  <si>
    <t>REALIZAR LA INTERVENTORIA A LA CONSTRUCCIÓN SEGUNDA ETAPA  - AMPLIACIÓN DE LA INSTITUCIÓN EDUCATIVA DEPARTAMENTAL CAPELLANÍA EN EL MUNICIPIO DE CAJICÁ</t>
  </si>
  <si>
    <t>23020301-2020251260043-2.3.2.02.02.008.08                                                           001                                                          117                 1.3.3.0.00</t>
  </si>
  <si>
    <t>REALIZAR LA INTERVENTORIA A LA CONSTRUCCIÓN SEGUNDA ETAPA  - AMPLIACIÓN DE LA INSTITUCIÓN EDUCATIVA DEPARTAMENTAL CAPELLANÍA EN EL MUNICIPIO DE CAJICÁ/ADMINISTRACION CENTRAL/Sedes educativas mejoradas (Mejora de la infraestructura dé una sede educativa  (la florida), segunda etapa Capellanía y construcción de shuts de basuray/o porterías)/RECURSOS DEL BALANCE DE LIBRE DESTINACION</t>
  </si>
  <si>
    <t>23020301-2020251260043-2.3.2.02.02.009</t>
  </si>
  <si>
    <t>23020301-2020251260043-2.3.2.02.02.009.01</t>
  </si>
  <si>
    <t>Brindar educación por ciclos a la población vulnerable, jóvenes, adultos y adulto mayor, población en condición de discapacidad o alguna situación particular. Contratación para educación para jóvenes y adultos.</t>
  </si>
  <si>
    <t>23020301-2020251260043-2.3.2.02.02.009.01                                                           001                                                          123                 1.2.1.0.00</t>
  </si>
  <si>
    <t>Brindar educación por ciclos a la población vulnerable, jóvenes, adultos y adulto mayor, población en condición de discapacidad o alguna situación particular. Contratación para educación para jóvenes y adultos./ADMINISTRACION CENTRAL/Personas vulnerables beneficiarias con modelos de alfabetización (Brindar educación por ciclos a la población vulnerable, jóvenes, adultos y adulto mayor, población en condición de discapacidad o alguna situación particular)/INGRESOS CORRIENTES DE LIBRE DESTINACION</t>
  </si>
  <si>
    <t>23020301-2020251260043-2.3.2.02.02.009.02</t>
  </si>
  <si>
    <t>Brindar educación a la población vulnerable, jóvenes, adultos y adulto mayor, población en condición de discapacidad o alguna situación particular (Bilingüismo)</t>
  </si>
  <si>
    <t>23020301-2020251260043-2.3.2.02.02.009.02                                                           001                                                          124                 1.2.1.0.00</t>
  </si>
  <si>
    <t>Brindar educación a la población vulnerable, jóvenes, adultos y adulto mayor, población en condición de discapacidad o alguna situación particular (Bilingüismo)/ADMINISTRACION CENTRAL/Estudiantes beneficiados con estrategias de promoción del bilingüismo (Brindar educación por ciclos a la población vulnerable./INGRESOS CORRIENTES DE LIBRE DESTINACION</t>
  </si>
  <si>
    <t>23020301-2020251260043-2.3.2.02.02.009.03</t>
  </si>
  <si>
    <t>Garantizar el apoyo en la revisión de los recursos tecnologicos de las IED del municipio de Cajicá.</t>
  </si>
  <si>
    <t>23020301-2020251260043-2.3.2.02.02.009.03                                                           001                                                          126                 1.2.1.0.00</t>
  </si>
  <si>
    <t>Garantizar el apoyo en la revisión de los recursos tecnologicos de las IED del municipio de Cajicá./ADMINISTRACION CENTRAL/Establecimientos educativos apoyados para la  implementación de modelos de innovación educativa 1. Brindar apoyo de equipo terapéutico especializado para mejorar las aptitudes y actitudes a los niños y adolescentes con necesidades educativas especiales en las (IEDs).
2. 
Encuentro regional de Robót/INGRESOS CORRIENTES DE LIBRE DESTINACION</t>
  </si>
  <si>
    <t>23020301-2020251260043-2.3.2.02.02.009.04</t>
  </si>
  <si>
    <t>Realizar el asesoramiento y acompañamiento de los  proyectos PRAE en las IED del municipio de Cajicá</t>
  </si>
  <si>
    <t>23020301-2020251260043-2.3.2.02.02.009.04                                                           001                                                          126                 1.2.1.0.00</t>
  </si>
  <si>
    <t>Realizar el asesoramiento y acompañamiento de los  proyectos PRAE en las IED del municipio de Cajicá/ADMINISTRACION CENTRAL/Establecimientos educativos apoyados para la  implementación de modelos de innovación educativa 1. Brindar apoyo de equipo terapéutico especializado para mejorar las aptitudes y actitudes a los niños y adolescentes con necesidades educativas especiales en las (IEDs).
2. 
Encuentro regional de Robót/INGRESOS CORRIENTES DE LIBRE DESTINACION</t>
  </si>
  <si>
    <t>23020301-2020251260043-2.3.2.02.02.009.05</t>
  </si>
  <si>
    <t>Brindar apoyo de equipo terapéutico especializado para mejorar las aptitudes y actitudes a los niños y adolescentes con necesidades educativas especiales</t>
  </si>
  <si>
    <t>23020301-2020251260043-2.3.2.02.02.009.05                                                           001                                                          126                 1.2.1.0.00</t>
  </si>
  <si>
    <t>Brindar apoyo de equipo terapéutico especializado para mejorar las aptitudes y actitudes a los niños y adolescentes con necesidades educativas especiales/ADMINISTRACION CENTRAL/Establecimientos educativos apoyados para la  implementación de modelos de innovación educativa 1. Brindar apoyo de equipo terapéutico especializado para mejorar las aptitudes y actitudes a los niños y adolescentes con necesidades educativas especiales en las (IEDs).
2. 
Encuentro regional de Robót/INGRESOS CORRIENTES DE LIBRE DESTINACION</t>
  </si>
  <si>
    <t>23020301-2020251260043-2.3.2.02.02.009.06</t>
  </si>
  <si>
    <t>Brindar apoyo del equipo psicosocial orientado en reducir los niveles de repitencia y deserción escolar y matoneo</t>
  </si>
  <si>
    <t>23020301-2020251260043-2.3.2.02.02.009.06                                                           001                                                          127                 1.2.1.0.00</t>
  </si>
  <si>
    <t>Brindar apoyo del equipo psicosocial orientado en reducir los niveles de repitencia y deserción escolar y matoneo/ADMINISTRACION CENTRAL/Personas atendidas (Brindar apoyo del equipo psicosocial orientado en reducir los niveles de repitencia y deserción escolary matoneo)/INGRESOS CORRIENTES DE LIBRE DESTINACION</t>
  </si>
  <si>
    <t>23020301-2020251260043-2.3.2.02.02.009.07</t>
  </si>
  <si>
    <t>Brindar el acompañamiento para prevenir el consumo SPA, disminuir  la deserción escolar y generar estrategias para el aprovechamiento del tiempo libre</t>
  </si>
  <si>
    <t>23020301-2020251260043-2.3.2.02.02.009.07                                                           001                                                          128                 1.2.1.0.00</t>
  </si>
  <si>
    <t>Brindar el acompañamiento para prevenir el consumo SPA, disminuir  la deserción escolar y generar estrategias para el aprovechamiento del tiempo libre/ADMINISTRACION CENTRAL/Entidades territoriales con estrategias para la prevención de riesgos soc(Brindar el acompañamiento para prevenir el consumo SPA, disminuir  la deserción escolar y generar estrategias para el aprovechamiento del tiempo libre)iales en los entornos escolares implementadas/INGRESOS CORRIENTES DE LIBRE DESTINACION</t>
  </si>
  <si>
    <t>23020301-2020251260043-2.3.2.02.02.009.08</t>
  </si>
  <si>
    <t>Formar docentes de básica y media en  2 niveles de inglés</t>
  </si>
  <si>
    <t>23020301-2020251260043-2.3.2.02.02.009.08                                                           001                                                          129                 1.2.1.0.00</t>
  </si>
  <si>
    <t>Formar docentes de básica y media en  2 niveles de inglés/ADMINISTRACION CENTRAL/Docentes beneficiados con estrategias de promoción del bilingüismo(Formar docentes de básica y media en  2 niveles de inglés)/INGRESOS CORRIENTES DE LIBRE DESTINACION</t>
  </si>
  <si>
    <t>23020301-2020251260043-2.3.2.02.02.009.09</t>
  </si>
  <si>
    <t>Apoyar el programa de aceleración de la institución educativa Pablo Herrera con los profesionales necesarios para cobertura escolar</t>
  </si>
  <si>
    <t>23020301-2020251260043-2.3.2.02.02.009.09                                                           001                                                          137                 1.2.1.0.00</t>
  </si>
  <si>
    <t>Apoyar el programa de aceleración de la institución educativa Pablo Herrera con los profesionales necesarios para cobertura escolar/ADMINISTRACION CENTRAL/Personas beneficiarias de estrategias de permanencia (Brindar el apoyo de profesionales en fonodiologia, terapeutas ocupacionales y docentes de necesidades educativas contribuyendo a desarrollar los proyectos PIAR en las 6 IED del municipio. Apoyar el programa de Aceleración de la institución educa/INGRESOS CORRIENTES DE LIBRE DESTINACION</t>
  </si>
  <si>
    <t>23020301-2020251260043-2.3.2.02.02.009.10</t>
  </si>
  <si>
    <t>Brindar capacitaciones  formales e informales a niños y jóvenes en extra edad en educación por ciclos.</t>
  </si>
  <si>
    <t>23020301-2020251260043-2.3.2.02.02.009.10                                                           001                                                          138                 1.2.1.0.00</t>
  </si>
  <si>
    <t>Brindar capacitaciones  formales e informales a niños y jóvenes en extra edad en educación por ciclos./ADMINISTRACION CENTRAL/Personas beneficiadas con estrategias de fomento para el acceso a la educación inicial, preescolar, básica y media. Capacitación formal e informal a niños y jóvenes en extra edad en educación por ciclos, formación política y derechos humanos, Capacitación a docentes de primera infancia en procesos /INGRESOS CORRIENTES DE LIBRE DESTINACION</t>
  </si>
  <si>
    <t>23020301-2020251260043-2.3.2.02.02.009.11</t>
  </si>
  <si>
    <t>Brindar el apoyo en gestión administrativa en las IED del municipio</t>
  </si>
  <si>
    <t>23020301-2020251260043-2.3.2.02.02.009.11                                                           001                                                          132                 1.2.1.0.00</t>
  </si>
  <si>
    <t>Brindar el apoyo en gestión administrativa en las IED del municipio/ADMINISTRACION CENTRAL/Disponibilidad del servicio Brindar el apoyo de 40 auxiliares administrativas para las 6 IED en el cuatrenio/INGRESOS CORRIENTES DE LIBRE DESTINACION</t>
  </si>
  <si>
    <t>23020301-2020251260043-2.3.2.02.02.009.12</t>
  </si>
  <si>
    <t>Brindar el apoyo para la atención en la biblioteca de la IED Pompilio Martinez</t>
  </si>
  <si>
    <t>23020301-2020251260043-2.3.2.02.02.009.12                                                           001                                                          132                 1.2.1.0.00</t>
  </si>
  <si>
    <t>Brindar el apoyo para la atención en la biblioteca de la IED Pompilio Martinez/ADMINISTRACION CENTRAL/Disponibilidad del servicio Brindar el apoyo de 40 auxiliares administrativas para las 6 IED en el cuatrenio/INGRESOS CORRIENTES DE LIBRE DESTINACION</t>
  </si>
  <si>
    <t>23020301-2020251260043-2.3.2.02.02.009.13</t>
  </si>
  <si>
    <t>Brindar el  apoyo administrativo para el Politécnico de la Sabana</t>
  </si>
  <si>
    <t>23020301-2020251260043-2.3.2.02.02.009.13                                                           001                                                          132                 1.2.1.0.00</t>
  </si>
  <si>
    <t>Brindar el  apoyo administrativo para el Politécnico de la Sabana/ADMINISTRACION CENTRAL/Disponibilidad del servicio Brindar el apoyo de 40 auxiliares administrativas para las 6 IED en el cuatrenio/INGRESOS CORRIENTES DE LIBRE DESTINACION</t>
  </si>
  <si>
    <t>23020301-2020251260043-2.3.2.02.02.009.14</t>
  </si>
  <si>
    <t>Realizar taller a padres de familia para la orientación y capacitación sobre el uso de herramientas tecnológicas y plataforma para el fortalecimiento del modelo de  educación virtual</t>
  </si>
  <si>
    <t>23020301-2020251260043-2.3.2.02.02.009.14                                                           001                                                          133                 1.2.1.0.00</t>
  </si>
  <si>
    <t>Realizar taller a padres de familia para la orientación y capacitación sobre el uso de herramientas tecnológicas y plataforma para el fortalecimiento del modelo de  educación virtual/ADMINISTRACION CENTRAL/Escuelas de padres apoyadasFomentar talleres de escuelas de padres en las 6 IEDy  programar capacitación y orientación en modelos pedagógicos virtuales para padres de familia y estudiantes)/INGRESOS CORRIENTES DE LIBRE DESTINACION</t>
  </si>
  <si>
    <t>23020301-2020251260043-2.3.2.02.02.009.15</t>
  </si>
  <si>
    <t>Realizar la formación y el acompañamiento de bandas músico marciales de las IED del municipio de Cajicá</t>
  </si>
  <si>
    <t>23020301-2020251260043-2.3.2.02.02.009.15                                                           001                                                          134                 1.2.1.0.00</t>
  </si>
  <si>
    <t>Realizar la formación y el acompañamiento de bandas músico marciales de las IED del municipio de Cajicá/ADMINISTRACION CENTRAL/Modelos educativos acompañadosBrindar en las 6 IED el servicio de bandas marciales yanualmente desarrollar el festival de bandas marciales municipales. (acuerdo municipal)/INGRESOS CORRIENTES DE LIBRE DESTINACION</t>
  </si>
  <si>
    <t>23020301-2020251260043-2.3.2.02.02.009.16</t>
  </si>
  <si>
    <t>Realizar la premiación del Premio maestro forjador del futuro - Acuerdo Municipal</t>
  </si>
  <si>
    <t>23020301-2020251260043-2.3.2.02.02.009.16                                                           001                                                          135                 1.2.1.0.00</t>
  </si>
  <si>
    <t>Realizar la premiación del Premio maestro forjador del futuro - Acuerdo Municipal/ADMINISTRACION CENTRAL/Proyectos apoyados Premio maestro forjador del futuro. (Acuerdo municipal)./INGRESOS CORRIENTES DE LIBRE DESTINACION</t>
  </si>
  <si>
    <t>23020301-2020251260043-2.3.2.02.02.009.17</t>
  </si>
  <si>
    <t>23020301-2020251260043-2.3.2.02.02.009.17                                                           001                                                          135                 1.3.3.0.00</t>
  </si>
  <si>
    <t>Realizar la premiación del Premio maestro forjador del futuro - Acuerdo Municipal/ADMINISTRACION CENTRAL/Proyectos apoyados Premio maestro forjador del futuro. (Acuerdo municipal)./RECURSOS DEL BALANCE DE LIBRE DESTINACION</t>
  </si>
  <si>
    <t>23020301-2020251260043-2.3.2.02.02.009.18</t>
  </si>
  <si>
    <t>Brindar el apoyo de profesionales en fonoaudiología, terapeutas ocupacionales y docentes de necesidades educativas especiales contribuyendo a desarrollar los proyectos PIAR en las 6 IED del municipio</t>
  </si>
  <si>
    <t>23020301-2020251260043-2.3.2.02.02.009.18                                                           001                                                          137                 1.2.1.0.00</t>
  </si>
  <si>
    <t>Brindar el apoyo de profesionales en fonoaudiología, terapeutas ocupacionales y docentes de necesidades educativas especiales contribuyendo a desarrollar los proyectos PIAR en las 6 IED del municipio/ADMINISTRACION CENTRAL/Personas beneficiarias de estrategias de permanencia (Brindar el apoyo de profesionales en fonodiologia, terapeutas ocupacionales y docentes de necesidades educativas contribuyendo a desarrollar los proyectos PIAR en las 6 IED del municipio. Apoyar el programa de Aceleración de la institución educa/INGRESOS CORRIENTES DE LIBRE DESTINACION</t>
  </si>
  <si>
    <t>23020301-2020251260043-2.3.2.02.02.009.19</t>
  </si>
  <si>
    <t>23020301-2020251260043-2.3.2.02.02.009.19                                                           001                                                          135                 1.3.3.1.17</t>
  </si>
  <si>
    <t>1.3.3.1.17</t>
  </si>
  <si>
    <t>Realizar la premiación del Premio maestro forjador del futuro - Acuerdo Municipal/ADMINISTRACION CENTRAL/Proyectos apoyados Premio maestro forjador del futuro. (Acuerdo municipal)./R.B. IMPUESTO DE TRANSPORTE POR OLEODUCTOS Y GASODUCTOS</t>
  </si>
  <si>
    <t>23020301-2020251260043-2.3.2.02.02.009.20</t>
  </si>
  <si>
    <t>23020301-2020251260043-2.3.2.02.02.009.20                                                           001                                                          124                 1.3.3.1.17</t>
  </si>
  <si>
    <t>Brindar educación a la población vulnerable, jóvenes, adultos y adulto mayor, población en condición de discapacidad o alguna situación particular (Bilingüismo)/ADMINISTRACION CENTRAL/Estudiantes beneficiados con estrategias de promoción del bilingüismo (Brindar educación por ciclos a la población vulnerable./R.B. IMPUESTO DE TRANSPORTE POR OLEODUCTOS Y GASODUCTOS</t>
  </si>
  <si>
    <t>23020301-2020251260043-2.3.2.02.02.009.21</t>
  </si>
  <si>
    <t>Brindar el apoyo para la atención en la biblioteca de la IED Pompilio Martínez</t>
  </si>
  <si>
    <t>23020301-2020251260043-2.3.2.02.02.009.21                                                           001                                                          132                 1.3.3.0.00</t>
  </si>
  <si>
    <t>Brindar el apoyo para la atención en la biblioteca de la IED Pompilio Martínez/ADMINISTRACION CENTRAL/Disponibilidad del servicio Brindar el apoyo de 40 auxiliares administrativas para las 6 IED en el cuatrenio/RECURSOS DEL BALANCE DE LIBRE DESTINACION</t>
  </si>
  <si>
    <t>23020301-2020251260043-2.3.2.02.02.009.22</t>
  </si>
  <si>
    <t>23020301-2020251260043-2.3.2.02.02.009.22                                                           001                                                          126                 1.3.3.0.00</t>
  </si>
  <si>
    <t>Realizar el asesoramiento y acompañamiento de los  proyectos PRAE en las IED del municipio de Cajicá/ADMINISTRACION CENTRAL/Establecimientos educativos apoyados para la  implementación de modelos de innovación educativa 1. Brindar apoyo de equipo terapéutico especializado para mejorar las aptitudes y actitudes a los niños y adolescentes con necesidades educativas especiales en las (IEDs).
2. 
Encuentro regional de Robót/RECURSOS DEL BALANCE DE LIBRE DESTINACION</t>
  </si>
  <si>
    <t>23020301-2020251260043-2.3.2.02.02.009.23</t>
  </si>
  <si>
    <t>Garantizar el apoyo en la revisión de los recursos tecnológicos de las IED del municipio de Cajicá.</t>
  </si>
  <si>
    <t>23020301-2020251260043-2.3.2.02.02.009.23                                                           001                                                          126                 1.3.3.0.00</t>
  </si>
  <si>
    <t>Garantizar el apoyo en la revisión de los recursos tecnológicos de las IED del municipio de Cajicá./ADMINISTRACION CENTRAL/Establecimientos educativos apoyados para la  implementación de modelos de innovación educativa 1. Brindar apoyo de equipo terapéutico especializado para mejorar las aptitudes y actitudes a los niños y adolescentes con necesidades educativas especiales en las (IEDs).
2. 
Encuentro regional de Robót/RECURSOS DEL BALANCE DE LIBRE DESTINACION</t>
  </si>
  <si>
    <t>23020301-2020251260043-2.3.2.02.02.009.25</t>
  </si>
  <si>
    <t>Beneficiar a los estudiantes de la básica primera de las IED de Cajicá con la adquision de bus para el transporte escolar</t>
  </si>
  <si>
    <t>23020301-2020251260043-2.3.2.02.02.009.25                                                           001                                                          139                 1.3.3.0.00</t>
  </si>
  <si>
    <t>Beneficiar a los estudiantes de la básica primera de las IED de Cajicá con la adquision de bus para el transporte escolar/ADMINISTRACION CENTRAL/Beneficiarios de transporte escolar Brindar rutas escolares a los niños de educación inicial, preescolar y básica primaria)/RECURSOS DEL BALANCE DE LIBRE DESTINACION</t>
  </si>
  <si>
    <t>23020301-2020251260043-2.3.2.02.02.009.26</t>
  </si>
  <si>
    <t>Formar a los directivos docentes en ela fortalecimiento de programas de gestión educativa y la optimización de procesos al interior de las IED del Municipio.</t>
  </si>
  <si>
    <t>23020301-2020251260043-2.3.2.02.02.009.26                                                           001                                                          130                 1.3.3.0.00</t>
  </si>
  <si>
    <t>Formar a los directivos docentes en ela fortalecimiento de programas de gestión educativa y la optimización de procesos al interior de las IED del Municipio./ADMINISTRACION CENTRAL/Capacitaciones realizadas (Formar a los docentes en el fortalecimiento de programas de inclusión escolar, optimización de procesos de evaluación y bienestar laboral y modelos pedagógicos virtuales.
2. Capacitaciones al concejo consultivo de la mujer en diplomados de liderazgo, emprendimiento)/RECURSOS DEL BALANCE DE LIBRE DESTINACION</t>
  </si>
  <si>
    <t>23020301-2020251260043-2.3.2.02.02.009.27</t>
  </si>
  <si>
    <t>Beneficiar a los estudiantes de la básica primera de las IED de Cajicá con la adquisición  de bus para el transporte escolar</t>
  </si>
  <si>
    <t>23020301-2020251260043-2.3.2.02.02.009.27                                                           001                                                          139                 1.2.4.3.03</t>
  </si>
  <si>
    <t>Beneficiar a los estudiantes de la básica primera de las IED de Cajicá con la adquisición  de bus para el transporte escolar/ADMINISTRACION CENTRAL/Beneficiarios de transporte escolar Brindar rutas escolares a los niños de educación inicial, preescolar y básica primaria)/SGP-PROPOSITO GENERAL-PROPOSITO GENERAL LIBRE INVERSION</t>
  </si>
  <si>
    <t>23020301-2020251260043-2.3.2.02.02.009.28</t>
  </si>
  <si>
    <t>Llevar a cabo un encuentro astronómico como apoyo a la implementación de modelos de innovación educativa,  ciencia y tecnología</t>
  </si>
  <si>
    <t>23020301-2020251260043-2.3.2.02.02.009.28                                                           001                                                          126                 1.3.3.0.00</t>
  </si>
  <si>
    <t>Llevar a cabo un encuentro astronómico como apoyo a la implementación de modelos de innovación educativa,  ciencia y tecnología/ADMINISTRACION CENTRAL/Establecimientos educativos apoyados para la  implementación de modelos de innovación educativa 1. Brindar apoyo de equipo terapéutico especializado para mejorar las aptitudes y actitudes a los niños y adolescentes con necesidades educativas especiales en las (IEDs).
2. 
Encuentro regional de Robót/RECURSOS DEL BALANCE DE LIBRE DESTINACION</t>
  </si>
  <si>
    <t>23020301-2020251260043-2.3.2.02.02.009.30</t>
  </si>
  <si>
    <t>23020301-2020251260043-2.3.2.02.02.009.30                                                           001                                                          134                 1.3.3.0.00</t>
  </si>
  <si>
    <t>Realizar la formación y el acompañamiento de bandas músico marciales de las IED del municipio de Cajicá/ADMINISTRACION CENTRAL/Modelos educativos acompañadosBrindar en las 6 IED el servicio de bandas marciales yanualmente desarrollar el festival de bandas marciales municipales. (acuerdo municipal)/RECURSOS DEL BALANCE DE LIBRE DESTINACION</t>
  </si>
  <si>
    <t>23020301-2020251260043-2.3.2.02.02.009.31</t>
  </si>
  <si>
    <t>23020301-2020251260043-2.3.2.02.02.009.31                                                           001                                                          124                 1.2.4.3.03</t>
  </si>
  <si>
    <t>Brindar educación a la población vulnerable, jóvenes, adultos y adulto mayor, población en condición de discapacidad o alguna situación particular (Bilingüismo)/ADMINISTRACION CENTRAL/Estudiantes beneficiados con estrategias de promoción del bilingüismo (Brindar educación por ciclos a la población vulnerable./SGP-PROPOSITO GENERAL-PROPOSITO GENERAL LIBRE INVERSION</t>
  </si>
  <si>
    <t>23020301-2020251260043-2.3.3.05.09.053</t>
  </si>
  <si>
    <t>Fondos de Servicios Educativos de las Instituciones de Preescolar, Básica y Media</t>
  </si>
  <si>
    <t>23020301-2020251260043-2.3.3.05.09.053.01</t>
  </si>
  <si>
    <t>Giros del MEN por concepto de calidad gratuidad educativa a los establecimientos educativos a nivel nacional-SSF</t>
  </si>
  <si>
    <t>23020301-2020251260043-2.3.3.05.09.053.01                                                           001                                                          118                 1.2.4.1.04</t>
  </si>
  <si>
    <t>1.2.4.1.04</t>
  </si>
  <si>
    <t>Giros del MEN por concepto de calidad gratuidad educativa a los establecimientos educativos a nivel nacional-SSF/ADMINISTRACION CENTRAL/Sedes mantenidas (Mantener y mejorar las infraestructuras educativas en el cuatrenio)/SGP-EDUCACION-CALIDAD POR GRATUIDAD</t>
  </si>
  <si>
    <t>23020301-2020251260043-2.3.3.05.09.053.02</t>
  </si>
  <si>
    <t>Mantener de infraestructura educativa en las 6 IED (Transferencias)</t>
  </si>
  <si>
    <t>23020301-2020251260043-2.3.3.05.09.053.02                                                           001                                                          118                 1.2.4.1.03</t>
  </si>
  <si>
    <t>Mantener de infraestructura educativa en las 6 IED (Transferencias)/ADMINISTRACION CENTRAL/Sedes mantenidas (Mantener y mejorar las infraestructuras educativas en el cuatrenio)/SGP-EDUCACION-CALIDAD POR MATRICULA OFICIAL</t>
  </si>
  <si>
    <t>23020301-2020251260043-2.3.3.05.09.053.03</t>
  </si>
  <si>
    <t>Apoyar a las 6 IED en desarrollar proyectos de innovación educativa, por medio de transferencias</t>
  </si>
  <si>
    <t>23020301-2020251260043-2.3.3.05.09.053.03                                                           001                                                          136                 1.2.1.0.00</t>
  </si>
  <si>
    <t>Apoyar a las 6 IED en desarrollar proyectos de innovación educativa, por medio de transferencias/ADMINISTRACION CENTRAL/Establecimientos educativos beneficiados (Apoyar a las 6 IED en desarrollar proyectos de innovación educativa, por medio de transferencia por porcentaje de matrícula)/INGRESOS CORRIENTES DE LIBRE DESTINACION</t>
  </si>
  <si>
    <t>23020301-2020251260043-2.3.3.05.09.053.04</t>
  </si>
  <si>
    <t>23020301-2020251260043-2.3.3.05.09.053.04                                                           001                                                          118                 1.3.3.0.00</t>
  </si>
  <si>
    <t>Mantener de infraestructura educativa en las 6 IED (Transferencias)/ADMINISTRACION CENTRAL/Sedes mantenidas (Mantener y mejorar las infraestructuras educativas en el cuatrenio)/RECURSOS DEL BALANCE DE LIBRE DESTINACION</t>
  </si>
  <si>
    <t>23020301-2020251260043-2.3.3.05.09.053.05</t>
  </si>
  <si>
    <t>23020301-2020251260043-2.3.3.05.09.053.05                                                           001                                                          136                 1.3.3.0.00</t>
  </si>
  <si>
    <t>Apoyar a las 6 IED en desarrollar proyectos de innovación educativa, por medio de transferencias/ADMINISTRACION CENTRAL/Establecimientos educativos beneficiados (Apoyar a las 6 IED en desarrollar proyectos de innovación educativa, por medio de transferencia por porcentaje de matrícula)/RECURSOS DEL BALANCE DE LIBRE DESTINACION</t>
  </si>
  <si>
    <t>23020301-2020251260086</t>
  </si>
  <si>
    <t>BPIN2020251260086 Mantenimiento y operación de los bienes públicos para una adecuada atención ciudadana en el municipio de Cajicá, Cundinamarca</t>
  </si>
  <si>
    <t>23020301-2020251260086-2.3.2.02.02.008</t>
  </si>
  <si>
    <t>23020301-2020251260086-2.3.2.02.02.008.01</t>
  </si>
  <si>
    <t>Garantizar  la prestacion del servicio de Vigilancia en las IED del municipio y el Politécnico de la Sabana.</t>
  </si>
  <si>
    <t>23020301-2020251260086-2.3.2.02.02.008.01                                                           001                                                          118                 1.2.1.0.00</t>
  </si>
  <si>
    <t>Garantizar  la prestacion del servicio de Vigilancia en las IED del municipio y el Politécnico de la Sabana./ADMINISTRACION CENTRAL/Sedes mantenidas (Mantener y mejorar las infraestructuras educativas en el cuatrenio)/INGRESOS CORRIENTES DE LIBRE DESTINACION</t>
  </si>
  <si>
    <t>23020301-2020251260086-2.3.2.02.02.008.02</t>
  </si>
  <si>
    <t>Garantizar  la prestación del servicio de Vigilancia en las IED del municipio y el Politécnico de la Sabana</t>
  </si>
  <si>
    <t>23020301-2020251260086-2.3.2.02.02.008.02                                                           001                                                          118                 1.3.3.0.00</t>
  </si>
  <si>
    <t>Garantizar  la prestación del servicio de Vigilancia en las IED del municipio y el Politécnico de la Sabana/ADMINISTRACION CENTRAL/Sedes mantenidas (Mantener y mejorar las infraestructuras educativas en el cuatrenio)/RECURSOS DEL BALANCE DE LIBRE DESTINACION</t>
  </si>
  <si>
    <t>23020301-2020251260086-2.3.3.05.09.053</t>
  </si>
  <si>
    <t>23020301-2020251260086-2.3.3.05.09.053.01</t>
  </si>
  <si>
    <t>Garantizar  la prestacion del servicio de aseo  en las IED del municipio y el Politecnico de la Sabana.</t>
  </si>
  <si>
    <t>23020301-2020251260086-2.3.3.05.09.053.01                                                           001                                                          118                 1.2.1.0.00</t>
  </si>
  <si>
    <t>Garantizar  la prestacion del servicio de aseo  en las IED del municipio y el Politecnico de la Sabana./ADMINISTRACION CENTRAL/Sedes mantenidas (Mantener y mejorar las infraestructuras educativas en el cuatrenio)/INGRESOS CORRIENTES DE LIBRE DESTINACION</t>
  </si>
  <si>
    <t>23020301-2020251260086-2.3.3.05.09.053.02</t>
  </si>
  <si>
    <t>Mantenimiento de infraestructura educativa en las 6 IED (Servicios públicos: acueducto, energía, telefonía e internet)</t>
  </si>
  <si>
    <t>23020301-2020251260086-2.3.3.05.09.053.02                                                           001                                                          118                 1.2.1.0.00</t>
  </si>
  <si>
    <t>Mantenimiento de infraestructura educativa en las 6 IED (Servicios públicos: acueducto, energía, telefonía e internet)/ADMINISTRACION CENTRAL/Sedes mantenidas (Mantener y mejorar las infraestructuras educativas en el cuatrenio)/INGRESOS CORRIENTES DE LIBRE DESTINACION</t>
  </si>
  <si>
    <t>23020301-2020251260086-2.3.3.05.09.053.03</t>
  </si>
  <si>
    <t>23020301-2020251260086-2.3.3.05.09.053.03                                                           001                                                          118                 1.3.3.0.00</t>
  </si>
  <si>
    <t>Mantenimiento de infraestructura educativa en las 6 IED (Servicios públicos: acueducto, energía, telefonía e internet)/ADMINISTRACION CENTRAL/Sedes mantenidas (Mantener y mejorar las infraestructuras educativas en el cuatrenio)/RECURSOS DEL BALANCE DE LIBRE DESTINACION</t>
  </si>
  <si>
    <t>23020302</t>
  </si>
  <si>
    <t>Programa Calidad y fomento de la educación superior</t>
  </si>
  <si>
    <t>23020302-2020251260007</t>
  </si>
  <si>
    <t>BPIN2020251260007 Desarrollo de actividades para garantizar el acceso y la permanencia en los procesos de educación superior en el municipio de Cajicá</t>
  </si>
  <si>
    <t>23020302-2020251260007-2.3.2.02.02.005</t>
  </si>
  <si>
    <t>23020302-2020251260007-2.3.2.02.02.005.01</t>
  </si>
  <si>
    <t>Mejoramiento del Politécnico de la Sabana</t>
  </si>
  <si>
    <t>23020302-2020251260007-2.3.2.02.02.005.01                                                           001                                                          141                 1.3.3.0.00</t>
  </si>
  <si>
    <t>Mejoramiento del Politécnico de la Sabana/ADMINISTRACION CENTRAL/Sedes  de instituciones de educación terciaria o superior mejoradas (Mejoramiento del Politécnico de la sabana)/RECURSOS DEL BALANCE DE LIBRE DESTINACION</t>
  </si>
  <si>
    <t>23020302-2020251260007-2.3.2.02.02.009</t>
  </si>
  <si>
    <t>23020302-2020251260007-2.3.2.02.02.009.01</t>
  </si>
  <si>
    <t>Brindar apoyo financiero para el acceso y permanencia en la educación en la modalidad de técnico, pregrado y posgrado</t>
  </si>
  <si>
    <t>23020302-2020251260007-2.3.2.02.02.009.01                                                           001                                                          140                 1.2.1.0.00</t>
  </si>
  <si>
    <t>Brindar apoyo financiero para el acceso y permanencia en la educación en la modalidad de técnico, pregrado y posgrado/ADMINISTRACION CENTRAL/Beneficiarios de estrategias o programas de  apoyo financiero para el acceso y permanencia en la educación en la modalidad de pregrado/INGRESOS CORRIENTES DE LIBRE DESTINACION</t>
  </si>
  <si>
    <t>23020302-2020251260007-2.3.2.02.02.009.02</t>
  </si>
  <si>
    <t>Beneficiar a los estudiantes con estrategias o programas de fomento para el acceso a la educación superior o terciaria (Preicfes)</t>
  </si>
  <si>
    <t>23020302-2020251260007-2.3.2.02.02.009.02                                                           001                                                          142                 1.2.1.0.00</t>
  </si>
  <si>
    <t>Beneficiar a los estudiantes con estrategias o programas de fomento para el acceso a la educación superior o terciaria (Preicfes)/ADMINISTRACION CENTRAL/Beneficiarios de estrategias o programas de  fomento para el acceso a la educación superior o terciaria(Convenios interadministrativos con universidades e institutos técnicos. 
Preicfes)
/INGRESOS CORRIENTES DE LIBRE DESTINACION</t>
  </si>
  <si>
    <t>23020302-2020251260007-2.3.2.02.02.009.03</t>
  </si>
  <si>
    <t>23020302-2020251260007-2.3.2.02.02.009.03                                                           001                                                          142                 1.3.3.0.00</t>
  </si>
  <si>
    <t>Beneficiar a los estudiantes con estrategias o programas de fomento para el acceso a la educación superior o terciaria (Preicfes)/ADMINISTRACION CENTRAL/Beneficiarios de estrategias o programas de  fomento para el acceso a la educación superior o terciaria(Convenios interadministrativos con universidades e institutos técnicos. 
Preicfes)
/RECURSOS DEL BALANCE DE LIBRE DESTINACION</t>
  </si>
  <si>
    <t>230204</t>
  </si>
  <si>
    <t>Sector Cultura</t>
  </si>
  <si>
    <t>23020401</t>
  </si>
  <si>
    <t>Programa Promoción y acceso efectivo a procesos culturales y artísticos</t>
  </si>
  <si>
    <t>23020401-2020251260013</t>
  </si>
  <si>
    <t>BPIN2020251260013 Fortalecimiento de los procesos culturales y artísticos en el municipio de Cajicá, Cundinamarca.</t>
  </si>
  <si>
    <t>23020401-2020251260013-2.3.2.02.01.003</t>
  </si>
  <si>
    <t>23020401-2020251260013-2.3.2.02.01.003.01</t>
  </si>
  <si>
    <t>Realizar dotaciones para el Instituto Municipal de Cultura y Turismo de Cajicá</t>
  </si>
  <si>
    <t>23020401-2020251260013-2.3.2.02.01.003.01                                                           001                                                          160                 1.2.1.0.00</t>
  </si>
  <si>
    <t>Realizar dotaciones para el Instituto Municipal de Cultura y Turismo de Cajicá/ADMINISTRACION CENTRAL/Centros culturales construidos y dotados(Escuelas de Formación, Bibliotecas, Gestión Administrativa, Procesos de virtualización)/INGRESOS CORRIENTES DE LIBRE DESTINACION</t>
  </si>
  <si>
    <t>23020401-2020251260013-2.3.2.02.01.003.02</t>
  </si>
  <si>
    <t>23020401-2020251260013-2.3.2.02.01.003.02                                                           001                                                          160                 1.3.3.0.00</t>
  </si>
  <si>
    <t>Realizar dotaciones para el Instituto Municipal de Cultura y Turismo de Cajicá/ADMINISTRACION CENTRAL/Centros culturales construidos y dotados(Escuelas de Formación, Bibliotecas, Gestión Administrativa, Procesos de virtualización)/RECURSOS DEL BALANCE DE LIBRE DESTINACION</t>
  </si>
  <si>
    <t>23020401-2020251260013-2.3.2.02.01.003.03</t>
  </si>
  <si>
    <t>Realizar dotaciones para el Instituto Municipal de Cultura y Turismo de Cajicá. R.B Estampilla Procultura</t>
  </si>
  <si>
    <t>23020401-2020251260013-2.3.2.02.01.003.03                                                           001                                                          160                 1.3.3.1.19</t>
  </si>
  <si>
    <t>1.3.3.1.19</t>
  </si>
  <si>
    <t>Realizar dotaciones para el Instituto Municipal de Cultura y Turismo de Cajicá. R.B Estampilla Procultura/ADMINISTRACION CENTRAL/Centros culturales construidos y dotados(Escuelas de Formación, Bibliotecas, Gestión Administrativa, Procesos de virtualización)/R.B. ESTAMPILLAS</t>
  </si>
  <si>
    <t>23020401-2020251260013-2.3.2.02.01.003.04</t>
  </si>
  <si>
    <t>Realizar dotaciones para el Instituto Municipal de Cultura y Turismo de Cajicá PARTICIPACION CONTRIBUCION PARAFISCAL CULTURAL</t>
  </si>
  <si>
    <t>23020401-2020251260013-2.3.2.02.01.003.04                                                           001                                                          160                 1.3.3.4.03</t>
  </si>
  <si>
    <t>Realizar dotaciones para el Instituto Municipal de Cultura y Turismo de Cajicá PARTICIPACION CONTRIBUCION PARAFISCAL CULTURAL/ADMINISTRACION CENTRAL/Centros culturales construidos y dotados(Escuelas de Formación, Bibliotecas, Gestión Administrativa, Procesos de virtualización)/R.B. OTRAS CONTRIBUCIONES</t>
  </si>
  <si>
    <t>23020401-2020251260013-2.3.2.02.01.003.05</t>
  </si>
  <si>
    <t>23020401-2020251260013-2.3.2.02.01.003.05                                                           001                                                          160                 1.2.4.3.02</t>
  </si>
  <si>
    <t>1.2.4.3.02</t>
  </si>
  <si>
    <t>Realizar dotaciones para el Instituto Municipal de Cultura y Turismo de Cajicá/ADMINISTRACION CENTRAL/Centros culturales construidos y dotados(Escuelas de Formación, Bibliotecas, Gestión Administrativa, Procesos de virtualización)/SGP-PROPOSITO GENERAL-CULTURA</t>
  </si>
  <si>
    <t>23020401-2020251260013-2.3.2.02.02.008</t>
  </si>
  <si>
    <t>23020401-2020251260013-2.3.2.02.02.008.01</t>
  </si>
  <si>
    <t>Desarrollar procesos de promoción y divulgación de los planes, programas y proyectos del Inscultura Cajicá.</t>
  </si>
  <si>
    <t>23020401-2020251260013-2.3.2.02.02.008.01                                                           001                                                          144                 1.2.1.0.00</t>
  </si>
  <si>
    <t>Desarrollar procesos de promoción y divulgación de los planes, programas y proyectos del Inscultura Cajicá./ADMINISTRACION CENTRAL/Creadores de contenidos culturales /INGRESOS CORRIENTES DE LIBRE DESTINACION</t>
  </si>
  <si>
    <t>23020401-2020251260013-2.3.2.02.02.009</t>
  </si>
  <si>
    <t>23020401-2020251260013-2.3.2.02.02.009.01</t>
  </si>
  <si>
    <t>Poner en funcionamiento y a disposición de los usuarios los servicios de la Red de Bibliotecas del Municipio de Cajicá</t>
  </si>
  <si>
    <t>23020401-2020251260013-2.3.2.02.02.009.01                                                           001                                                          145                 1.2.3.1.19</t>
  </si>
  <si>
    <t>1.2.3.1.19</t>
  </si>
  <si>
    <t>Poner en funcionamiento y a disposición de los usuarios los servicios de la Red de Bibliotecas del Municipio de Cajicá/ADMINISTRACION CENTRAL/Bibliotecarios/ESTAMPILLAS</t>
  </si>
  <si>
    <t>23020401-2020251260013-2.3.2.02.02.009.02</t>
  </si>
  <si>
    <t>Desarrollar procesos de educación informal artística y cultural dirigidos a la población cajiqueña (artes escenicas y artes visuales y oficios)</t>
  </si>
  <si>
    <t>23020401-2020251260013-2.3.2.02.02.009.02                                                           001                                                          146                 1.2.4.3.02</t>
  </si>
  <si>
    <t>Desarrollar procesos de educación informal artística y cultural dirigidos a la población cajiqueña (artes escenicas y artes visuales y oficios)/ADMINISTRACION CENTRAL/Agentes culturales y educativos  (Docentes Artes Escénicas y Artes Visuales y oficios)/SGP-PROPOSITO GENERAL-CULTURA</t>
  </si>
  <si>
    <t>23020401-2020251260013-2.3.2.02.02.009.03</t>
  </si>
  <si>
    <t>23020401-2020251260013-2.3.2.02.02.009.03                                                           001                                                          146                 1.2.4.3.03</t>
  </si>
  <si>
    <t>Desarrollar procesos de educación informal artística y cultural dirigidos a la población cajiqueña (artes escenicas y artes visuales y oficios)/ADMINISTRACION CENTRAL/Agentes culturales y educativos  (Docentes Artes Escénicas y Artes Visuales y oficios)/SGP-PROPOSITO GENERAL-PROPOSITO GENERAL LIBRE INVERSION</t>
  </si>
  <si>
    <t>23020401-2020251260013-2.3.2.02.02.009.04</t>
  </si>
  <si>
    <t>23020401-2020251260013-2.3.2.02.02.009.04                                                           001                                                          146                 1.2.1.0.00</t>
  </si>
  <si>
    <t>Desarrollar procesos de educación informal artística y cultural dirigidos a la población cajiqueña (artes escenicas y artes visuales y oficios)/ADMINISTRACION CENTRAL/Agentes culturales y educativos  (Docentes Artes Escénicas y Artes Visuales y oficios)/INGRESOS CORRIENTES DE LIBRE DESTINACION</t>
  </si>
  <si>
    <t>23020401-2020251260013-2.3.2.02.02.009.05</t>
  </si>
  <si>
    <t>Desarrollar procesos de educación informal artística y cultural dirigidos a la población cajiqueña (iniciación y descentralización)</t>
  </si>
  <si>
    <t>23020401-2020251260013-2.3.2.02.02.009.05                                                           001                                                          147                 1.2.1.0.00</t>
  </si>
  <si>
    <t>Desarrollar procesos de educación informal artística y cultural dirigidos a la población cajiqueña (iniciación y descentralización)/ADMINISTRACION CENTRAL/Agentes de la primera infancia (Docentes Iniciación y Descentralizados)/INGRESOS CORRIENTES DE LIBRE DESTINACION</t>
  </si>
  <si>
    <t>23020401-2020251260013-2.3.2.02.02.009.06</t>
  </si>
  <si>
    <t>23020401-2020251260013-2.3.2.02.02.009.06                                                           001                                                          147                 1.2.3.1.19</t>
  </si>
  <si>
    <t>Desarrollar procesos de educación informal artística y cultural dirigidos a la población cajiqueña (iniciación y descentralización)/ADMINISTRACION CENTRAL/Agentes de la primera infancia (Docentes Iniciación y Descentralizados)/ESTAMPILLAS</t>
  </si>
  <si>
    <t>23020401-2020251260013-2.3.2.02.02.009.07</t>
  </si>
  <si>
    <t>Desarrollar procesos de educación informal artística y cultural dirigidos a la población cajiqueña (música)</t>
  </si>
  <si>
    <t>23020401-2020251260013-2.3.2.02.02.009.07                                                           001                                                          147                 1.2.4.3.03</t>
  </si>
  <si>
    <t>Desarrollar procesos de educación informal artística y cultural dirigidos a la población cajiqueña (música)/ADMINISTRACION CENTRAL/Agentes de la primera infancia (Docentes Iniciación y Descentralizados)/SGP-PROPOSITO GENERAL-PROPOSITO GENERAL LIBRE INVERSION</t>
  </si>
  <si>
    <t>23020401-2020251260013-2.3.2.02.02.009.08</t>
  </si>
  <si>
    <t>Desarrollar procesos de educación informal artística y cultural dirigidos a la población cajiqueña (literatura)</t>
  </si>
  <si>
    <t>23020401-2020251260013-2.3.2.02.02.009.08                                                           001                                                          149                 1.2.1.0.00</t>
  </si>
  <si>
    <t>Desarrollar procesos de educación informal artística y cultural dirigidos a la población cajiqueña (literatura)/ADMINISTRACION CENTRAL/Agentes del sector literario /INGRESOS CORRIENTES DE LIBRE DESTINACION</t>
  </si>
  <si>
    <t>23020401-2020251260013-2.3.2.02.02.009.09</t>
  </si>
  <si>
    <t>Desarrollar procesos de educación informal artística y cultural dirigidos a la población cajiqueña (adulto mayor)</t>
  </si>
  <si>
    <t>23020401-2020251260013-2.3.2.02.02.009.09                                                           001                                                          150                 1.2.1.0.00</t>
  </si>
  <si>
    <t>Desarrollar procesos de educación informal artística y cultural dirigidos a la población cajiqueña (adulto mayor)/ADMINISTRACION CENTRAL/Procesos de educación con enfoque diferencial y acción sin daño realizados(Docentes Adulto Mayor)/INGRESOS CORRIENTES DE LIBRE DESTINACION</t>
  </si>
  <si>
    <t>23020401-2020251260013-2.3.2.02.02.009.10</t>
  </si>
  <si>
    <t>Realizar los procesos de planificación, socialización, puesta en marcha, recepción y seguimiento del portafolio municipal de estímulos</t>
  </si>
  <si>
    <t>23020401-2020251260013-2.3.2.02.02.009.10                                                           001                                                          151                 1.2.1.0.00</t>
  </si>
  <si>
    <t>Realizar los procesos de planificación, socialización, puesta en marcha, recepción y seguimiento del portafolio municipal de estímulos/ADMINISTRACION CENTRAL/Eventos de promoción de actividades culturales realizados (Portafolio Municipal de Estímulos)/INGRESOS CORRIENTES DE LIBRE DESTINACION</t>
  </si>
  <si>
    <t>23020401-2020251260013-2.3.2.02.02.009.11</t>
  </si>
  <si>
    <t>Realizar las actividades tendientes a la conmemoración del aniversario de Cajicá</t>
  </si>
  <si>
    <t>23020401-2020251260013-2.3.2.02.02.009.11                                                           001                                                          152                 1.2.1.0.00</t>
  </si>
  <si>
    <t>Realizar las actividades tendientes a la conmemoración del aniversario de Cajicá/ADMINISTRACION CENTRAL/Actividades culturales para la promoción de la cultura realizadasCumpleaños de Cajicá)/INGRESOS CORRIENTES DE LIBRE DESTINACION</t>
  </si>
  <si>
    <t>23020401-2020251260013-2.3.2.02.02.009.12</t>
  </si>
  <si>
    <t>Realizar eventos institucionales</t>
  </si>
  <si>
    <t>23020401-2020251260013-2.3.2.02.02.009.12                                                           001                                                          153                 1.2.1.0.00</t>
  </si>
  <si>
    <t>Realizar eventos institucionales/ADMINISTRACION CENTRAL/Espectáculos artísticos realizados(Eventos Institucionales)/INGRESOS CORRIENTES DE LIBRE DESTINACION</t>
  </si>
  <si>
    <t>23020401-2020251260013-2.3.2.02.02.009.13</t>
  </si>
  <si>
    <t>Optimizar los espacios formativos de las Escuellas de Formación de Instituto Municipal de Cultura y Turismo de Cajicá.</t>
  </si>
  <si>
    <t>23020401-2020251260013-2.3.2.02.02.009.13                                                           001                                                          159                 1.2.1.0.00</t>
  </si>
  <si>
    <t>Optimizar los espacios formativos de las Escuellas de Formación de Instituto Municipal de Cultura y Turismo de Cajicá./ADMINISTRACION CENTRAL/Centros culturales modificados(Optimización salones)/INGRESOS CORRIENTES DE LIBRE DESTINACION</t>
  </si>
  <si>
    <t>23020401-2020251260013-2.3.2.02.02.009.14</t>
  </si>
  <si>
    <t>Realizar el Encuentro Departamental de Consejos de Cultura.</t>
  </si>
  <si>
    <t>23020401-2020251260013-2.3.2.02.02.009.14                                                           001                                                          157                 1.2.1.0.00</t>
  </si>
  <si>
    <t>Realizar el Encuentro Departamental de Consejos de Cultura./ADMINISTRACION CENTRAL/Encuentros realizados (Encuentro de Consejos de Cultura)/INGRESOS CORRIENTES DE LIBRE DESTINACION</t>
  </si>
  <si>
    <t>23020401-2020251260013-2.3.2.02.02.009.15</t>
  </si>
  <si>
    <t>Generar proyectos y actividades artísticas para la promoción de la cultura</t>
  </si>
  <si>
    <t>23020401-2020251260013-2.3.2.02.02.009.15                                                           001                                                          156                 1.2.1.0.00</t>
  </si>
  <si>
    <t>Generar proyectos y actividades artísticas para la promoción de la cultura/ADMINISTRACION CENTRAL/Contenidos culturales en circulación(Presentaciones, eventos y convocatorias de las Escuelas de Formación)/INGRESOS CORRIENTES DE LIBRE DESTINACION</t>
  </si>
  <si>
    <t>23020401-2020251260013-2.3.2.02.02.009.16</t>
  </si>
  <si>
    <t>23020401-2020251260013-2.3.2.02.02.009.16                                                           001                                                          156                 1.2.3.2.09</t>
  </si>
  <si>
    <t>Generar proyectos y actividades artísticas para la promoción de la cultura/ADMINISTRACION CENTRAL/Contenidos culturales en circulación(Presentaciones, eventos y convocatorias de las Escuelas de Formación)/OTRAS CONTRIBUCIONES CON DESTINACION ESPECIFICA LEGAL</t>
  </si>
  <si>
    <t>23020401-2020251260013-2.3.2.02.02.009.17</t>
  </si>
  <si>
    <t>23020401-2020251260013-2.3.2.02.02.009.17                                                           001                                                          156                 1.3.2.3.01</t>
  </si>
  <si>
    <t>Generar proyectos y actividades artísticas para la promoción de la cultura/ADMINISTRACION CENTRAL/Contenidos culturales en circulación(Presentaciones, eventos y convocatorias de las Escuelas de Formación)/R.F. DISTINTOS AL SGP</t>
  </si>
  <si>
    <t>23020401-2020251260013-2.3.2.02.02.009.18</t>
  </si>
  <si>
    <t xml:space="preserve">Llevar a cabo los procesos de seguimiento y dinamización de los planes, programas y proyectos del Inscultura Cajicá
</t>
  </si>
  <si>
    <t>23020401-2020251260013-2.3.2.02.02.009.18                                                           001                                                          161                 1.2.1.0.00</t>
  </si>
  <si>
    <t>Llevar a cabo los procesos de seguimiento y dinamización de los planes, programas y proyectos del Inscultura Cajicá
/ADMINISTRACION CENTRAL/Sistema de información del sector artístico y cultural en operación(Profesional a cargo del seguimiento y dinamización del sistema y fortalecimiento de la plataforma)/INGRESOS CORRIENTES DE LIBRE DESTINACION</t>
  </si>
  <si>
    <t>23020401-2020251260013-2.3.2.02.02.009.18                                                           001                                                          161                 1.2.3.1.19</t>
  </si>
  <si>
    <t>Llevar a cabo los procesos de seguimiento y dinamización de los planes, programas y proyectos del Inscultura Cajicá
/ADMINISTRACION CENTRAL/Sistema de información del sector artístico y cultural en operación(Profesional a cargo del seguimiento y dinamización del sistema y fortalecimiento de la plataforma)/ESTAMPILLAS</t>
  </si>
  <si>
    <t>23020401-2020251260013-2.3.2.02.02.009.19</t>
  </si>
  <si>
    <t>Realizar procesos de fortalecimiento al gestor cultural</t>
  </si>
  <si>
    <t>23020401-2020251260013-2.3.2.02.02.009.19                                                           001                                                          161                 1.2.3.1.19</t>
  </si>
  <si>
    <t>Realizar procesos de fortalecimiento al gestor cultural/ADMINISTRACION CENTRAL/Sistema de información del sector artístico y cultural en operación(Profesional a cargo del seguimiento y dinamización del sistema y fortalecimiento de la plataforma)/ESTAMPILLAS</t>
  </si>
  <si>
    <t>23020401-2020251260013-2.3.2.02.02.009.20</t>
  </si>
  <si>
    <t>Llevar a cabo los procesos de seguimiento y dinamización de los planes, programas y proyectos de Inscultura Cajicá</t>
  </si>
  <si>
    <t>23020401-2020251260013-2.3.2.02.02.009.20                                                           001                                                          161                 1.3.3.0.00</t>
  </si>
  <si>
    <t>Llevar a cabo los procesos de seguimiento y dinamización de los planes, programas y proyectos de Inscultura Cajicá/ADMINISTRACION CENTRAL/Sistema de información del sector artístico y cultural en operación(Profesional a cargo del seguimiento y dinamización del sistema y fortalecimiento de la plataforma)/RECURSOS DEL BALANCE DE LIBRE DESTINACION</t>
  </si>
  <si>
    <t>23020401-2020251260013-2.3.2.02.02.009.21</t>
  </si>
  <si>
    <t>Realizar las actividades tendientes a la conmemoración del aniversario de Cajicá R.B Estampilla Procultura</t>
  </si>
  <si>
    <t>23020401-2020251260013-2.3.2.02.02.009.21                                                           001                                                          152                 1.3.3.1.19</t>
  </si>
  <si>
    <t>Realizar las actividades tendientes a la conmemoración del aniversario de Cajicá R.B Estampilla Procultura/ADMINISTRACION CENTRAL/Actividades culturales para la promoción de la cultura realizadasCumpleaños de Cajicá)/R.B. ESTAMPILLAS</t>
  </si>
  <si>
    <t>23020401-2020251260013-2.3.2.02.02.009.22</t>
  </si>
  <si>
    <t>Realizar eventos institucionales R.B Estampilla Procultura</t>
  </si>
  <si>
    <t>23020401-2020251260013-2.3.2.02.02.009.22                                                           001                                                          153                 1.3.3.1.19</t>
  </si>
  <si>
    <t>Realizar eventos institucionales R.B Estampilla Procultura/ADMINISTRACION CENTRAL/Espectáculos artísticos realizados(Eventos Institucionales)/R.B. ESTAMPILLAS</t>
  </si>
  <si>
    <t>23020401-2020251260013-2.3.2.02.02.009.23</t>
  </si>
  <si>
    <t>Realizar procesos de fortalecimiento al gestor cultural R.B Estampilla Procultura</t>
  </si>
  <si>
    <t>23020401-2020251260013-2.3.2.02.02.009.23                                                           001                                                          161                 1.3.3.1.19</t>
  </si>
  <si>
    <t>Realizar procesos de fortalecimiento al gestor cultural R.B Estampilla Procultura/ADMINISTRACION CENTRAL/Sistema de información del sector artístico y cultural en operación(Profesional a cargo del seguimiento y dinamización del sistema y fortalecimiento de la plataforma)/R.B. ESTAMPILLAS</t>
  </si>
  <si>
    <t>23020401-2020251260013-2.3.2.02.02.009.24</t>
  </si>
  <si>
    <t>Llevar a cabo los procesos de seguimiento y dinamización de los planes, programas y proyectos del Inscultura Cajicá</t>
  </si>
  <si>
    <t>23020401-2020251260013-2.3.2.02.02.009.24                                                           001                                                          161                 1.2.4.3.02</t>
  </si>
  <si>
    <t>Llevar a cabo los procesos de seguimiento y dinamización de los planes, programas y proyectos del Inscultura Cajicá/ADMINISTRACION CENTRAL/Sistema de información del sector artístico y cultural en operación(Profesional a cargo del seguimiento y dinamización del sistema y fortalecimiento de la plataforma)/SGP-PROPOSITO GENERAL-CULTURA</t>
  </si>
  <si>
    <t>23020401-2020251260013-2.3.2.02.02.009.25</t>
  </si>
  <si>
    <t>23020401-2020251260013-2.3.2.02.02.009.25                                                           001                                                          148                 1.3.3.0.00</t>
  </si>
  <si>
    <t>Desarrollar procesos de educación informal artística y cultural dirigidos a la población cajiqueña (música)/ADMINISTRACION CENTRAL/Músicos y docentes de música capacitados/RECURSOS DEL BALANCE DE LIBRE DESTINACION</t>
  </si>
  <si>
    <t>23020401-2020251260013-2.3.2.02.02.009.26</t>
  </si>
  <si>
    <t>23020401-2020251260013-2.3.2.02.02.009.26                                                           001                                                          161                 1.2.4.3.03</t>
  </si>
  <si>
    <t>Llevar a cabo los procesos de seguimiento y dinamización de los planes, programas y proyectos del Inscultura Cajicá/ADMINISTRACION CENTRAL/Sistema de información del sector artístico y cultural en operación(Profesional a cargo del seguimiento y dinamización del sistema y fortalecimiento de la plataforma)/SGP-PROPOSITO GENERAL-PROPOSITO GENERAL LIBRE INVERSION</t>
  </si>
  <si>
    <t>23020401-2020251260013-2.3.2.02.02.009.27</t>
  </si>
  <si>
    <t>23020401-2020251260013-2.3.2.02.02.009.27                                                           001                                                          156                 1.3.3.0.00</t>
  </si>
  <si>
    <t>Generar proyectos y actividades artísticas para la promoción de la cultura/ADMINISTRACION CENTRAL/Contenidos culturales en circulación(Presentaciones, eventos y convocatorias de las Escuelas de Formación)/RECURSOS DEL BALANCE DE LIBRE DESTINACION</t>
  </si>
  <si>
    <t>23020401-2020251260013-2.3.2.02.02.009.28</t>
  </si>
  <si>
    <t>Realizar eventos institucionales - Estampilla Procultura</t>
  </si>
  <si>
    <t>23020401-2020251260013-2.3.2.02.02.009.28                                                           001                                                          153                 1.2.3.1.19</t>
  </si>
  <si>
    <t>Realizar eventos institucionales - Estampilla Procultura/ADMINISTRACION CENTRAL/Espectáculos artísticos realizados(Eventos Institucionales)/ESTAMPILLAS</t>
  </si>
  <si>
    <t>23020402</t>
  </si>
  <si>
    <t>Programa Gestión, protección y salvaguardia del patrimonio cultural colombiano</t>
  </si>
  <si>
    <t>23020402-2020251260014</t>
  </si>
  <si>
    <t>BPIN2020251260014: Protección y promoción del patrimonio cultural material e inmaterial del municipio de Cajicá, Cundinamarca.</t>
  </si>
  <si>
    <t>23020402-2020251260014-2.3.2.02.02.009</t>
  </si>
  <si>
    <t>23020402-2020251260014-2.3.2.02.02.009.01</t>
  </si>
  <si>
    <t>Llevar a cabo procesos de divulgación y apropiación social del patrimonio dirigidas a la comunidad en general.</t>
  </si>
  <si>
    <t>23020402-2020251260014-2.3.2.02.02.009.01                                                           001                                                          164                 1.2.1.0.00</t>
  </si>
  <si>
    <t>Llevar a cabo procesos de divulgación y apropiación social del patrimonio dirigidas a la comunidad en general./ADMINISTRACION CENTRAL/Personas capacitadas (Profesionales a cargo del área de Patrimonio)/INGRESOS CORRIENTES DE LIBRE DESTINACION</t>
  </si>
  <si>
    <t>23020402-2020251260014-2.3.2.02.02.009.02</t>
  </si>
  <si>
    <t>Modificar, actualizar, aplicar y retroalimentar las tablas de retención documental del Inscultura Cajicá.</t>
  </si>
  <si>
    <t>23020402-2020251260014-2.3.2.02.02.009.02                                                           001                                                          166                 1.2.1.0.00</t>
  </si>
  <si>
    <t>Modificar, actualizar, aplicar y retroalimentar las tablas de retención documental del Inscultura Cajicá./ADMINISTRACION CENTRAL/Asistencias técnicas en gestión documental a entidades realizadas (Contratistas a cargo del área de Gestión Documental)/INGRESOS CORRIENTES DE LIBRE DESTINACION</t>
  </si>
  <si>
    <t>23020402-2020251260014-2.3.2.02.02.009.03</t>
  </si>
  <si>
    <t>Liderar los procesos de conceptualización de exposiciones, talleres y activaciones que vinculen a la comunidad con el ciclo de exposiciones del Inscultura Cajicá.</t>
  </si>
  <si>
    <t>23020402-2020251260014-2.3.2.02.02.009.03                                                           001                                                          169                 1.2.1.0.00</t>
  </si>
  <si>
    <t>Liderar los procesos de conceptualización de exposiciones, talleres y activaciones que vinculen a la comunidad con el ciclo de exposiciones del Inscultura Cajicá./ADMINISTRACION CENTRAL/Curadurías realizadas(Realizadas (Un (1) profesional a cargo de seis (6) procesos de investigación y expositivos en torno a la identidad y memoria cajiqueña)/INGRESOS CORRIENTES DE LIBRE DESTINACION</t>
  </si>
  <si>
    <t>23020402-2020251260014-2.3.2.02.02.009.04</t>
  </si>
  <si>
    <t>Diseñar estrategias de investigación y divulgación de los procesos desarrollados en torno a la identidad y la memoria histórica y colectiva de Cajicá.</t>
  </si>
  <si>
    <t>23020402-2020251260014-2.3.2.02.02.009.04                                                           001                                                          168                 1.2.1.0.00</t>
  </si>
  <si>
    <t>Diseñar estrategias de investigación y divulgación de los procesos desarrollados en torno a la identidad y la memoria histórica y colectiva de Cajicá./ADMINISTRACION CENTRAL/Procesos de salvaguardia efectiva del patrimonio inmaterial realizados/INGRESOS CORRIENTES DE LIBRE DESTINACION</t>
  </si>
  <si>
    <t>23020402-2020251260014-2.3.2.02.02.009.05</t>
  </si>
  <si>
    <t>Generar estrategias de salvaguardia efectiva del patrimonio inmaterial realizados</t>
  </si>
  <si>
    <t>23020402-2020251260014-2.3.2.02.02.009.05                                                           001                                                          168                 1.2.1.0.00</t>
  </si>
  <si>
    <t>Generar estrategias de salvaguardia efectiva del patrimonio inmaterial realizados/ADMINISTRACION CENTRAL/Procesos de salvaguardia efectiva del patrimonio inmaterial realizados/INGRESOS CORRIENTES DE LIBRE DESTINACION</t>
  </si>
  <si>
    <t>23020402-2020251260014-2.3.2.02.02.009.06</t>
  </si>
  <si>
    <t>23020402-2020251260014-2.3.2.02.02.009.06                                                           001                                                          168                 1.3.3.0.00</t>
  </si>
  <si>
    <t>Diseñar estrategias de investigación y divulgación de los procesos desarrollados en torno a la identidad y la memoria histórica y colectiva de Cajicá./ADMINISTRACION CENTRAL/Procesos de salvaguardia efectiva del patrimonio inmaterial realizados/RECURSOS DEL BALANCE DE LIBRE DESTINACION</t>
  </si>
  <si>
    <t>23020402-2020251260024</t>
  </si>
  <si>
    <t>BPIN2020251260024 Adecuación y mejoramiento de espacios de gestión documental en la Alcaldía Muncinipal de Cajicá, Cundinamarca</t>
  </si>
  <si>
    <t>23020402-2020251260024-2.3.2.02.02.008</t>
  </si>
  <si>
    <t>23020402-2020251260024-2.3.2.02.02.008.01</t>
  </si>
  <si>
    <t>Mantener  calificación en política de gestión documental de MIPG superior a 79,00 mediante 3 servicios de apoyo</t>
  </si>
  <si>
    <t>23020402-2020251260024-2.3.2.02.02.008.01                                                           001                                                          172                 1.2.1.0.00</t>
  </si>
  <si>
    <t>Mantener  calificación en política de gestión documental de MIPG superior a 79,00 mediante 3 servicios de apoyo/ADMINISTRACION CENTRAL/Fondos documentales valorados/INGRESOS CORRIENTES DE LIBRE DESTINACION</t>
  </si>
  <si>
    <t>23020402-2020251260024-2.3.2.02.02.008.02</t>
  </si>
  <si>
    <t xml:space="preserve">Organizar cajas con expedidentes pertenecientes a los archivos de gestión, central e histórico de la entidad.  </t>
  </si>
  <si>
    <t>23020402-2020251260024-2.3.2.02.02.008.02                                                           001                                                          172                 1.2.1.0.00</t>
  </si>
  <si>
    <t>Organizar cajas con expedidentes pertenecientes a los archivos de gestión, central e histórico de la entidad.  /ADMINISTRACION CENTRAL/Fondos documentales valorados/INGRESOS CORRIENTES DE LIBRE DESTINACION</t>
  </si>
  <si>
    <t>23020402-2020251260024-2.3.2.02.02.008.03</t>
  </si>
  <si>
    <t>Convalidar tablas de valororación documental.</t>
  </si>
  <si>
    <t>23020402-2020251260024-2.3.2.02.02.008.03                                                           001                                                          171                 1.2.1.0.00</t>
  </si>
  <si>
    <t>Convalidar tablas de valororación documental./ADMINISTRACION CENTRAL/Tablas de valoración documental convalidadas/INGRESOS CORRIENTES DE LIBRE DESTINACION</t>
  </si>
  <si>
    <t>23020402-2020251260024-2.3.2.02.02.008.04</t>
  </si>
  <si>
    <t>Convalidar tablas de valoración documental.</t>
  </si>
  <si>
    <t>23020402-2020251260024-2.3.2.02.02.008.04                                                           001                                                          171                 1.3.3.0.00</t>
  </si>
  <si>
    <t>Convalidar tablas de valoración documental./ADMINISTRACION CENTRAL/Tablas de valoración documental convalidadas/RECURSOS DEL BALANCE DE LIBRE DESTINACION</t>
  </si>
  <si>
    <t>230205</t>
  </si>
  <si>
    <t>Sector Deporte y Recreación</t>
  </si>
  <si>
    <t>23020501</t>
  </si>
  <si>
    <t>Programa Fomento a la recreación, la actividad física y el deporte</t>
  </si>
  <si>
    <t>23020501-2020251260057</t>
  </si>
  <si>
    <t>BPIN2020251260057 Fortalecimiento de los procesos deportivos y recreativos y demás actividades físicas que fomenten el adecuado uso del tiempo libre en el municipio de Cajicá - Cundinamarca</t>
  </si>
  <si>
    <t>23020501-2020251260057-2.3.2.02.02.005</t>
  </si>
  <si>
    <t>23020501-2020251260057-2.3.2.02.02.005.01</t>
  </si>
  <si>
    <t xml:space="preserve">Realizar el mantenimiento a la infraestructura deportiva a cargo de INSDEPORTES </t>
  </si>
  <si>
    <t>23020501-2020251260057-2.3.2.02.02.005.01                                                           001                                                          176                 1.2.1.0.00</t>
  </si>
  <si>
    <t>Realizar el mantenimiento a la infraestructura deportiva a cargo de INSDEPORTES /ADMINISTRACION CENTRAL/Mantenimiento de Infraestructura deportiva /INGRESOS CORRIENTES DE LIBRE DESTINACION</t>
  </si>
  <si>
    <t>23020501-2020251260057-2.3.2.02.02.005.02</t>
  </si>
  <si>
    <t>23020501-2020251260057-2.3.2.02.02.005.02                                                           001                                                          176                 1.3.3.3.19</t>
  </si>
  <si>
    <t>1.3.3.3.19</t>
  </si>
  <si>
    <t>Realizar el mantenimiento a la infraestructura deportiva a cargo de INSDEPORTES /ADMINISTRACION CENTRAL/Mantenimiento de Infraestructura deportiva /R.B. TASA PRO DEPORTE</t>
  </si>
  <si>
    <t>23020501-2020251260057-2.3.2.02.02.005.03</t>
  </si>
  <si>
    <t>Realizar la construcción de infraestructura recreativa para fomentar la recreación, la actividad física y el deporte en el Municipio de Cajicá - Participación en Plusvalía SSF</t>
  </si>
  <si>
    <t>23020501-2020251260057-2.3.2.02.02.005.03                                                           001                                                          180                 1.2.3.2.09</t>
  </si>
  <si>
    <t>Realizar la construcción de infraestructura recreativa para fomentar la recreación, la actividad física y el deporte en el Municipio de Cajicá - Participación en Plusvalía SSF/ADMINISTRACION CENTRAL/Parques construidos y dotados/OTRAS CONTRIBUCIONES CON DESTINACION ESPECIFICA LEGAL</t>
  </si>
  <si>
    <t>23020501-2020251260057-2.3.2.02.02.005.04</t>
  </si>
  <si>
    <t>Realizar la construcción de infraestructura recreativa para fomentar la recreación, la actividad física y el deporte en el Municipio de Cajicá - Compensación de la obligación de Cesiones en dinero -SSF</t>
  </si>
  <si>
    <t>23020501-2020251260057-2.3.2.02.02.005.04                                                           001                                                          180                 1.2.3.2.09</t>
  </si>
  <si>
    <t>Realizar la construcción de infraestructura recreativa para fomentar la recreación, la actividad física y el deporte en el Municipio de Cajicá - Compensación de la obligación de Cesiones en dinero -SSF/ADMINISTRACION CENTRAL/Parques construidos y dotados/OTRAS CONTRIBUCIONES CON DESTINACION ESPECIFICA LEGAL</t>
  </si>
  <si>
    <t>23020501-2020251260057-2.3.2.02.02.007</t>
  </si>
  <si>
    <t>23020501-2020251260057-2.3.2.02.02.007.01</t>
  </si>
  <si>
    <t>Garantizar los escenarios deportivos para el funcionamiento de los programas de INSDEPORTES</t>
  </si>
  <si>
    <t>23020501-2020251260057-2.3.2.02.02.007.01                                                           001                                                          173                 1.2.1.0.00</t>
  </si>
  <si>
    <t>Garantizar los escenarios deportivos para el funcionamiento de los programas de INSDEPORTES/ADMINISTRACION CENTRAL/Personas beneficiadas (Canon de arrendamiento, Manuela Beltrán, Corporación ECCI, Bohío )/INGRESOS CORRIENTES DE LIBRE DESTINACION</t>
  </si>
  <si>
    <t>23020501-2020251260057-2.3.2.02.02.009</t>
  </si>
  <si>
    <t>23020501-2020251260057-2.3.2.02.02.009.01</t>
  </si>
  <si>
    <t>Fomentar competencias deportivas a nivel local, zonal, departamental, nacional e internacional para los deportistas cajiqueños en cumplimiento al objetivo misional de INSDEPORTES</t>
  </si>
  <si>
    <t>23020501-2020251260057-2.3.2.02.02.009.01                                                           001                                                          174                 1.2.1.0.00</t>
  </si>
  <si>
    <t>Fomentar competencias deportivas a nivel local, zonal, departamental, nacional e internacional para los deportistas cajiqueños en cumplimiento al objetivo misional de INSDEPORTES/ADMINISTRACION CENTRAL/Estímulos entregados (Crear la delPrograma: Apoyo a Deportistas Élite y Altos Logros Deportivos de Insdeportes Cajicá)Altos Logros Deportivos de Insdeportes Cajicá)/INGRESOS CORRIENTES DE LIBRE DESTINACION</t>
  </si>
  <si>
    <t>23020501-2020251260057-2.3.2.02.02.009.02</t>
  </si>
  <si>
    <t>Desarrollar las clases, sesiones lúdicas y actividades físicas del programa DEPORTE ESCOLAR PARA LA DETECCCIÓN Y SELECCIÓN DE TALENTOS</t>
  </si>
  <si>
    <t>23020501-2020251260057-2.3.2.02.02.009.02                                                           001                                                          178                 1.2.1.0.00</t>
  </si>
  <si>
    <t>Desarrollar las clases, sesiones lúdicas y actividades físicas del programa DEPORTE ESCOLAR PARA LA DETECCCIÓN Y SELECCIÓN DE TALENTOS/ADMINISTRACION CENTRAL/Niños, Niñas, adolescentes y jóvenes inscritos en las escuelas deportivas (Dinero destinado para formadores lúdicos de los colegios y los CDI;
Plataforma virtual, seguridad informática, servidor informático; adquisición de un bus; Pólizas de seguros de los deportistas; implementación de las discipl/INGRESOS CORRIENTES DE LIBRE DESTINACION</t>
  </si>
  <si>
    <t>23020501-2020251260057-2.3.2.02.02.009.02                                                           001                                                          178                 1.2.4.3.01</t>
  </si>
  <si>
    <t>1.2.4.3.01</t>
  </si>
  <si>
    <t>Desarrollar las clases, sesiones lúdicas y actividades físicas del programa DEPORTE ESCOLAR PARA LA DETECCCIÓN Y SELECCIÓN DE TALENTOS/ADMINISTRACION CENTRAL/Niños, Niñas, adolescentes y jóvenes inscritos en las escuelas deportivas (Dinero destinado para formadores lúdicos de los colegios y los CDI;
Plataforma virtual, seguridad informática, servidor informático; adquisición de un bus; Pólizas de seguros de los deportistas; implementación de las discipl/SGP-PROPOSITO GENERAL-DEPORTE Y RECREACION</t>
  </si>
  <si>
    <t>23020501-2020251260057-2.3.2.02.02.009.03</t>
  </si>
  <si>
    <t>Implementar Las Escuelas Deportivas De Karate Do, Boxeo Tejo Y Levantamiento De Pesas A Cargo De Insdeportes Cajicá</t>
  </si>
  <si>
    <t>23020501-2020251260057-2.3.2.02.02.009.03                                                           001                                                          179                 1.2.1.0.00</t>
  </si>
  <si>
    <t>Implementar Las Escuelas Deportivas De Karate Do, Boxeo Tejo Y Levantamiento De Pesas A Cargo De Insdeportes Cajicá/ADMINISTRACION CENTRAL/Escuelas deportivas implementadas(levantamiento de pesas, Boxeo, rugby, tejo, karatedo, Capacitaciones juzgamiento)/INGRESOS CORRIENTES DE LIBRE DESTINACION</t>
  </si>
  <si>
    <t>23020501-2020251260057-2.3.2.02.02.009.04</t>
  </si>
  <si>
    <t>Realizar el mantenimimiento a los parques recreativos a cargo de INSDEPORTES</t>
  </si>
  <si>
    <t>23020501-2020251260057-2.3.2.02.02.009.04                                                           001                                                          181                 1.2.1.0.00</t>
  </si>
  <si>
    <t>Realizar el mantenimimiento a los parques recreativos a cargo de INSDEPORTES/ADMINISTRACION CENTRAL/Parques recreativos mantenidos/INGRESOS CORRIENTES DE LIBRE DESTINACION</t>
  </si>
  <si>
    <t>23020501-2020251260057-2.3.2.02.02.009.05</t>
  </si>
  <si>
    <t>Realizar el mantenimiento a la infraestructura deportiva a cargo de INSDEPORTES (Canchas multifuncionales mantenidas)</t>
  </si>
  <si>
    <t>23020501-2020251260057-2.3.2.02.02.009.05                                                           001                                                          183                 1.2.1.0.00</t>
  </si>
  <si>
    <t>Realizar el mantenimiento a la infraestructura deportiva a cargo de INSDEPORTES (Canchas multifuncionales mantenidas)/ADMINISTRACION CENTRAL/Canchas multifuncionales mantenidas/INGRESOS CORRIENTES DE LIBRE DESTINACION</t>
  </si>
  <si>
    <t>23020501-2020251260057-2.3.2.02.02.009.06</t>
  </si>
  <si>
    <t>Realizar los eventos deportivos del Municipio</t>
  </si>
  <si>
    <t>23020501-2020251260057-2.3.2.02.02.009.06                                                           001                                                          186                 1.2.3.1.18</t>
  </si>
  <si>
    <t>1.2.3.1.18</t>
  </si>
  <si>
    <t>Realizar los eventos deportivos del Municipio/ADMINISTRACION CENTRAL/Eventos deportivos comunitarios realizados (Torneos de Levantamiento de pesas, CrossFit, calistenia)/TASA PRODEPORTE</t>
  </si>
  <si>
    <t>23020501-2020251260057-2.3.2.02.02.009.07</t>
  </si>
  <si>
    <t>Beneficar a la comunidad deportivas de eventos sociales, formativos y de deporte asociado a cargo de Insdeportes</t>
  </si>
  <si>
    <t>23020501-2020251260057-2.3.2.02.02.009.07                                                           001                                                          187                 1.2.1.0.00</t>
  </si>
  <si>
    <t>Beneficar a la comunidad deportivas de eventos sociales, formativos y de deporte asociado a cargo de Insdeportes/ADMINISTRACION CENTRAL/Personas que se benefician de los eventos deportivos comunitarios en el Municipio/INGRESOS CORRIENTES DE LIBRE DESTINACION</t>
  </si>
  <si>
    <t>23020501-2020251260057-2.3.2.02.02.009.08</t>
  </si>
  <si>
    <t>Ejecutar los juegos intercolegiados superate para las instituciones educativas del Municipio</t>
  </si>
  <si>
    <t>23020501-2020251260057-2.3.2.02.02.009.08                                                           001                                                          188                 1.2.1.0.00</t>
  </si>
  <si>
    <t>Ejecutar los juegos intercolegiados superate para las instituciones educativas del Municipio/ADMINISTRACION CENTRAL/Instituciones educativas vinculadas al programa Supérate-Intercolegiados/INGRESOS CORRIENTES DE LIBRE DESTINACION</t>
  </si>
  <si>
    <t>23020501-2020251260057-2.3.2.02.02.009.09</t>
  </si>
  <si>
    <t>Desarrollar actividades de recreación, deporte social comunitario, actividad física y aprovechamiento del tiempo libre en el marco de las disciplinas ofertadas por INSDEPORTES.</t>
  </si>
  <si>
    <t>23020501-2020251260057-2.3.2.02.02.009.09                                                           001                                                          189                 1.2.4.3.03</t>
  </si>
  <si>
    <t>Desarrollar actividades de recreación, deporte social comunitario, actividad física y aprovechamiento del tiempo libre en el marco de las disciplinas ofertadas por INSDEPORTES./ADMINISTRACION CENTRAL/Personas atendidas por los programas de recreación, deporte social comunitario, actividad física y aprovechamiento del tiempo libre(Contratación, entrenadores, creación de descentralizados, proyecto de virtualización de algunas áreas, aumento de personal de actividad física musicalizada de 3 a 5, a/SGP-PROPOSITO GENERAL-PROPOSITO GENERAL LIBRE INVERSION</t>
  </si>
  <si>
    <t>23020501-2020251260057-2.3.2.02.02.009.10</t>
  </si>
  <si>
    <t>23020501-2020251260057-2.3.2.02.02.009.10                                                           001                                                          189                 1.2.1.0.00</t>
  </si>
  <si>
    <t>Desarrollar actividades de recreación, deporte social comunitario, actividad física y aprovechamiento del tiempo libre en el marco de las disciplinas ofertadas por INSDEPORTES./ADMINISTRACION CENTRAL/Personas atendidas por los programas de recreación, deporte social comunitario, actividad física y aprovechamiento del tiempo libre(Contratación, entrenadores, creación de descentralizados, proyecto de virtualización de algunas áreas, aumento de personal de actividad física musicalizada de 3 a 5, a/INGRESOS CORRIENTES DE LIBRE DESTINACION</t>
  </si>
  <si>
    <t>23020501-2020251260057-2.3.2.02.02.009.11</t>
  </si>
  <si>
    <t>23020501-2020251260057-2.3.2.02.02.009.11                                                           001                                                          189                 1.3.2.2.08</t>
  </si>
  <si>
    <t>1.3.2.2.08</t>
  </si>
  <si>
    <t>Desarrollar actividades de recreación, deporte social comunitario, actividad física y aprovechamiento del tiempo libre en el marco de las disciplinas ofertadas por INSDEPORTES./ADMINISTRACION CENTRAL/Personas atendidas por los programas de recreación, deporte social comunitario, actividad física y aprovechamiento del tiempo libre(Contratación, entrenadores, creación de descentralizados, proyecto de virtualización de algunas áreas, aumento de personal de actividad física musicalizada de 3 a 5, a/R.F. SGP - PROPOSITO GENERAL</t>
  </si>
  <si>
    <t>23020501-2020251260057-2.3.2.02.02.009.12</t>
  </si>
  <si>
    <t>23020501-2020251260057-2.3.2.02.02.009.12                                                           001                                                          189                 1.3.2.1.09</t>
  </si>
  <si>
    <t>Desarrollar actividades de recreación, deporte social comunitario, actividad física y aprovechamiento del tiempo libre en el marco de las disciplinas ofertadas por INSDEPORTES./ADMINISTRACION CENTRAL/Personas atendidas por los programas de recreación, deporte social comunitario, actividad física y aprovechamiento del tiempo libre(Contratación, entrenadores, creación de descentralizados, proyecto de virtualización de algunas áreas, aumento de personal de actividad física musicalizada de 3 a 5, a/R.F. DE OTRAS CONTRIBUCIONES</t>
  </si>
  <si>
    <t>23020501-2020251260057-2.3.2.02.02.009.13</t>
  </si>
  <si>
    <t>Beneficiar a la comunidad deportivas de eventos sociales, formativos y de deporte asociado a cargo de Insdeportes</t>
  </si>
  <si>
    <t>23020501-2020251260057-2.3.2.02.02.009.13                                                           001                                                          187                 1.3.3.3.19</t>
  </si>
  <si>
    <t>Beneficiar a la comunidad deportivas de eventos sociales, formativos y de deporte asociado a cargo de Insdeportes/ADMINISTRACION CENTRAL/Personas que se benefician de los eventos deportivos comunitarios en el Municipio/R.B. TASA PRO DEPORTE</t>
  </si>
  <si>
    <t>23020501-2020251260057-2.3.2.02.02.009.14</t>
  </si>
  <si>
    <t>23020501-2020251260057-2.3.2.02.02.009.14                                                           001                                                          187                 1.3.3.0.00</t>
  </si>
  <si>
    <t>Beneficiar a la comunidad deportivas de eventos sociales, formativos y de deporte asociado a cargo de Insdeportes/ADMINISTRACION CENTRAL/Personas que se benefician de los eventos deportivos comunitarios en el Municipio/RECURSOS DEL BALANCE DE LIBRE DESTINACION</t>
  </si>
  <si>
    <t>23020501-2020251260057-2.3.2.02.02.009.15</t>
  </si>
  <si>
    <t>23020501-2020251260057-2.3.2.02.02.009.15                                                           001                                                          187                 1.3.3.8.03</t>
  </si>
  <si>
    <t>1.3.3.8.03</t>
  </si>
  <si>
    <t>Beneficiar a la comunidad deportivas de eventos sociales, formativos y de deporte asociado a cargo de Insdeportes/ADMINISTRACION CENTRAL/Personas que se benefician de los eventos deportivos comunitarios en el Municipio/R.B. SGP-PROPOSITO GENERAL-PROPOSITO GENERAL LIBRE INVERSION</t>
  </si>
  <si>
    <t>23020501-2020251260057-2.3.2.02.02.009.16</t>
  </si>
  <si>
    <t>23020501-2020251260057-2.3.2.02.02.009.16                                                           001                                                          189                 1.3.3.0.00</t>
  </si>
  <si>
    <t>Desarrollar actividades de recreación, deporte social comunitario, actividad física y aprovechamiento del tiempo libre en el marco de las disciplinas ofertadas por INSDEPORTES./ADMINISTRACION CENTRAL/Personas atendidas por los programas de recreación, deporte social comunitario, actividad física y aprovechamiento del tiempo libre(Contratación, entrenadores, creación de descentralizados, proyecto de virtualización de algunas áreas, aumento de personal de actividad física musicalizada de 3 a 5, a/RECURSOS DEL BALANCE DE LIBRE DESTINACION</t>
  </si>
  <si>
    <t>23020501-2020251260057-2.3.2.02.02.009.17</t>
  </si>
  <si>
    <t>23020501-2020251260057-2.3.2.02.02.009.17                                                           001                                                          189                 1.3.3.3.19</t>
  </si>
  <si>
    <t>Desarrollar actividades de recreación, deporte social comunitario, actividad física y aprovechamiento del tiempo libre en el marco de las disciplinas ofertadas por INSDEPORTES./ADMINISTRACION CENTRAL/Personas atendidas por los programas de recreación, deporte social comunitario, actividad física y aprovechamiento del tiempo libre(Contratación, entrenadores, creación de descentralizados, proyecto de virtualización de algunas áreas, aumento de personal de actividad física musicalizada de 3 a 5, a/R.B. TASA PRO DEPORTE</t>
  </si>
  <si>
    <t>23020501-2020251260057-2.3.2.02.02.009.18</t>
  </si>
  <si>
    <t>23020501-2020251260057-2.3.2.02.02.009.18                                                           001                                                          189                 1.2.4.3.01</t>
  </si>
  <si>
    <t>Desarrollar actividades de recreación, deporte social comunitario, actividad física y aprovechamiento del tiempo libre en el marco de las disciplinas ofertadas por INSDEPORTES./ADMINISTRACION CENTRAL/Personas atendidas por los programas de recreación, deporte social comunitario, actividad física y aprovechamiento del tiempo libre(Contratación, entrenadores, creación de descentralizados, proyecto de virtualización de algunas áreas, aumento de personal de actividad física musicalizada de 3 a 5, a/SGP-PROPOSITO GENERAL-DEPORTE Y RECREACION</t>
  </si>
  <si>
    <t>23020501-2020251260057-2.3.2.02.02.009.19</t>
  </si>
  <si>
    <t>Desarrollar actividades de recreación, deporte social comunitario, actividad física y aprovechamiento del tiempo libre en el marco de las disciplinas ofertadas por INSDEPORTES</t>
  </si>
  <si>
    <t>23020501-2020251260057-2.3.2.02.02.009.19                                                           001                                                          189                 1.3.3.3.10</t>
  </si>
  <si>
    <t>1.3.3.3.10</t>
  </si>
  <si>
    <t>Desarrollar actividades de recreación, deporte social comunitario, actividad física y aprovechamiento del tiempo libre en el marco de las disciplinas ofertadas por INSDEPORTES/ADMINISTRACION CENTRAL/Personas atendidas por los programas de recreación, deporte social comunitario, actividad física y aprovechamiento del tiempo libre(Contratación, entrenadores, creación de descentralizados, proyecto de virtualización de algunas áreas, aumento de personal de actividad física musicalizada de 3 a 5, a/R.B. IMPUESTO AL CONSUMO DE CIGARRILLOS Y TABACO</t>
  </si>
  <si>
    <t>23020501-2020251260057-2.3.2.02.02.009.20</t>
  </si>
  <si>
    <t>23020501-2020251260057-2.3.2.02.02.009.20                                                           001                                                          187                 1.2.3.1.18</t>
  </si>
  <si>
    <t>Beneficiar a la comunidad deportivas de eventos sociales, formativos y de deporte asociado a cargo de Insdeportes/ADMINISTRACION CENTRAL/Personas que se benefician de los eventos deportivos comunitarios en el Municipio/TASA PRODEPORTE</t>
  </si>
  <si>
    <t>23020501-2020251260057-2.3.2.02.02.009.21</t>
  </si>
  <si>
    <t>23020501-2020251260057-2.3.2.02.02.009.21                                                           001                                                          189                 1.2.3.1.18</t>
  </si>
  <si>
    <t>Desarrollar actividades de recreación, deporte social comunitario, actividad física y aprovechamiento del tiempo libre en el marco de las disciplinas ofertadas por INSDEPORTES/ADMINISTRACION CENTRAL/Personas atendidas por los programas de recreación, deporte social comunitario, actividad física y aprovechamiento del tiempo libre(Contratación, entrenadores, creación de descentralizados, proyecto de virtualización de algunas áreas, aumento de personal de actividad física musicalizada de 3 a 5, a/TASA PRODEPORTE</t>
  </si>
  <si>
    <t>23020501-2020251260057-2.3.2.02.02.009.22</t>
  </si>
  <si>
    <t>23020501-2020251260057-2.3.2.02.02.009.22                                                           001                                                          189                 1.2.1.0.00</t>
  </si>
  <si>
    <t>Desarrollar actividades de recreación, deporte social comunitario, actividad física y aprovechamiento del tiempo libre en el marco de las disciplinas ofertadas por INSDEPORTES/ADMINISTRACION CENTRAL/Personas atendidas por los programas de recreación, deporte social comunitario, actividad física y aprovechamiento del tiempo libre(Contratación, entrenadores, creación de descentralizados, proyecto de virtualización de algunas áreas, aumento de personal de actividad física musicalizada de 3 a 5, a/INGRESOS CORRIENTES DE LIBRE DESTINACION</t>
  </si>
  <si>
    <t>23020501-2021251260001</t>
  </si>
  <si>
    <t>BPIN2021251260001 Diseño de un centro acuático, un skatepark y un patinódromo en el Municipio de Cajicá Cundinamarca</t>
  </si>
  <si>
    <t>23020501-2021251260001-2.3.2.02.02.008</t>
  </si>
  <si>
    <t>23020501-2021251260001-2.3.2.02.02.008.01</t>
  </si>
  <si>
    <t>Ejecutar la interventoría técnica para el diseño del centro acuático el skatepark y el patinódromo</t>
  </si>
  <si>
    <t>23020501-2021251260001-2.3.2.02.02.008.01                                                           001                                                          185                 1.3.3.0.00</t>
  </si>
  <si>
    <t>Ejecutar la interventoría técnica para el diseño del centro acuático el skatepark y el patinódromo/ADMINISTRACION CENTRAL/Estudios y diseños elaborados (Estudios y diseños “Centro acuático /RECURSOS DEL BALANCE DE LIBRE DESTINACION</t>
  </si>
  <si>
    <t>23020501-2023251260003</t>
  </si>
  <si>
    <t>BPIN2023251260003 Mantenimiento y adecuación de infraestructura deportiva de parques recreativos en el municipio de Cajicá</t>
  </si>
  <si>
    <t>23020501-2023251260003-2.3.2.02.02.008</t>
  </si>
  <si>
    <t>23020501-2023251260003-2.3.2.02.02.008.01</t>
  </si>
  <si>
    <t>Realizar el mantenimiento a la infraestructura deportiva y parques recreativos a cargo del municipio</t>
  </si>
  <si>
    <t>23020501-2023251260003-2.3.2.02.02.008.01                                                           001                                                          176                 1.3.3.0.00</t>
  </si>
  <si>
    <t>Realizar el mantenimiento a la infraestructura deportiva y parques recreativos a cargo del municipio/ADMINISTRACION CENTRAL/Mantenimiento de Infraestructura deportiva /RECURSOS DEL BALANCE DE LIBRE DESTINACION</t>
  </si>
  <si>
    <t>23020502</t>
  </si>
  <si>
    <t>Programa Formación y preparación de deportistas</t>
  </si>
  <si>
    <t>23020502-2020251260078</t>
  </si>
  <si>
    <t>BPIN2020251260078 Apoyo para la formación y preparación de los deportistas del municipio de Cajicá- Cundinamarca</t>
  </si>
  <si>
    <t>23020502-2020251260078-2.3.2.02.02.009</t>
  </si>
  <si>
    <t>23020502-2020251260078-2.3.2.02.02.009.01</t>
  </si>
  <si>
    <t>Brindar y mantener programas transversales para la preparación y atención a los deportistas de INSDEPORTES</t>
  </si>
  <si>
    <t>23020502-2020251260078-2.3.2.02.02.009.01                                                           001                                                          191                 1.2.1.0.00</t>
  </si>
  <si>
    <t>Brindar y mantener programas transversales para la preparación y atención a los deportistas de INSDEPORTES/ADMINISTRACION CENTRAL/Documentos Creare implementar el Programa de Preparación del Deportista Élite y Altos Logros de Insdeportes Cajicá con la Transversalidad del Equipo Técnico y Metodológico.)
(10 entrenadores elite; apoyo metodológico; nutricionista; 3 fisioterapeutas; psicólogo; medico deportologo; preparador físic/INGRESOS CORRIENTES DE LIBRE DESTINACION</t>
  </si>
  <si>
    <t>23020502-2020251260078-2.3.2.02.02.009.02</t>
  </si>
  <si>
    <t>23020502-2020251260078-2.3.2.02.02.009.02                                                           001                                                          191                 1.2.3.1.18</t>
  </si>
  <si>
    <t>Brindar y mantener programas transversales para la preparación y atención a los deportistas de INSDEPORTES/ADMINISTRACION CENTRAL/Documentos Creare implementar el Programa de Preparación del Deportista Élite y Altos Logros de Insdeportes Cajicá con la Transversalidad del Equipo Técnico y Metodológico.)
(10 entrenadores elite; apoyo metodológico; nutricionista; 3 fisioterapeutas; psicólogo; medico deportologo; preparador físic/TASA PRODEPORTE</t>
  </si>
  <si>
    <t>23020502-2022251260012</t>
  </si>
  <si>
    <t>BPIN2022251260012 Adecuación, puesta en marcha del gimnasio y adquisición de equipos para el grupo interdisciplinario como parte de la estrategia de proyección de los deportistas del municipio de Cajicá, Cundinamarca</t>
  </si>
  <si>
    <t>23020502-2022251260012-2.3.2.02.02.009</t>
  </si>
  <si>
    <t>23020502-2022251260012-2.3.2.02.02.009.01</t>
  </si>
  <si>
    <t>Adquirir los elementos para el equipo interdisciplinario de Insdeportes Cajicá</t>
  </si>
  <si>
    <t>23020502-2022251260012-2.3.2.02.02.009.01                                                           001                                                          190                 1.2.1.0.00</t>
  </si>
  <si>
    <t>Adquirir los elementos para el equipo interdisciplinario de Insdeportes Cajicá/ADMINISTRACION CENTRAL/Atletas preparados CajicáDotación del centro biomédico (equipos);
Creación de plataforma de trazabilidad al deportista de alto rendimiento)/INGRESOS CORRIENTES DE LIBRE DESTINACION</t>
  </si>
  <si>
    <t>23020502-2022251260012-2.3.2.02.02.009.02</t>
  </si>
  <si>
    <t>Adquirir los elementos y maquinas para el gimnasio para los programas de Insdeportes Cajicá</t>
  </si>
  <si>
    <t>23020502-2022251260012-2.3.2.02.02.009.02                                                           001                                                          193                 1.2.1.0.00</t>
  </si>
  <si>
    <t>Adquirir los elementos y maquinas para el gimnasio para los programas de Insdeportes Cajicá/ADMINISTRACION CENTRAL/Gimnasios adecuados (Crear el Centro de Acondicionamiento y Preparación Físico (CAPF) segun la LEY 729 del 31 de Diciembre de 2001 )/INGRESOS CORRIENTES DE LIBRE DESTINACION</t>
  </si>
  <si>
    <t>23020502-2022251260012-2.3.2.02.02.009.03</t>
  </si>
  <si>
    <t>Adquirir los elementos y maquinas para el gimnasio para los programas de Insdeportes Cajicá - Tasa Pro Deporte y Recreación</t>
  </si>
  <si>
    <t>23020502-2022251260012-2.3.2.02.02.009.03                                                           001                                                          193                 1.2.3.1.18</t>
  </si>
  <si>
    <t>Adquirir los elementos y maquinas para el gimnasio para los programas de Insdeportes Cajicá - Tasa Pro Deporte y Recreación/ADMINISTRACION CENTRAL/Gimnasios adecuados (Crear el Centro de Acondicionamiento y Preparación Físico (CAPF) segun la LEY 729 del 31 de Diciembre de 2001 )/TASA PRODEPORTE</t>
  </si>
  <si>
    <t>230206</t>
  </si>
  <si>
    <t>Sector Inclusión social</t>
  </si>
  <si>
    <t>23020601</t>
  </si>
  <si>
    <t>Programa Atención, asistencia y reparación integral a las víctimas</t>
  </si>
  <si>
    <t>23020601-2020251260067</t>
  </si>
  <si>
    <t>BPIN2020251260067 Asistencia y atención a la población víctima del conflicto armado en el municipio de Cajicá</t>
  </si>
  <si>
    <t>23020601-2020251260067-2.3.2.02.01.002</t>
  </si>
  <si>
    <t>Productos alimenticios, bebidas y tabaco; textiles, prendas de vestir y productos de cuero</t>
  </si>
  <si>
    <t>23020601-2020251260067-2.3.2.02.01.002.01</t>
  </si>
  <si>
    <t>Entregar paquetes de ayuda humanitaria inmediata a la población VCA que lo requiera y en las situaciones establecidas en el marco normativo vigente</t>
  </si>
  <si>
    <t>23020601-2020251260067-2.3.2.02.01.002.01                                                           001                                                          196                 1.2.1.0.00</t>
  </si>
  <si>
    <t>Entregar paquetes de ayuda humanitaria inmediata a la población VCA que lo requiera y en las situaciones establecidas en el marco normativo vigente/ADMINISTRACION CENTRAL/Personas con asistencia humanitaria/INGRESOS CORRIENTES DE LIBRE DESTINACION</t>
  </si>
  <si>
    <t>23020601-2020251260067-2.3.2.02.01.002.02</t>
  </si>
  <si>
    <t>Entregar paquetes alimentarios a la población VCA en condición de vulnerabilidad</t>
  </si>
  <si>
    <t>23020601-2020251260067-2.3.2.02.01.002.02                                                           001                                                          200                 1.2.1.0.00</t>
  </si>
  <si>
    <t>Entregar paquetes alimentarios a la población VCA en condición de vulnerabilidad/ADMINISTRACION CENTRAL/Beneficiarios de la oferta social atendidos (Victimas atendidas por la oferta social del municipio)/INGRESOS CORRIENTES DE LIBRE DESTINACION</t>
  </si>
  <si>
    <t>23020601-2020251260067-2.3.2.02.01.003</t>
  </si>
  <si>
    <t>23020601-2020251260067-2.3.2.02.01.003.01</t>
  </si>
  <si>
    <t>Entregar kits escolares a la población VCA en condición de vulnerabilidad</t>
  </si>
  <si>
    <t>23020601-2020251260067-2.3.2.02.01.003.01                                                           001                                                          202                 1.3.3.0.00</t>
  </si>
  <si>
    <t>Entregar kits escolares a la población VCA en condición de vulnerabilidad/ADMINISTRACION CENTRAL/Niños, niñas y adolescentes víctimas beneficiadas (Victimas atendidas por la oferta social del municipio)/RECURSOS DEL BALANCE DE LIBRE DESTINACION</t>
  </si>
  <si>
    <t>23020601-2020251260067-2.3.2.02.02.009</t>
  </si>
  <si>
    <t>23020601-2020251260067-2.3.2.02.02.009.01</t>
  </si>
  <si>
    <t>Garantizar los servicios de orientación, información y acompañamiento jurídico a la población VCA.</t>
  </si>
  <si>
    <t>23020601-2020251260067-2.3.2.02.02.009.01                                                           001                                                          195                 1.2.1.0.00</t>
  </si>
  <si>
    <t>Garantizar los servicios de orientación, información y acompañamiento jurídico a la población VCA./ADMINISTRACION CENTRAL/Solicitudes tramitadas (contratación enlace de víctimas: profesional jurídico, apoyo de servicio al ciudadano)/INGRESOS CORRIENTES DE LIBRE DESTINACION</t>
  </si>
  <si>
    <t>23020601-2020251260067-2.3.2.02.02.009.02</t>
  </si>
  <si>
    <t>Realizar eventos de reparación simbólica de la población VCA residente en el municipio</t>
  </si>
  <si>
    <t>23020601-2020251260067-2.3.2.02.02.009.02                                                           001                                                          198                 1.2.1.0.00</t>
  </si>
  <si>
    <t>Realizar eventos de reparación simbólica de la población VCA residente en el municipio/ADMINISTRACION CENTRAL/Acciones realizadas en cumplimiento de las medidas de satisfacción, distintas al mensaje estatal de reconocimiento.(Acciones simbólicas; día internacional de los derechos humanos; semana de la paz; conmemoración del día nacional de la memoria y solidaridad con las victimas)/INGRESOS CORRIENTES DE LIBRE DESTINACION</t>
  </si>
  <si>
    <t>23020601-2020251260067-2.3.2.02.02.009.03</t>
  </si>
  <si>
    <t xml:space="preserve">Brindar apoyo al desarrollo de las actividades de la Mesa de Participación de Víctimas del municipio. </t>
  </si>
  <si>
    <t>23020601-2020251260067-2.3.2.02.02.009.03                                                           001                                                          198                 1.2.1.0.00</t>
  </si>
  <si>
    <t>Brindar apoyo al desarrollo de las actividades de la Mesa de Participación de Víctimas del municipio. /ADMINISTRACION CENTRAL/Acciones realizadas en cumplimiento de las medidas de satisfacción, distintas al mensaje estatal de reconocimiento.(Acciones simbólicas; día internacional de los derechos humanos; semana de la paz; conmemoración del día nacional de la memoria y solidaridad con las victimas)/INGRESOS CORRIENTES DE LIBRE DESTINACION</t>
  </si>
  <si>
    <t>23020601-2020251260067-2.3.2.02.02.009.04</t>
  </si>
  <si>
    <t>Entregar subsidios funerarios al 100% de víctimas del conflicto armado en condiciones de extrema vulnerabilidad que así lo requieran, se entrega según demanda.</t>
  </si>
  <si>
    <t>23020601-2020251260067-2.3.2.02.02.009.04                                                           001                                                          197                 1.2.1.0.00</t>
  </si>
  <si>
    <t>Entregar subsidios funerarios al 100% de víctimas del conflicto armado en condiciones de extrema vulnerabilidad que así lo requieran, se entrega según demanda./ADMINISTRACION CENTRAL/Hogares subsidiados en asistencia funeraria /INGRESOS CORRIENTES DE LIBRE DESTINACION</t>
  </si>
  <si>
    <t>23020601-2020251260067-2.3.2.02.02.009.05</t>
  </si>
  <si>
    <t>Gestionar actividades en beneficio de mujeres víctimas residentes en el municipio</t>
  </si>
  <si>
    <t>23020601-2020251260067-2.3.2.02.02.009.05                                                           001                                                          201                 1.2.1.0.00</t>
  </si>
  <si>
    <t>Gestionar actividades en beneficio de mujeres víctimas residentes en el municipio/ADMINISTRACION CENTRAL/Mujeres víctimas beneficiadas (Victimas atendidas por la oferta social del municipio)/INGRESOS CORRIENTES DE LIBRE DESTINACION</t>
  </si>
  <si>
    <t>23020601-2020251260067-2.3.2.02.02.009.06</t>
  </si>
  <si>
    <t>Apoyar el desarrollo de proyectos productivos de la población VCA</t>
  </si>
  <si>
    <t>23020601-2020251260067-2.3.2.02.02.009.06                                                           001                                                          203                 1.2.1.0.00</t>
  </si>
  <si>
    <t>Apoyar el desarrollo de proyectos productivos de la población VCA/ADMINISTRACION CENTRAL/Hogares con asistencia técnica para la generación de ingresos/INGRESOS CORRIENTES DE LIBRE DESTINACION</t>
  </si>
  <si>
    <t>23020601-2020251260067-2.3.2.02.02.009.07</t>
  </si>
  <si>
    <t>Brindar apoyo al desarrollo de las actividades de la Mesa de Participación de Víctimas del municipio</t>
  </si>
  <si>
    <t>23020601-2020251260067-2.3.2.02.02.009.07                                                           001                                                          198                 1.3.3.0.00</t>
  </si>
  <si>
    <t>Brindar apoyo al desarrollo de las actividades de la Mesa de Participación de Víctimas del municipio/ADMINISTRACION CENTRAL/Acciones realizadas en cumplimiento de las medidas de satisfacción, distintas al mensaje estatal de reconocimiento.(Acciones simbólicas; día internacional de los derechos humanos; semana de la paz; conmemoración del día nacional de la memoria y solidaridad con las victimas)/RECURSOS DEL BALANCE DE LIBRE DESTINACION</t>
  </si>
  <si>
    <t>23020602</t>
  </si>
  <si>
    <t>Programa Desarrollo Integral de Niños, Niñas, Adolescentes y sus Familias</t>
  </si>
  <si>
    <t>23020602-2020251260015</t>
  </si>
  <si>
    <t>BPIN2020251260015 Protección integral de los derechos de los niños, niñas, adolescentes, jóvenes y sus familias en el municipio de Cajicá, Cundinamarca</t>
  </si>
  <si>
    <t>23020602-2020251260015-2.3.2.01.01.003.07.01</t>
  </si>
  <si>
    <t>Equipo de transporte Vehículos automotores, remolques y semirremolques; y sus partes, piezas y accesorios</t>
  </si>
  <si>
    <t>23020602-2020251260015-2.3.2.01.01.003.07.01.01</t>
  </si>
  <si>
    <t>Compra de vehículo automotor para el fortalecimiento de las comisarías de Familia</t>
  </si>
  <si>
    <t>23020602-2020251260015-2.3.2.01.01.003.07.01.01                                                     001                                                          205                 1.2.1.0.00</t>
  </si>
  <si>
    <t>Compra de vehículo automotor para el fortalecimiento de las comisarías de Familia/ADMINISTRACION CENTRAL/Eventos de divulgación realizados contratación de dos hogares de paso; garantizar la contratación de los equipos multidisciplinarios de las comisarías de familia, así como la continuidad del convenio CESPA./INGRESOS CORRIENTES DE LIBRE DESTINACION</t>
  </si>
  <si>
    <t>23020602-2020251260015-2.3.2.01.01.005.02.03</t>
  </si>
  <si>
    <t>Gastos de desarrollo</t>
  </si>
  <si>
    <t>23020602-2020251260015-2.3.2.01.01.005.02.03.01.02</t>
  </si>
  <si>
    <t>Adquirir insumos para ejecución del programa Tarjeta Joven</t>
  </si>
  <si>
    <t>23020602-2020251260015-2.3.2.01.01.005.02.03.01.02                                                  001                                                          206                 1.2.1.0.00</t>
  </si>
  <si>
    <t>Adquirir insumos para ejecución del programa Tarjeta Joven/ADMINISTRACION CENTRAL/ Niños, niñas, adolescentes y jóvenes atendidios en los servicios de restablecimiento en la administración de justicia (Programa SPA 2 trabajadoras sociales, 1 psicóloga acompañamiento preconstitucional, internamiento postinstitucional; Golombiao; llena de color tu territorio; Tarjeta Joven Municip/INGRESOS CORRIENTES DE LIBRE DESTINACION</t>
  </si>
  <si>
    <t>23020602-2020251260015-2.3.2.02.02.005</t>
  </si>
  <si>
    <t>23020602-2020251260015-2.3.2.02.02.005.01</t>
  </si>
  <si>
    <t>Realizar escuelas de liderazgo y empoderamiento juvenil, incluyendo apoyo logístico y actividades lúdico-pedagógicas.</t>
  </si>
  <si>
    <t>23020602-2020251260015-2.3.2.02.02.005.01                                                           001                                                          206                 1.2.1.0.00</t>
  </si>
  <si>
    <t>Realizar escuelas de liderazgo y empoderamiento juvenil, incluyendo apoyo logístico y actividades lúdico-pedagógicas./ADMINISTRACION CENTRAL/ Niños, niñas, adolescentes y jóvenes atendidios en los servicios de restablecimiento en la administración de justicia (Programa SPA 2 trabajadoras sociales, 1 psicóloga acompañamiento preconstitucional, internamiento postinstitucional; Golombiao; llena de color tu territorio; Tarjeta Joven Municip/INGRESOS CORRIENTES DE LIBRE DESTINACION</t>
  </si>
  <si>
    <t>23020602-2020251260015-2.3.2.02.02.005.02</t>
  </si>
  <si>
    <t>Implementación del estudio de ensayo, grabación y/o producción para la inclusión de jóvenes músicos y promover la economía naranja.</t>
  </si>
  <si>
    <t>23020602-2020251260015-2.3.2.02.02.005.02                                                           001                                                          207                 1.2.1.0.00</t>
  </si>
  <si>
    <t>Implementación del estudio de ensayo, grabación y/o producción para la inclusión de jóvenes músicos y promover la economía naranja./ADMINISTRACION CENTRAL/(Implementación del Estudio de ensayo, grabación y/o producción) para la inclusión de jóvenes músicos y promover la economía naranja./INGRESOS CORRIENTES DE LIBRE DESTINACION</t>
  </si>
  <si>
    <t>23020602-2020251260015-2.3.2.02.02.005.03</t>
  </si>
  <si>
    <t>Garantizar la atención del estudio de ensayo y grabación  y/o producción para la inclusión de jóvenes músicos y promover la economía naranja.</t>
  </si>
  <si>
    <t>23020602-2020251260015-2.3.2.02.02.005.03                                                           001                                                          207                 1.2.1.0.00</t>
  </si>
  <si>
    <t>Garantizar la atención del estudio de ensayo y grabación  y/o producción para la inclusión de jóvenes músicos y promover la economía naranja./ADMINISTRACION CENTRAL/(Implementación del Estudio de ensayo, grabación y/o producción) para la inclusión de jóvenes músicos y promover la economía naranja./INGRESOS CORRIENTES DE LIBRE DESTINACION</t>
  </si>
  <si>
    <t>23020602-2020251260015-2.3.2.02.02.008</t>
  </si>
  <si>
    <t>23020602-2020251260015-2.3.2.02.02.008.01</t>
  </si>
  <si>
    <t>Realizar celebraciones dirigidas a niños y niñas del municipio</t>
  </si>
  <si>
    <t>23020602-2020251260015-2.3.2.02.02.008.01                                                           001                                                          204                 1.2.1.0.00</t>
  </si>
  <si>
    <t>Realizar celebraciones dirigidas a niños y niñas del municipio/ADMINISTRACION CENTRAL/Niños y niñas atendidos en Servicio integrales Convenios Jardín Social CAFAM; tres ludotecas en funcionamiento incluyendo el convenio con cultivarte; transporte de las niñas y niños que lo necesiten al CDI de Manas; Dotación de material fungible; celebración del día del niño; día dulce en octubre; /INGRESOS CORRIENTES DE LIBRE DESTINACION</t>
  </si>
  <si>
    <t>23020602-2020251260015-2.3.2.02.02.008.02</t>
  </si>
  <si>
    <t>Realizar semana de la juventud</t>
  </si>
  <si>
    <t>23020602-2020251260015-2.3.2.02.02.008.02                                                           001                                                          206                 1.2.1.0.00</t>
  </si>
  <si>
    <t>Realizar semana de la juventud/ADMINISTRACION CENTRAL/ Niños, niñas, adolescentes y jóvenes atendidios en los servicios de restablecimiento en la administración de justicia (Programa SPA 2 trabajadoras sociales, 1 psicóloga acompañamiento preconstitucional, internamiento postinstitucional; Golombiao; llena de color tu territorio; Tarjeta Joven Municip/INGRESOS CORRIENTES DE LIBRE DESTINACION</t>
  </si>
  <si>
    <t>23020602-2020251260015-2.3.2.02.02.008.03</t>
  </si>
  <si>
    <t>Realizar mantenimiento a los edificios en los que se desarrollan las actividades de primera infancia</t>
  </si>
  <si>
    <t>23020602-2020251260015-2.3.2.02.02.008.03                                                           001                                                          204                 1.3.3.0.00</t>
  </si>
  <si>
    <t>Realizar mantenimiento a los edificios en los que se desarrollan las actividades de primera infancia/ADMINISTRACION CENTRAL/Niños y niñas atendidos en Servicio integrales Convenios Jardín Social CAFAM; tres ludotecas en funcionamiento incluyendo el convenio con cultivarte; transporte de las niñas y niños que lo necesiten al CDI de Manas; Dotación de material fungible; celebración del día del niño; día dulce en octubre; /RECURSOS DEL BALANCE DE LIBRE DESTINACION</t>
  </si>
  <si>
    <t>23020602-2020251260015-2.3.2.02.02.008.04</t>
  </si>
  <si>
    <t>Realizar mantenimiento a la casa de la juventud</t>
  </si>
  <si>
    <t>23020602-2020251260015-2.3.2.02.02.008.04                                                           001                                                          206                 1.3.3.0.00</t>
  </si>
  <si>
    <t>Realizar mantenimiento a la casa de la juventud/ADMINISTRACION CENTRAL/ Niños, niñas, adolescentes y jóvenes atendidios en los servicios de restablecimiento en la administración de justicia (Programa SPA 2 trabajadoras sociales, 1 psicóloga acompañamiento preconstitucional, internamiento postinstitucional; Golombiao; llena de color tu territorio; Tarjeta Joven Municip/RECURSOS DEL BALANCE DE LIBRE DESTINACION</t>
  </si>
  <si>
    <t>23020602-2020251260015-2.3.2.02.02.009</t>
  </si>
  <si>
    <t>23020602-2020251260015-2.3.2.02.02.009.01</t>
  </si>
  <si>
    <t>Garantizar la atención y protección integral a infancia y adolescencia mediante un HOGAR DE PASO modalidad casa hogar para los niños y niñas de trece (13) a diesiciete (17) años sujetos a medidas de protección de las comisarías de familia</t>
  </si>
  <si>
    <t>23020602-2020251260015-2.3.2.02.02.009.01                                                           001                                                          205                 1.2.1.0.00</t>
  </si>
  <si>
    <t>Garantizar la atención y protección integral a infancia y adolescencia mediante un HOGAR DE PASO modalidad casa hogar para los niños y niñas de trece (13) a diesiciete (17) años sujetos a medidas de protección de las comisarías de familia/ADMINISTRACION CENTRAL/Eventos de divulgación realizados contratación de dos hogares de paso; garantizar la contratación de los equipos multidisciplinarios de las comisarías de familia, así como la continuidad del convenio CESPA./INGRESOS CORRIENTES DE LIBRE DESTINACION</t>
  </si>
  <si>
    <t>23020602-2020251260015-2.3.2.02.02.009.02</t>
  </si>
  <si>
    <t>Garantizar la atención y protección integral a primera infancia e infancia mediante un HOGAR DE PASO modalidad casa hogar para los niños y niñas de cero (0) a doce (12) años sujetos a medidas de protección de las comisarías de familia</t>
  </si>
  <si>
    <t>23020602-2020251260015-2.3.2.02.02.009.02                                                           001                                                          205                 1.2.1.0.00</t>
  </si>
  <si>
    <t>Garantizar la atención y protección integral a primera infancia e infancia mediante un HOGAR DE PASO modalidad casa hogar para los niños y niñas de cero (0) a doce (12) años sujetos a medidas de protección de las comisarías de familia/ADMINISTRACION CENTRAL/Eventos de divulgación realizados contratación de dos hogares de paso; garantizar la contratación de los equipos multidisciplinarios de las comisarías de familia, así como la continuidad del convenio CESPA./INGRESOS CORRIENTES DE LIBRE DESTINACION</t>
  </si>
  <si>
    <t>23020602-2020251260015-2.3.2.02.02.009.03</t>
  </si>
  <si>
    <t>23020602-2020251260015-2.3.2.02.02.009.03                                                           001                                                          205                 1.3.2.2.11</t>
  </si>
  <si>
    <t>1.3.2.2.11</t>
  </si>
  <si>
    <t>Garantizar la atención y protección integral a primera infancia e infancia mediante un HOGAR DE PASO modalidad casa hogar para los niños y niñas de cero (0) a doce (12) años sujetos a medidas de protección de las comisarías de familia/ADMINISTRACION CENTRAL/Eventos de divulgación realizados contratación de dos hogares de paso; garantizar la contratación de los equipos multidisciplinarios de las comisarías de familia, así como la continuidad del convenio CESPA./R.F. SGP - ASIGNACION-ATENCION INTEGRAL DE LA PRIMERA INFANCIA</t>
  </si>
  <si>
    <t>23020602-2020251260015-2.3.2.02.02.009.04</t>
  </si>
  <si>
    <t>Suscribir convenios para brindar  atencion  integral  en educacion  de  primera  infancia  en el  municipio de  Cajica</t>
  </si>
  <si>
    <t>23020602-2020251260015-2.3.2.02.02.009.04                                                           001                                                          204                 1.2.1.0.00</t>
  </si>
  <si>
    <t>Suscribir convenios para brindar  atencion  integral  en educacion  de  primera  infancia  en el  municipio de  Cajica/ADMINISTRACION CENTRAL/Niños y niñas atendidos en Servicio integrales Convenios Jardín Social CAFAM; tres ludotecas en funcionamiento incluyendo el convenio con cultivarte; transporte de las niñas y niños que lo necesiten al CDI de Manas; Dotación de material fungible; celebración del día del niño; día dulce en octubre; /INGRESOS CORRIENTES DE LIBRE DESTINACION</t>
  </si>
  <si>
    <t>23020602-2020251260015-2.3.2.02.02.009.05</t>
  </si>
  <si>
    <t>Desarrollar actividades  incluyentes  para primera infancia e infancia, a traves de servicios de ludoeducadoras</t>
  </si>
  <si>
    <t>23020602-2020251260015-2.3.2.02.02.009.05                                                           001                                                          204                 1.2.1.0.00</t>
  </si>
  <si>
    <t>Desarrollar actividades  incluyentes  para primera infancia e infancia, a traves de servicios de ludoeducadoras/ADMINISTRACION CENTRAL/Niños y niñas atendidos en Servicio integrales Convenios Jardín Social CAFAM; tres ludotecas en funcionamiento incluyendo el convenio con cultivarte; transporte de las niñas y niños que lo necesiten al CDI de Manas; Dotación de material fungible; celebración del día del niño; día dulce en octubre; /INGRESOS CORRIENTES DE LIBRE DESTINACION</t>
  </si>
  <si>
    <t>23020602-2020251260015-2.3.2.02.02.009.06</t>
  </si>
  <si>
    <t>Garantizar los programas dirigidos a juventudes para el desarrollo de la política pública de Juventud y consejos de juventudes a través de prestación de servicios para las diferentes estrategias</t>
  </si>
  <si>
    <t>23020602-2020251260015-2.3.2.02.02.009.06                                                           001                                                          206                 1.2.1.0.00</t>
  </si>
  <si>
    <t>Garantizar los programas dirigidos a juventudes para el desarrollo de la política pública de Juventud y consejos de juventudes a través de prestación de servicios para las diferentes estrategias/ADMINISTRACION CENTRAL/ Niños, niñas, adolescentes y jóvenes atendidios en los servicios de restablecimiento en la administración de justicia (Programa SPA 2 trabajadoras sociales, 1 psicóloga acompañamiento preconstitucional, internamiento postinstitucional; Golombiao; llena de color tu territorio; Tarjeta Joven Municip/INGRESOS CORRIENTES DE LIBRE DESTINACION</t>
  </si>
  <si>
    <t>23020602-2020251260015-2.3.2.02.02.009.07</t>
  </si>
  <si>
    <t>Garantizar el servicio de transporte para los niños y niñas del CDI</t>
  </si>
  <si>
    <t>23020602-2020251260015-2.3.2.02.02.009.07                                                           001                                                          204                 1.2.1.0.00</t>
  </si>
  <si>
    <t>Garantizar el servicio de transporte para los niños y niñas del CDI/ADMINISTRACION CENTRAL/Niños y niñas atendidos en Servicio integrales Convenios Jardín Social CAFAM; tres ludotecas en funcionamiento incluyendo el convenio con cultivarte; transporte de las niñas y niños que lo necesiten al CDI de Manas; Dotación de material fungible; celebración del día del niño; día dulce en octubre; /INGRESOS CORRIENTES DE LIBRE DESTINACION</t>
  </si>
  <si>
    <t>23020602-2020251260015-2.3.2.02.02.009.08</t>
  </si>
  <si>
    <t>Adquirir insumos para fortalecer actividades propias de la plataforma de juventudes</t>
  </si>
  <si>
    <t>23020602-2020251260015-2.3.2.02.02.009.08                                                           001                                                          206                 1.2.1.0.00</t>
  </si>
  <si>
    <t>Adquirir insumos para fortalecer actividades propias de la plataforma de juventudes/ADMINISTRACION CENTRAL/ Niños, niñas, adolescentes y jóvenes atendidios en los servicios de restablecimiento en la administración de justicia (Programa SPA 2 trabajadoras sociales, 1 psicóloga acompañamiento preconstitucional, internamiento postinstitucional; Golombiao; llena de color tu territorio; Tarjeta Joven Municip/INGRESOS CORRIENTES DE LIBRE DESTINACION</t>
  </si>
  <si>
    <t>23020602-2020251260015-2.3.2.02.02.009.09</t>
  </si>
  <si>
    <t>Dotar con material a ludotecas, CDIs y garantizar la ejecución de los programas de infancia</t>
  </si>
  <si>
    <t>23020602-2020251260015-2.3.2.02.02.009.09                                                           001                                                          204                 1.2.1.0.00</t>
  </si>
  <si>
    <t>Dotar con material a ludotecas, CDIs y garantizar la ejecución de los programas de infancia/ADMINISTRACION CENTRAL/Niños y niñas atendidos en Servicio integrales Convenios Jardín Social CAFAM; tres ludotecas en funcionamiento incluyendo el convenio con cultivarte; transporte de las niñas y niños que lo necesiten al CDI de Manas; Dotación de material fungible; celebración del día del niño; día dulce en octubre; /INGRESOS CORRIENTES DE LIBRE DESTINACION</t>
  </si>
  <si>
    <t>23020602-2020251260015-2.3.2.02.02.009.10</t>
  </si>
  <si>
    <t>Adquirir insumos para fortalecer actividades propias de los consejos Municipales de Juventudes</t>
  </si>
  <si>
    <t>23020602-2020251260015-2.3.2.02.02.009.10                                                           001                                                          206                 1.2.1.0.00</t>
  </si>
  <si>
    <t>Adquirir insumos para fortalecer actividades propias de los consejos Municipales de Juventudes/ADMINISTRACION CENTRAL/ Niños, niñas, adolescentes y jóvenes atendidios en los servicios de restablecimiento en la administración de justicia (Programa SPA 2 trabajadoras sociales, 1 psicóloga acompañamiento preconstitucional, internamiento postinstitucional; Golombiao; llena de color tu territorio; Tarjeta Joven Municip/INGRESOS CORRIENTES DE LIBRE DESTINACION</t>
  </si>
  <si>
    <t>23020602-2020251260015-2.3.2.02.02.009.11</t>
  </si>
  <si>
    <t>Garantizar la atención integral a primera infancia, infancia, adolescencia y sus familias con servicios integrales a través de equipo interdisciplinario</t>
  </si>
  <si>
    <t>23020602-2020251260015-2.3.2.02.02.009.11                                                           001                                                          205                 1.2.1.0.00</t>
  </si>
  <si>
    <t>Garantizar la atención integral a primera infancia, infancia, adolescencia y sus familias con servicios integrales a través de equipo interdisciplinario/ADMINISTRACION CENTRAL/Eventos de divulgación realizados contratación de dos hogares de paso; garantizar la contratación de los equipos multidisciplinarios de las comisarías de familia, así como la continuidad del convenio CESPA./INGRESOS CORRIENTES DE LIBRE DESTINACION</t>
  </si>
  <si>
    <t xml:space="preserve">23020602-2020251260015-2.3.2.02.02.009.12 </t>
  </si>
  <si>
    <t>Adquirir incentivos para los consejeros municipales de Juventud en cumplimiento de la directiva presidencial 08 de 2021</t>
  </si>
  <si>
    <t>23020602-2020251260015-2.3.2.02.02.009.12                                                           001                                                          206                 1.2.1.0.00</t>
  </si>
  <si>
    <t>Adquirir incentivos para los consejeros municipales de Juventud en cumplimiento de la directiva presidencial 08 de 2021/ADMINISTRACION CENTRAL/ Niños, niñas, adolescentes y jóvenes atendidios en los servicios de restablecimiento en la administración de justicia (Programa SPA 2 trabajadoras sociales, 1 psicóloga acompañamiento preconstitucional, internamiento postinstitucional; Golombiao; llena de color tu territorio; Tarjeta Joven Municip/INGRESOS CORRIENTES DE LIBRE DESTINACION</t>
  </si>
  <si>
    <t>23020602-2020251260015-2.3.2.02.02.009.13</t>
  </si>
  <si>
    <t>Garantizar la atención, apoyo y acompañamiento familiar para la prevención y rehabilitación del consumo de sustancias psicoactivas (Programa SPA) a través de servicios de equipo interdisciplinario</t>
  </si>
  <si>
    <t>23020602-2020251260015-2.3.2.02.02.009.13                                                           001                                                          206                 1.2.1.0.00</t>
  </si>
  <si>
    <t>Garantizar la atención, apoyo y acompañamiento familiar para la prevención y rehabilitación del consumo de sustancias psicoactivas (Programa SPA) a través de servicios de equipo interdisciplinario/ADMINISTRACION CENTRAL/ Niños, niñas, adolescentes y jóvenes atendidios en los servicios de restablecimiento en la administración de justicia (Programa SPA 2 trabajadoras sociales, 1 psicóloga acompañamiento preconstitucional, internamiento postinstitucional; Golombiao; llena de color tu territorio; Tarjeta Joven Municip/INGRESOS CORRIENTES DE LIBRE DESTINACION</t>
  </si>
  <si>
    <t>23020602-2020251260015-2.3.2.02.02.009.14</t>
  </si>
  <si>
    <t>Suscribir convenio interadministrativo para la operación funcionamiento y administración del centro transitorio de servicios judiciales para el adolescente infractor</t>
  </si>
  <si>
    <t>23020602-2020251260015-2.3.2.02.02.009.14                                                           001                                                          205                 1.2.1.0.00</t>
  </si>
  <si>
    <t>Suscribir convenio interadministrativo para la operación funcionamiento y administración del centro transitorio de servicios judiciales para el adolescente infractor/ADMINISTRACION CENTRAL/Eventos de divulgación realizados contratación de dos hogares de paso; garantizar la contratación de los equipos multidisciplinarios de las comisarías de familia, así como la continuidad del convenio CESPA./INGRESOS CORRIENTES DE LIBRE DESTINACION</t>
  </si>
  <si>
    <t>23020602-2020251260015-2.3.2.02.02.009.15</t>
  </si>
  <si>
    <t>23020602-2020251260015-2.3.2.02.02.009.15                                                           001                                                          204                 1.3.3.9.03</t>
  </si>
  <si>
    <t>1.3.3.9.03</t>
  </si>
  <si>
    <t>Dotar con material a ludotecas, CDIs y garantizar la ejecución de los programas de infancia/ADMINISTRACION CENTRAL/Niños y niñas atendidos en Servicio integrales Convenios Jardín Social CAFAM; tres ludotecas en funcionamiento incluyendo el convenio con cultivarte; transporte de las niñas y niños que lo necesiten al CDI de Manas; Dotación de material fungible; celebración del día del niño; día dulce en octubre; /R.B. SGP-ASIGNACION-ATENCION INTEGRAL DE LA PRIMERA INFANCIA</t>
  </si>
  <si>
    <t>23020602-2020251260015-2.3.2.02.02.009.16</t>
  </si>
  <si>
    <t>Suscribir convenios que permitan prestar atención y tratamiento de rehabilitación y resocialización a los consumidores de sustancias psicoactivas.</t>
  </si>
  <si>
    <t>23020602-2020251260015-2.3.2.02.02.009.16                                                           001                                                          206                 1.2.1.0.00</t>
  </si>
  <si>
    <t>Suscribir convenios que permitan prestar atención y tratamiento de rehabilitación y resocialización a los consumidores de sustancias psicoactivas./ADMINISTRACION CENTRAL/ Niños, niñas, adolescentes y jóvenes atendidios en los servicios de restablecimiento en la administración de justicia (Programa SPA 2 trabajadoras sociales, 1 psicóloga acompañamiento preconstitucional, internamiento postinstitucional; Golombiao; llena de color tu territorio; Tarjeta Joven Municip/INGRESOS CORRIENTES DE LIBRE DESTINACION</t>
  </si>
  <si>
    <t>23020602-2020251260015-2.3.2.02.02.009.17</t>
  </si>
  <si>
    <t>Realizar el proyecto aprobado por el Ministerio de Cultura denominado XII Festival Fortaleza Rock</t>
  </si>
  <si>
    <t>23020602-2020251260015-2.3.2.02.02.009.17                                                           001                                                          206                 1.3.1.1.07</t>
  </si>
  <si>
    <t>Realizar el proyecto aprobado por el Ministerio de Cultura denominado XII Festival Fortaleza Rock/ADMINISTRACION CENTRAL/ Niños, niñas, adolescentes y jóvenes atendidios en los servicios de restablecimiento en la administración de justicia (Programa SPA 2 trabajadoras sociales, 1 psicóloga acompañamiento preconstitucional, internamiento postinstitucional; Golombiao; llena de color tu territorio; Tarjeta Joven Municip/TRANSFERENCIAS DE CAPITAL DE OTRAS ENTIDADES DEL GOBIERNO GENERAL</t>
  </si>
  <si>
    <t>23020602-2021251260004</t>
  </si>
  <si>
    <t>BPIN 2021251260004 Construcción de un Centro de Desarrollo Infantil CDI en la vereda Chuntame Sector Tayrona, en el Municipio de Cajicá</t>
  </si>
  <si>
    <t>23020602-2021251260004-2.3.2.02.02.005</t>
  </si>
  <si>
    <t>SERVICIOS DE LA CONSTRUCCION</t>
  </si>
  <si>
    <t>23020602-2021251260004-2.3.2.02.02.005.01</t>
  </si>
  <si>
    <t>Realizar la construcción de la construcción de un Centro de desarrollo infantil CDI, en la vereda Chuntame, Sector tayrona en el Municipio de Cajicá</t>
  </si>
  <si>
    <t>23020602-2021251260004-2.3.2.02.02.005.01                                                           001                                                          204                 1.3.3.4.03</t>
  </si>
  <si>
    <t>Realizar la construcción de la construcción de un Centro de desarrollo infantil CDI, en la vereda Chuntame, Sector tayrona en el Municipio de Cajicá/ADMINISTRACION CENTRAL/Niños y niñas atendidos en Servicio integrales Convenios Jardín Social CAFAM; tres ludotecas en funcionamiento incluyendo el convenio con cultivarte; transporte de las niñas y niños que lo necesiten al CDI de Manas; Dotación de material fungible; celebración del día del niño; día dulce en octubre; /R.B. OTRAS CONTRIBUCIONES</t>
  </si>
  <si>
    <t>23020602-2021251260004-2.3.2.02.02.005.02</t>
  </si>
  <si>
    <t>Realizar la construcción de la construcción de un Centro de desarrollo infantil CDI, en la vereda Chuntame, Sector Tayrona en el Municipio de Cajicá - Rendimientos Financieros Cesiones</t>
  </si>
  <si>
    <t>23020602-2021251260004-2.3.2.02.02.005.02                                                           001                                                          204                 1.3.2.3.11</t>
  </si>
  <si>
    <t>Realizar la construcción de la construcción de un Centro de desarrollo infantil CDI, en la vereda Chuntame, Sector Tayrona en el Municipio de Cajicá - Rendimientos Financieros Cesiones/ADMINISTRACION CENTRAL/Niños y niñas atendidos en Servicio integrales Convenios Jardín Social CAFAM; tres ludotecas en funcionamiento incluyendo el convenio con cultivarte; transporte de las niñas y niños que lo necesiten al CDI de Manas; Dotación de material fungible; celebración del día del niño; día dulce en octubre; /OTROS RENDIMIENTOS FINANCIEROS</t>
  </si>
  <si>
    <t>23020602-2021251260004-2.3.2.02.02.008</t>
  </si>
  <si>
    <t>23020602-2021251260004-2.3.2.02.02.008.01</t>
  </si>
  <si>
    <t>Ejecutar la interventoría integral para la construcción de un Centro de desarrollo infantil CDI, en la vereda Chuntame, Sector Tayrona en el Municipio de Cajicá</t>
  </si>
  <si>
    <t>23020602-2021251260004-2.3.2.02.02.008.01                                                           001                                                          204                 1.3.3.0.00</t>
  </si>
  <si>
    <t>Ejecutar la interventoría integral para la construcción de un Centro de desarrollo infantil CDI, en la vereda Chuntame, Sector Tayrona en el Municipio de Cajicá/ADMINISTRACION CENTRAL/Niños y niñas atendidos en Servicio integrales Convenios Jardín Social CAFAM; tres ludotecas en funcionamiento incluyendo el convenio con cultivarte; transporte de las niñas y niños que lo necesiten al CDI de Manas; Dotación de material fungible; celebración del día del niño; día dulce en octubre; /RECURSOS DEL BALANCE DE LIBRE DESTINACION</t>
  </si>
  <si>
    <t>23020602-2021251260004-2.3.2.02.02.008.02</t>
  </si>
  <si>
    <t>23020602-2021251260004-2.3.2.02.02.008.02                                                           001                                                          204                 1.2.1.0.00</t>
  </si>
  <si>
    <t>Ejecutar la interventoría integral para la construcción de un Centro de desarrollo infantil CDI, en la vereda Chuntame, Sector Tayrona en el Municipio de Cajicá/ADMINISTRACION CENTRAL/Niños y niñas atendidos en Servicio integrales Convenios Jardín Social CAFAM; tres ludotecas en funcionamiento incluyendo el convenio con cultivarte; transporte de las niñas y niños que lo necesiten al CDI de Manas; Dotación de material fungible; celebración del día del niño; día dulce en octubre; /INGRESOS CORRIENTES DE LIBRE DESTINACION</t>
  </si>
  <si>
    <t>23020603</t>
  </si>
  <si>
    <t>Programa Inclusión social y productiva para la población en situación de vulnerabilidad</t>
  </si>
  <si>
    <t>23020603-2020251260005</t>
  </si>
  <si>
    <t>BPIN2020251260005 Protección y atención integral de la población en situación de vulnerabilidad del municipio de Cajicá, Cundinamarca</t>
  </si>
  <si>
    <t>23020603-2020251260005-2.3.2.02.02.006</t>
  </si>
  <si>
    <t>23020603-2020251260005-2.3.2.02.02.006.01</t>
  </si>
  <si>
    <t>Garantizar la alimentación diaria  para  las  personas  mayores  en condiciones de  probreza extrema, abandono o condiciones de vulnerabilidad</t>
  </si>
  <si>
    <t>23020603-2020251260005-2.3.2.02.02.006.01                                                           001                                                          208                 1.2.1.0.00</t>
  </si>
  <si>
    <t>Garantizar la alimentación diaria  para  las  personas  mayores  en condiciones de  probreza extrema, abandono o condiciones de vulnerabilidad/ADMINISTRACION CENTRAL/Personas beneficiadas con raciones de alimentos/INGRESOS CORRIENTES DE LIBRE DESTINACION</t>
  </si>
  <si>
    <t>23020603-2020251260005-2.3.2.02.02.006.02</t>
  </si>
  <si>
    <t>Garantizar los paquetes  alimentarios  del programa Banco de Alimentos dirigidos a población vulnerable</t>
  </si>
  <si>
    <t>23020603-2020251260005-2.3.2.02.02.006.02                                                           001                                                          210                 1.2.1.0.00</t>
  </si>
  <si>
    <t>Garantizar los paquetes  alimentarios  del programa Banco de Alimentos dirigidos a población vulnerable/ADMINISTRACION CENTRAL/Beneficiarios potenciales para quienes se gestiona la oferta social(equipo de trabajo multidisciplinario Banco de Alimentos: coordinadora, trabajadora social, auxiliar de bodega; Paquetes alimentarios; contratación de coordinadora y auxiliar del programa de familias en acción)/INGRESOS CORRIENTES DE LIBRE DESTINACION</t>
  </si>
  <si>
    <t>23020603-2020251260005-2.3.2.02.02.006.02                                                           001                                                          210                 1.2.2.0.00</t>
  </si>
  <si>
    <t>1.2.2.0.00</t>
  </si>
  <si>
    <t>Garantizar los paquetes  alimentarios  del programa Banco de Alimentos dirigidos a población vulnerable/ADMINISTRACION CENTRAL/Beneficiarios potenciales para quienes se gestiona la oferta social(equipo de trabajo multidisciplinario Banco de Alimentos: coordinadora, trabajadora social, auxiliar de bodega; Paquetes alimentarios; contratación de coordinadora y auxiliar del programa de familias en acción)/INGRESOS CORRIENTES DE DESTINACION ESPECIFICA POR ACTO ADMINISTRATIVO</t>
  </si>
  <si>
    <t>23020603-2020251260005-2.3.2.02.02.006.03</t>
  </si>
  <si>
    <t>23020603-2020251260005-2.3.2.02.02.006.03                                                           001                                                          210                 1.3.2.3.11</t>
  </si>
  <si>
    <t>Garantizar los paquetes  alimentarios  del programa Banco de Alimentos dirigidos a población vulnerable/ADMINISTRACION CENTRAL/Beneficiarios potenciales para quienes se gestiona la oferta social(equipo de trabajo multidisciplinario Banco de Alimentos: coordinadora, trabajadora social, auxiliar de bodega; Paquetes alimentarios; contratación de coordinadora y auxiliar del programa de familias en acción)/OTROS RENDIMIENTOS FINANCIEROS</t>
  </si>
  <si>
    <t>23020603-2020251260005-2.3.2.02.02.006.04</t>
  </si>
  <si>
    <t>Garantizar el correcto funcionamiento del programa Familias en Acción y Banco de Alimentos a traves eventos de divulgación de los programas y tralleres de prevencion y promoción</t>
  </si>
  <si>
    <t>23020603-2020251260005-2.3.2.02.02.006.04                                                           001                                                          210                 1.2.1.0.00</t>
  </si>
  <si>
    <t>Garantizar el correcto funcionamiento del programa Familias en Acción y Banco de Alimentos a traves eventos de divulgación de los programas y tralleres de prevencion y promoción/ADMINISTRACION CENTRAL/Beneficiarios potenciales para quienes se gestiona la oferta social(equipo de trabajo multidisciplinario Banco de Alimentos: coordinadora, trabajadora social, auxiliar de bodega; Paquetes alimentarios; contratación de coordinadora y auxiliar del programa de familias en acción)/INGRESOS CORRIENTES DE LIBRE DESTINACION</t>
  </si>
  <si>
    <t>23020603-2020251260005-2.3.2.02.02.006.05</t>
  </si>
  <si>
    <t>23020603-2020251260005-2.3.2.02.02.006.05                                                           001                                                          210                 1.3.3.2.00</t>
  </si>
  <si>
    <t>1.3.3.2.00</t>
  </si>
  <si>
    <t>Garantizar los paquetes  alimentarios  del programa Banco de Alimentos dirigidos a población vulnerable/ADMINISTRACION CENTRAL/Beneficiarios potenciales para quienes se gestiona la oferta social(equipo de trabajo multidisciplinario Banco de Alimentos: coordinadora, trabajadora social, auxiliar de bodega; Paquetes alimentarios; contratación de coordinadora y auxiliar del programa de familias en acción)/RECURSOS DEL BALANCE DE DESTINACION ESPECIFICA POR ACTO ADMINISTRATIVO</t>
  </si>
  <si>
    <t>23020603-2020251260005-2.3.2.02.02.006.06</t>
  </si>
  <si>
    <t>Garantizar la alimentación diaria  para  las  personas  mayores  en condiciones de  pobreza extrema, abandono o condiciones de vulnerabilidad</t>
  </si>
  <si>
    <t>23020603-2020251260005-2.3.2.02.02.006.06                                                           001                                                          208                 1.3.3.1.19</t>
  </si>
  <si>
    <t>Garantizar la alimentación diaria  para  las  personas  mayores  en condiciones de  pobreza extrema, abandono o condiciones de vulnerabilidad/ADMINISTRACION CENTRAL/Personas beneficiadas con raciones de alimentos/R.B. ESTAMPILLAS</t>
  </si>
  <si>
    <t>23020603-2020251260005-2.3.2.02.02.006.07</t>
  </si>
  <si>
    <t>23020603-2020251260005-2.3.2.02.02.006.07                                                           001                                                          208                 1.3.3.0.00</t>
  </si>
  <si>
    <t>Garantizar la alimentación diaria  para  las  personas  mayores  en condiciones de  pobreza extrema, abandono o condiciones de vulnerabilidad/ADMINISTRACION CENTRAL/Personas beneficiadas con raciones de alimentos/RECURSOS DEL BALANCE DE LIBRE DESTINACION</t>
  </si>
  <si>
    <t>23020603-2020251260005-2.3.2.02.02.006.07                                                           99999999999999999999                                         9999999999999999999999999999999999999999</t>
  </si>
  <si>
    <t>Garantizar la alimentación diaria  para  las  personas  mayores  en condiciones de  pobreza extrema, abandono o condiciones de vulnerabilidad/Varios/Varios/Varios</t>
  </si>
  <si>
    <t>23020603-2020251260005-2.3.2.02.02.008</t>
  </si>
  <si>
    <t>23020603-2020251260005-2.3.2.02.02.008.01</t>
  </si>
  <si>
    <t>Realizar actividades  enfocadas en fortalecer el valor e inclusión de la mujer cajiqueña y poblacion LGBTIQ+</t>
  </si>
  <si>
    <t>23020603-2020251260005-2.3.2.02.02.008.01                                                           001                                                          209                 1.2.1.0.00</t>
  </si>
  <si>
    <t>Realizar actividades  enfocadas en fortalecer el valor e inclusión de la mujer cajiqueña y poblacion LGBTIQ+/ADMINISTRACION CENTRAL/Beneficiarios de la oferta social atendidos/INGRESOS CORRIENTES DE LIBRE DESTINACION</t>
  </si>
  <si>
    <t>23020603-2020251260005-2.3.2.02.02.008.02</t>
  </si>
  <si>
    <t>Realizar mantenimiento a la casa de la mujer</t>
  </si>
  <si>
    <t>23020603-2020251260005-2.3.2.02.02.008.02                                                           001                                                          209                 1.3.3.0.00</t>
  </si>
  <si>
    <t>Realizar mantenimiento a la casa de la mujer/ADMINISTRACION CENTRAL/Beneficiarios de la oferta social atendidos/RECURSOS DEL BALANCE DE LIBRE DESTINACION</t>
  </si>
  <si>
    <t>23020603-2020251260005-2.3.2.02.02.009</t>
  </si>
  <si>
    <t>23020603-2020251260005-2.3.2.02.02.009.01</t>
  </si>
  <si>
    <t>Garantizar la atención integral y orientación a los usuarios y usuarias del programa mujer y género a través de equipo interdisciplinario</t>
  </si>
  <si>
    <t>23020603-2020251260005-2.3.2.02.02.009.01                                                           001                                                          209                 1.2.1.0.00</t>
  </si>
  <si>
    <t>Garantizar la atención integral y orientación a los usuarios y usuarias del programa mujer y género a través de equipo interdisciplinario/ADMINISTRACION CENTRAL/Beneficiarios de la oferta social atendidos/INGRESOS CORRIENTES DE LIBRE DESTINACION</t>
  </si>
  <si>
    <t>23020603-2020251260005-2.3.2.02.02.009.02</t>
  </si>
  <si>
    <t>Garantizar el seguimiento a las políticas públicas de la Secretaría de Desarrollo Social y creación de la Política Pública de Envejecimiento y Vejez</t>
  </si>
  <si>
    <t>23020603-2020251260005-2.3.2.02.02.009.02                                                           001                                                          211                 1.2.1.0.00</t>
  </si>
  <si>
    <t>Garantizar el seguimiento a las políticas públicas de la Secretaría de Desarrollo Social y creación de la Política Pública de Envejecimiento y Vejez/ADMINISTRACION CENTRAL/Beneficiarios de la oferta social atendidos (Seguimiento de la política pública del buen trato)/INGRESOS CORRIENTES DE LIBRE DESTINACION</t>
  </si>
  <si>
    <t>23020603-2020251260005-2.3.2.02.02.009.03</t>
  </si>
  <si>
    <t>Garantizar atención integral de la población en situación permanente de desprotección social y/o familiar a través del equipo interdisciplinario del  programa Banco de Alimentos y Familias en Acción</t>
  </si>
  <si>
    <t>23020603-2020251260005-2.3.2.02.02.009.03                                                           001                                                          210                 1.2.1.0.00</t>
  </si>
  <si>
    <t>Garantizar atención integral de la población en situación permanente de desprotección social y/o familiar a través del equipo interdisciplinario del  programa Banco de Alimentos y Familias en Acción/ADMINISTRACION CENTRAL/Beneficiarios potenciales para quienes se gestiona la oferta social(equipo de trabajo multidisciplinario Banco de Alimentos: coordinadora, trabajadora social, auxiliar de bodega; Paquetes alimentarios; contratación de coordinadora y auxiliar del programa de familias en acción)/INGRESOS CORRIENTES DE LIBRE DESTINACION</t>
  </si>
  <si>
    <t>23020603-2020251260005-2.3.2.02.02.009.04</t>
  </si>
  <si>
    <t>Garantizar el funcionamiento de las instalaciones del Banco  de Alimentos</t>
  </si>
  <si>
    <t>23020603-2020251260005-2.3.2.02.02.009.04                                                           001                                                          210                 1.2.1.0.00</t>
  </si>
  <si>
    <t>Garantizar el funcionamiento de las instalaciones del Banco  de Alimentos/ADMINISTRACION CENTRAL/Beneficiarios potenciales para quienes se gestiona la oferta social(equipo de trabajo multidisciplinario Banco de Alimentos: coordinadora, trabajadora social, auxiliar de bodega; Paquetes alimentarios; contratación de coordinadora y auxiliar del programa de familias en acción)/INGRESOS CORRIENTES DE LIBRE DESTINACION</t>
  </si>
  <si>
    <t>23020604</t>
  </si>
  <si>
    <t xml:space="preserve">Programa Atencion integral de poblacion en situacion permanente de desproteccion social y o familiar </t>
  </si>
  <si>
    <t>23020604-2020251260079</t>
  </si>
  <si>
    <t>BPIN2020251260079 Prevención, protección y atención integral al adulto mayor y a la población diversamente hábil en el municipio Cajicá, Cundinamarca</t>
  </si>
  <si>
    <t>23020604-2020251260079-2.3.2.01.01.004.01.01.04</t>
  </si>
  <si>
    <t>ACTIVOS FIJOS NO CLASIFICADOS COMO MAQ Y EQUIPO -MUEBLES - OTROS MUEBLES N.C.P.</t>
  </si>
  <si>
    <t>23020604-2020251260079-2.3.2.01.01.004.01.01.04.01</t>
  </si>
  <si>
    <t>Realizar la dotación de mobiliario para las habitaciones y áreas comunes del Centro de Protección para el Adulto Mayor del Municipio de Cajicá</t>
  </si>
  <si>
    <t>23020604-2020251260079-2.3.2.01.01.004.01.01.04.01                                                  001                                                          212                 1.3.3.0.00</t>
  </si>
  <si>
    <t>Realizar la dotación de mobiliario para las habitaciones y áreas comunes del Centro de Protección para el Adulto Mayor del Municipio de Cajicá/ADMINISTRACION CENTRAL/Adultos mayores atendidos con servicios integrales(Salida lúdico-pedagógica; material fungible; equipo de profesionales del programa de adulto mayor: coordinadora, 9 auxiliares de enfermería; gerontóloga; abogado; psicólogo; trabajador social; administradora en salud ocupacional; 2 fisioterapeutas;/RECURSOS DEL BALANCE DE LIBRE DESTINACION</t>
  </si>
  <si>
    <t>23020604-2020251260079-2.3.2.01.01.004.01.01.04.03</t>
  </si>
  <si>
    <t>23020604-2020251260079-2.3.2.01.01.004.01.01.04.03                                                  001                                                          212                 1.3.3.1.19</t>
  </si>
  <si>
    <t>Realizar la dotación de mobiliario para las habitaciones y áreas comunes del Centro de Protección para el Adulto Mayor del Municipio de Cajicá/ADMINISTRACION CENTRAL/Adultos mayores atendidos con servicios integrales(Salida lúdico-pedagógica; material fungible; equipo de profesionales del programa de adulto mayor: coordinadora, 9 auxiliares de enfermería; gerontóloga; abogado; psicólogo; trabajador social; administradora en salud ocupacional; 2 fisioterapeutas;/R.B. ESTAMPILLAS</t>
  </si>
  <si>
    <t>23020604-2020251260079-2.3.2.01.01.004.01.01.04.04</t>
  </si>
  <si>
    <t>Dotar las nuevas instalaciones de la unidad de atención integral para personas con discapacidad</t>
  </si>
  <si>
    <t>23020604-2020251260079-2.3.2.01.01.004.01.01.04.04                                                  001                                                          214                 1.3.3.0.00</t>
  </si>
  <si>
    <t>Dotar las nuevas instalaciones de la unidad de atención integral para personas con discapacidad/ADMINISTRACION CENTRAL/Personas atendidas con servicios integrales (funcionamiento UA; Contrato de Beneficencia; Banco de ayudas técnicas)/RECURSOS DEL BALANCE DE LIBRE DESTINACION</t>
  </si>
  <si>
    <t>23020604-2020251260079-2.3.2.01.01.004.01.01.04.05</t>
  </si>
  <si>
    <t>Realizar la dotación de elementos tecnológicos, deportivos y terapéuticos para el programa adulto mayor</t>
  </si>
  <si>
    <t>23020604-2020251260079-2.3.2.01.01.004.01.01.04.05                                                  001                                                          212                 1.2.3.1.19</t>
  </si>
  <si>
    <t>Realizar la dotación de elementos tecnológicos, deportivos y terapéuticos para el programa adulto mayor/ADMINISTRACION CENTRAL/Adultos mayores atendidos con servicios integrales(Salida lúdico-pedagógica; material fungible; equipo de profesionales del programa de adulto mayor: coordinadora, 9 auxiliares de enfermería; gerontóloga; abogado; psicólogo; trabajador social; administradora en salud ocupacional; 2 fisioterapeutas;/ESTAMPILLAS</t>
  </si>
  <si>
    <t>23020604-2020251260079-2.3.2.01.01.004.01.01.04.06</t>
  </si>
  <si>
    <t>23020604-2020251260079-2.3.2.01.01.004.01.01.04.06                                                  001                                                          212                 1.2.1.0.00</t>
  </si>
  <si>
    <t>Realizar la dotación de elementos tecnológicos, deportivos y terapéuticos para el programa adulto mayor/ADMINISTRACION CENTRAL/Adultos mayores atendidos con servicios integrales(Salida lúdico-pedagógica; material fungible; equipo de profesionales del programa de adulto mayor: coordinadora, 9 auxiliares de enfermería; gerontóloga; abogado; psicólogo; trabajador social; administradora en salud ocupacional; 2 fisioterapeutas;/INGRESOS CORRIENTES DE LIBRE DESTINACION</t>
  </si>
  <si>
    <t>23020604-2020251260079-2.3.2.02.02.008</t>
  </si>
  <si>
    <t>23020604-2020251260079-2.3.2.02.02.008.01</t>
  </si>
  <si>
    <t>Realizar mantenimiento a la unidad de atención integral</t>
  </si>
  <si>
    <t>23020604-2020251260079-2.3.2.02.02.008.01                                                           001                                                          214                 1.3.3.0.00</t>
  </si>
  <si>
    <t>Realizar mantenimiento a la unidad de atención integral/ADMINISTRACION CENTRAL/Personas atendidas con servicios integrales (funcionamiento UA; Contrato de Beneficencia; Banco de ayudas técnicas)/RECURSOS DEL BALANCE DE LIBRE DESTINACION</t>
  </si>
  <si>
    <t>23020604-2020251260079-2.3.2.02.02.009</t>
  </si>
  <si>
    <t>23020604-2020251260079-2.3.2.02.02.009.01</t>
  </si>
  <si>
    <t>Garantizar la protección y atención integral al adulto mayor del Municipio de Cajicá</t>
  </si>
  <si>
    <t>23020604-2020251260079-2.3.2.02.02.009.01                                                           001                                                          212                 1.2.1.0.00</t>
  </si>
  <si>
    <t>Garantizar la protección y atención integral al adulto mayor del Municipio de Cajicá/ADMINISTRACION CENTRAL/Adultos mayores atendidos con servicios integrales(Salida lúdico-pedagógica; material fungible; equipo de profesionales del programa de adulto mayor: coordinadora, 9 auxiliares de enfermería; gerontóloga; abogado; psicólogo; trabajador social; administradora en salud ocupacional; 2 fisioterapeutas;/INGRESOS CORRIENTES DE LIBRE DESTINACION</t>
  </si>
  <si>
    <t>23020604-2020251260079-2.3.2.02.02.009.02</t>
  </si>
  <si>
    <t>23020604-2020251260079-2.3.2.02.02.009.02                                                           001                                                          212                 1.2.3.1.19</t>
  </si>
  <si>
    <t>Garantizar la protección y atención integral al adulto mayor del Municipio de Cajicá/ADMINISTRACION CENTRAL/Adultos mayores atendidos con servicios integrales(Salida lúdico-pedagógica; material fungible; equipo de profesionales del programa de adulto mayor: coordinadora, 9 auxiliares de enfermería; gerontóloga; abogado; psicólogo; trabajador social; administradora en salud ocupacional; 2 fisioterapeutas;/ESTAMPILLAS</t>
  </si>
  <si>
    <t>23020604-2020251260079-2.3.2.02.02.009.03</t>
  </si>
  <si>
    <t>23020604-2020251260079-2.3.2.02.02.009.03                                                           001                                                          212                 1.3.2.3.11</t>
  </si>
  <si>
    <t>Garantizar la protección y atención integral al adulto mayor del Municipio de Cajicá/ADMINISTRACION CENTRAL/Adultos mayores atendidos con servicios integrales(Salida lúdico-pedagógica; material fungible; equipo de profesionales del programa de adulto mayor: coordinadora, 9 auxiliares de enfermería; gerontóloga; abogado; psicólogo; trabajador social; administradora en salud ocupacional; 2 fisioterapeutas;/OTROS RENDIMIENTOS FINANCIEROS</t>
  </si>
  <si>
    <t>23020604-2020251260079-2.3.2.02.02.009.04</t>
  </si>
  <si>
    <t>Garantizar el buen funcionamiento del programa de discapacidad y adulto mayor a través de prestación de servicios</t>
  </si>
  <si>
    <t>23020604-2020251260079-2.3.2.02.02.009.04                                                           001                                                          212                 1.2.1.0.00</t>
  </si>
  <si>
    <t>Garantizar el buen funcionamiento del programa de discapacidad y adulto mayor a través de prestación de servicios/ADMINISTRACION CENTRAL/Adultos mayores atendidos con servicios integrales(Salida lúdico-pedagógica; material fungible; equipo de profesionales del programa de adulto mayor: coordinadora, 9 auxiliares de enfermería; gerontóloga; abogado; psicólogo; trabajador social; administradora en salud ocupacional; 2 fisioterapeutas;/INGRESOS CORRIENTES DE LIBRE DESTINACION</t>
  </si>
  <si>
    <t>23020604-2020251260079-2.3.2.02.02.009.05</t>
  </si>
  <si>
    <t>Suscribir convenio  interadministrativo para el desarrollo de  actividades deportivas  para el  fortalecimiento del  programa  adulto  mayor del  municipio de Cajicá</t>
  </si>
  <si>
    <t>23020604-2020251260079-2.3.2.02.02.009.05                                                           001                                                          212                 1.2.1.0.00</t>
  </si>
  <si>
    <t>Suscribir convenio  interadministrativo para el desarrollo de  actividades deportivas  para el  fortalecimiento del  programa  adulto  mayor del  municipio de Cajicá/ADMINISTRACION CENTRAL/Adultos mayores atendidos con servicios integrales(Salida lúdico-pedagógica; material fungible; equipo de profesionales del programa de adulto mayor: coordinadora, 9 auxiliares de enfermería; gerontóloga; abogado; psicólogo; trabajador social; administradora en salud ocupacional; 2 fisioterapeutas;/INGRESOS CORRIENTES DE LIBRE DESTINACION</t>
  </si>
  <si>
    <t>23020604-2020251260079-2.3.2.02.02.009.06</t>
  </si>
  <si>
    <t>Realizar la dotación para el funcionamiento del centro de institucionalizados del Adulto Mayor del Municipio de Cajicá</t>
  </si>
  <si>
    <t>23020604-2020251260079-2.3.2.02.02.009.06                                                           001                                                          212                 1.2.1.0.00</t>
  </si>
  <si>
    <t>Realizar la dotación para el funcionamiento del centro de institucionalizados del Adulto Mayor del Municipio de Cajicá/ADMINISTRACION CENTRAL/Adultos mayores atendidos con servicios integrales(Salida lúdico-pedagógica; material fungible; equipo de profesionales del programa de adulto mayor: coordinadora, 9 auxiliares de enfermería; gerontóloga; abogado; psicólogo; trabajador social; administradora en salud ocupacional; 2 fisioterapeutas;/INGRESOS CORRIENTES DE LIBRE DESTINACION</t>
  </si>
  <si>
    <t>23020604-2020251260079-2.3.2.02.02.009.07</t>
  </si>
  <si>
    <t>Garantizar la atención integral a la población diversamente hábil en condición de discapacidad del Municipio de Cajicá</t>
  </si>
  <si>
    <t>23020604-2020251260079-2.3.2.02.02.009.07                                                           001                                                          214                 1.2.1.0.00</t>
  </si>
  <si>
    <t>Garantizar la atención integral a la población diversamente hábil en condición de discapacidad del Municipio de Cajicá/ADMINISTRACION CENTRAL/Personas atendidas con servicios integrales (funcionamiento UA; Contrato de Beneficencia; Banco de ayudas técnicas)/INGRESOS CORRIENTES DE LIBRE DESTINACION</t>
  </si>
  <si>
    <t>23020604-2020251260079-2.3.2.02.02.009.08</t>
  </si>
  <si>
    <t>Suscribir convenio interadministrativo para prestar la asistencia integral en salud mental a los usuarios</t>
  </si>
  <si>
    <t>23020604-2020251260079-2.3.2.02.02.009.08                                                           001                                                          214                 1.2.1.0.00</t>
  </si>
  <si>
    <t>Suscribir convenio interadministrativo para prestar la asistencia integral en salud mental a los usuarios/ADMINISTRACION CENTRAL/Personas atendidas con servicios integrales (funcionamiento UA; Contrato de Beneficencia; Banco de ayudas técnicas)/INGRESOS CORRIENTES DE LIBRE DESTINACION</t>
  </si>
  <si>
    <t>23020604-2020251260079-2.3.2.02.02.009.09</t>
  </si>
  <si>
    <t>Dotar las nuevas instalaciones de la  Unidad de Atención Integral para personas con discapacidad</t>
  </si>
  <si>
    <t>23020604-2020251260079-2.3.2.02.02.009.09                                                           001                                                          216                 1.2.1.0.00</t>
  </si>
  <si>
    <t>Dotar las nuevas instalaciones de la  Unidad de Atención Integral para personas con discapacidad/ADMINISTRACION CENTRAL/Centros de atención integral para personas con discapacidad adecuados(adecuación y dotación UAI)/INGRESOS CORRIENTES DE LIBRE DESTINACION</t>
  </si>
  <si>
    <t>23020604-2020251260079-2.3.2.02.02.009.10</t>
  </si>
  <si>
    <t>Proveer de subsidios a los cuidadores de personas en condicion y/o situacion de discapacidad</t>
  </si>
  <si>
    <t>23020604-2020251260079-2.3.2.02.02.009.10                                                           001                                                          215                 1.2.1.0.00</t>
  </si>
  <si>
    <t>Proveer de subsidios a los cuidadores de personas en condicion y/o situacion de discapacidad/ADMINISTRACION CENTRAL/Personas atendidas con servicios integrales(Creación del subsidio para cuidadores vulnerables de la población en condición y/o situación de dIscapacidad)/INGRESOS CORRIENTES DE LIBRE DESTINACION</t>
  </si>
  <si>
    <t>23020604-2020251260079-2.3.2.02.02.009.11</t>
  </si>
  <si>
    <t>23020604-2020251260079-2.3.2.02.02.009.11                                                           001                                                          212                 1.3.3.0.00</t>
  </si>
  <si>
    <t>Garantizar la protección y atención integral al adulto mayor del Municipio de Cajicá/ADMINISTRACION CENTRAL/Adultos mayores atendidos con servicios integrales(Salida lúdico-pedagógica; material fungible; equipo de profesionales del programa de adulto mayor: coordinadora, 9 auxiliares de enfermería; gerontóloga; abogado; psicólogo; trabajador social; administradora en salud ocupacional; 2 fisioterapeutas;/RECURSOS DEL BALANCE DE LIBRE DESTINACION</t>
  </si>
  <si>
    <t>23020604-2020251260079-2.3.2.02.02.009.11                                                           001                                                          212                 1.3.3.1.19</t>
  </si>
  <si>
    <t>Garantizar la protección y atención integral al adulto mayor del Municipio de Cajicá/ADMINISTRACION CENTRAL/Adultos mayores atendidos con servicios integrales(Salida lúdico-pedagógica; material fungible; equipo de profesionales del programa de adulto mayor: coordinadora, 9 auxiliares de enfermería; gerontóloga; abogado; psicólogo; trabajador social; administradora en salud ocupacional; 2 fisioterapeutas;/R.B. ESTAMPILLAS</t>
  </si>
  <si>
    <t>23020604-2020251260079-2.3.2.02.02.009.11                                                           001                                                          212                 1.3.3.3.20</t>
  </si>
  <si>
    <t>1.3.3.3.20</t>
  </si>
  <si>
    <t>23020604-2020251260079-2.3.2.02.02.009.12</t>
  </si>
  <si>
    <t>23020604-2020251260079-2.3.2.02.02.009.12                                                           001                                                          212                 1.3.3.0.00</t>
  </si>
  <si>
    <t>23020604-2020251260079-2.3.2.02.02.009.13</t>
  </si>
  <si>
    <t>Garantizar la protección y atención integral al adulto mayor del Municipio de Cajicá R.B Estampilla Pro adulto mayor</t>
  </si>
  <si>
    <t>23020604-2020251260079-2.3.2.02.02.009.13                                                           001                                                          212                 1.3.3.1.19</t>
  </si>
  <si>
    <t>Garantizar la protección y atención integral al adulto mayor del Municipio de Cajicá R.B Estampilla Pro adulto mayor/ADMINISTRACION CENTRAL/Adultos mayores atendidos con servicios integrales(Salida lúdico-pedagógica; material fungible; equipo de profesionales del programa de adulto mayor: coordinadora, 9 auxiliares de enfermería; gerontóloga; abogado; psicólogo; trabajador social; administradora en salud ocupacional; 2 fisioterapeutas;/R.B. ESTAMPILLAS</t>
  </si>
  <si>
    <t>23020604-2020251260079-2.3.2.02.02.009.14</t>
  </si>
  <si>
    <t>Garantizar la protección y atención integral al adulto mayor del Municipio de Cajicá R.B Estampilla Pro adulto mayor gobernación</t>
  </si>
  <si>
    <t>23020604-2020251260079-2.3.2.02.02.009.14                                                           001                                                          212                 1.3.3.1.19</t>
  </si>
  <si>
    <t>Garantizar la protección y atención integral al adulto mayor del Municipio de Cajicá R.B Estampilla Pro adulto mayor gobernación/ADMINISTRACION CENTRAL/Adultos mayores atendidos con servicios integrales(Salida lúdico-pedagógica; material fungible; equipo de profesionales del programa de adulto mayor: coordinadora, 9 auxiliares de enfermería; gerontóloga; abogado; psicólogo; trabajador social; administradora en salud ocupacional; 2 fisioterapeutas;/R.B. ESTAMPILLAS</t>
  </si>
  <si>
    <t>23020604-2020251260079-2.3.2.02.02.009.15</t>
  </si>
  <si>
    <t>Suscribir convenio  interadministrativo para el desarrollo de  actividades deportivas  para el  fortalecimiento del  programa  adulto  mayor del  municipio de Cajicá R.B Estampilla adulto mayor gobernación</t>
  </si>
  <si>
    <t>23020604-2020251260079-2.3.2.02.02.009.15                                                           001                                                          212                 1.3.3.1.19</t>
  </si>
  <si>
    <t>Suscribir convenio  interadministrativo para el desarrollo de  actividades deportivas  para el  fortalecimiento del  programa  adulto  mayor del  municipio de Cajicá R.B Estampilla adulto mayor gobernación/ADMINISTRACION CENTRAL/Adultos mayores atendidos con servicios integrales(Salida lúdico-pedagógica; material fungible; equipo de profesionales del programa de adulto mayor: coordinadora, 9 auxiliares de enfermería; gerontóloga; abogado; psicólogo; trabajador social; administradora en salud ocupacional; 2 fisioterapeutas;/R.B. ESTAMPILLAS</t>
  </si>
  <si>
    <t>23020604-2020251260079-2.3.2.02.02.009.16</t>
  </si>
  <si>
    <t>Servicios de Equinoterapia para las personas con discapacidad.</t>
  </si>
  <si>
    <t>23020604-2020251260079-2.3.2.02.02.009.16                                                           001                                                          215                 1.2.1.0.00</t>
  </si>
  <si>
    <t>Servicios de Equinoterapia para las personas con discapacidad./ADMINISTRACION CENTRAL/Personas atendidas con servicios integrales(Creación del subsidio para cuidadores vulnerables de la población en condición y/o situación de dIscapacidad)/INGRESOS CORRIENTES DE LIBRE DESTINACION</t>
  </si>
  <si>
    <t>23020604-2020251260079-2.3.2.02.02.009.17</t>
  </si>
  <si>
    <t>23020604-2020251260079-2.3.2.02.02.009.17                                                           001                                                          212                 1.3.2.3.11</t>
  </si>
  <si>
    <t>23020604-2020251260079-2.3.2.02.02.009.18</t>
  </si>
  <si>
    <t>23020604-2020251260079-2.3.2.02.02.009.18                                                           001                                                          212                 1.2.3.1.16</t>
  </si>
  <si>
    <t>Garantizar la protección y atención integral al adulto mayor del Municipio de Cajicá/ADMINISTRACION CENTRAL/Adultos mayores atendidos con servicios integrales(Salida lúdico-pedagógica; material fungible; equipo de profesionales del programa de adulto mayor: coordinadora, 9 auxiliares de enfermería; gerontóloga; abogado; psicólogo; trabajador social; administradora en salud ocupacional; 2 fisioterapeutas;/IMPUESTO DE TRANSPORTE POR OLEODUCTOS Y GASODUCTOS</t>
  </si>
  <si>
    <t>23020604-2020251260079-2.3.2.02.02.009.19</t>
  </si>
  <si>
    <t>Garantizar la protección y atención integral al adulto mayor del Municipio de Cajicá - Estampilla Departamental para el bienestar del adulto mayor</t>
  </si>
  <si>
    <t>23020604-2020251260079-2.3.2.02.02.009.19                                                           001                                                          212                 1.2.3.1.19</t>
  </si>
  <si>
    <t>Garantizar la protección y atención integral al adulto mayor del Municipio de Cajicá - Estampilla Departamental para el bienestar del adulto mayor/ADMINISTRACION CENTRAL/Adultos mayores atendidos con servicios integrales(Salida lúdico-pedagógica; material fungible; equipo de profesionales del programa de adulto mayor: coordinadora, 9 auxiliares de enfermería; gerontóloga; abogado; psicólogo; trabajador social; administradora en salud ocupacional; 2 fisioterapeutas;/ESTAMPILLAS</t>
  </si>
  <si>
    <t>23020604-2020251260079-2.3.2.02.02.009.20</t>
  </si>
  <si>
    <t>23020604-2020251260079-2.3.2.02.02.009.20                                                           001                                                          214                 1.3.3.0.00</t>
  </si>
  <si>
    <t>Garantizar la atención integral a la población diversamente hábil en condición de discapacidad del Municipio de Cajicá/ADMINISTRACION CENTRAL/Personas atendidas con servicios integrales (funcionamiento UA; Contrato de Beneficencia; Banco de ayudas técnicas)/RECURSOS DEL BALANCE DE LIBRE DESTINACION</t>
  </si>
  <si>
    <t>23020604-2020251260079-2.3.2.02.02.009.21</t>
  </si>
  <si>
    <t>Desarrollar las actividades de cierre del programa Adulto Mayor del municipio de Cajicá</t>
  </si>
  <si>
    <t>23020604-2020251260079-2.3.2.02.02.009.21                                                           001                                                          212                 1.2.1.0.00</t>
  </si>
  <si>
    <t>Desarrollar las actividades de cierre del programa Adulto Mayor del municipio de Cajicá/ADMINISTRACION CENTRAL/Adultos mayores atendidos con servicios integrales(Salida lúdico-pedagógica; material fungible; equipo de profesionales del programa de adulto mayor: coordinadora, 9 auxiliares de enfermería; gerontóloga; abogado; psicólogo; trabajador social; administradora en salud ocupacional; 2 fisioterapeutas;/INGRESOS CORRIENTES DE LIBRE DESTINACION</t>
  </si>
  <si>
    <t>23020604-2020251260079-2.3.2.02.02.009.22</t>
  </si>
  <si>
    <t>Desarrollar actividades de cierre; entrega de reconocimientos y celebración del Día Blanco del programa de discapacidad</t>
  </si>
  <si>
    <t>23020604-2020251260079-2.3.2.02.02.009.22                                                           001                                                          214                 1.2.1.0.00</t>
  </si>
  <si>
    <t>Desarrollar actividades de cierre; entrega de reconocimientos y celebración del Día Blanco del programa de discapacidad/ADMINISTRACION CENTRAL/Personas atendidas con servicios integrales (funcionamiento UA; Contrato de Beneficencia; Banco de ayudas técnicas)/INGRESOS CORRIENTES DE LIBRE DESTINACION</t>
  </si>
  <si>
    <t>23020604-2020251260079-2.3.2.02.02.009.23</t>
  </si>
  <si>
    <t>23020604-2020251260079-2.3.2.02.02.009.23                                                           001                                                          212                 1.2.3.1.19</t>
  </si>
  <si>
    <t>Desarrollar las actividades de cierre del programa Adulto Mayor del municipio de Cajicá/ADMINISTRACION CENTRAL/Adultos mayores atendidos con servicios integrales(Salida lúdico-pedagógica; material fungible; equipo de profesionales del programa de adulto mayor: coordinadora, 9 auxiliares de enfermería; gerontóloga; abogado; psicólogo; trabajador social; administradora en salud ocupacional; 2 fisioterapeutas;/ESTAMPILLAS</t>
  </si>
  <si>
    <t>23020604-2020251260079-2.3.2.02.02.009.24</t>
  </si>
  <si>
    <t>23020604-2020251260079-2.3.2.02.02.009.24                                                           001                                                          212                 1.3.2.3.11</t>
  </si>
  <si>
    <t>Desarrollar las actividades de cierre del programa Adulto Mayor del municipio de Cajicá/ADMINISTRACION CENTRAL/Adultos mayores atendidos con servicios integrales(Salida lúdico-pedagógica; material fungible; equipo de profesionales del programa de adulto mayor: coordinadora, 9 auxiliares de enfermería; gerontóloga; abogado; psicólogo; trabajador social; administradora en salud ocupacional; 2 fisioterapeutas;/OTROS RENDIMIENTOS FINANCIEROS</t>
  </si>
  <si>
    <t>23020604-2020251260079-2.3.2.02.02.009.25</t>
  </si>
  <si>
    <t>23020604-2020251260079-2.3.2.02.02.009.25                                                           001                                                          214                 1.3.3.0.00</t>
  </si>
  <si>
    <t>Desarrollar actividades de cierre; entrega de reconocimientos y celebración del Día Blanco del programa de discapacidad/ADMINISTRACION CENTRAL/Personas atendidas con servicios integrales (funcionamiento UA; Contrato de Beneficencia; Banco de ayudas técnicas)/RECURSOS DEL BALANCE DE LIBRE DESTINACION</t>
  </si>
  <si>
    <t>23020604-2020251260079-2.3.2.02.02.009.26</t>
  </si>
  <si>
    <t>23020604-2020251260079-2.3.2.02.02.009.26                                                           001                                                          214                 1.3.3.0.00</t>
  </si>
  <si>
    <t>Suscribir convenio interadministrativo para prestar la asistencia integral en salud mental a los usuarios/ADMINISTRACION CENTRAL/Personas atendidas con servicios integrales (funcionamiento UA; Contrato de Beneficencia; Banco de ayudas técnicas)/RECURSOS DEL BALANCE DE LIBRE DESTINACION</t>
  </si>
  <si>
    <t>23020604-2020251260079-2.3.2.02.02.009.26                                                           99999999999999999999                                         9999999999999999999999999999999999999999</t>
  </si>
  <si>
    <t>Suscribir convenio interadministrativo para prestar la asistencia integral en salud mental a los usuarios/Varios/Varios/Varios</t>
  </si>
  <si>
    <t>23020604-2022251260009</t>
  </si>
  <si>
    <t>BPIN 2022251260009 CONSTRUCCIÓN DE UN CENTRO DÍA PARA EL ADULTO MAYOR EN EL MUNICIPIO DE CAJICÁ</t>
  </si>
  <si>
    <t>23020604-2022251260009-2.3.2.02.02.005</t>
  </si>
  <si>
    <t>23020604-2022251260009-2.3.2.02.02.005.01</t>
  </si>
  <si>
    <t>Realizar la construcción de un centro día para el adulto mayor en el municipio de Cajicá</t>
  </si>
  <si>
    <t>23020604-2022251260009-2.3.2.02.02.005.01                                                           001                                                          213                 1.3.1.1.07</t>
  </si>
  <si>
    <t xml:space="preserve">1.3.1.1.07 </t>
  </si>
  <si>
    <t>Realizar la construcción de un centro día para el adulto mayor en el municipio de Cajicá/ADMINISTRACION CENTRAL/Adultos mayores atendidos con servicios integrales(Unidades descentralizadas   (satélites) optimizadas, en funcionamiento y fortalecidas)/TRANSFERENCIAS DE CAPITAL DE OTRAS ENTIDADES DEL GOBIERNO GENERAL</t>
  </si>
  <si>
    <t>23020604-2022251260009-2.3.2.02.02.005.02</t>
  </si>
  <si>
    <t>23020604-2022251260009-2.3.2.02.02.005.02                                                           001                                                          213                 1.3.3.4.03</t>
  </si>
  <si>
    <t>Realizar la construcción de un centro día para el adulto mayor en el municipio de Cajicá/ADMINISTRACION CENTRAL/Adultos mayores atendidos con servicios integrales(Unidades descentralizadas   (satélites) optimizadas, en funcionamiento y fortalecidas)/R.B. OTRAS CONTRIBUCIONES</t>
  </si>
  <si>
    <t>23020604-2022251260009-2.3.2.02.02.008</t>
  </si>
  <si>
    <t xml:space="preserve">23020604-2022251260009-2.3.2.02.02.008.01 </t>
  </si>
  <si>
    <t>Realizar la contratación de la interventoría para la construcción de un centro día para el adulto mayor en el municipio de Cajicá</t>
  </si>
  <si>
    <t>23020604-2022251260009-2.3.2.02.02.008.01                                                           001                                                          999999999999999999991.3.1.1.07</t>
  </si>
  <si>
    <t>Realizar la contratación de la interventoría para la construcción de un centro día para el adulto mayor en el municipio de Cajicá/ADMINISTRACION CENTRAL/Varios/TRANSFERENCIAS DE CAPITAL DE OTRAS ENTIDADES DEL GOBIERNO GENERAL</t>
  </si>
  <si>
    <t>23020604-2022251260009-2.3.2.02.02.008.02</t>
  </si>
  <si>
    <t>23020604-2022251260009-2.3.2.02.02.008.02                                                           001                                                          213                 1.3.3.0.00</t>
  </si>
  <si>
    <t>Realizar la contratación de la interventoría para la construcción de un centro día para el adulto mayor en el municipio de Cajicá/ADMINISTRACION CENTRAL/Adultos mayores atendidos con servicios integrales(Unidades descentralizadas   (satélites) optimizadas, en funcionamiento y fortalecidas)/RECURSOS DEL BALANCE DE LIBRE DESTINACION</t>
  </si>
  <si>
    <t>23020604-2022251260009-2.3.2.02.02.008.03</t>
  </si>
  <si>
    <t>23020604-2022251260009-2.3.2.02.02.008.03                                                           001                                                          213                 1.2.1.0.00</t>
  </si>
  <si>
    <t>Realizar la contratación de la interventoría para la construcción de un centro día para el adulto mayor en el municipio de Cajicá/ADMINISTRACION CENTRAL/Adultos mayores atendidos con servicios integrales(Unidades descentralizadas   (satélites) optimizadas, en funcionamiento y fortalecidas)/INGRESOS CORRIENTES DE LIBRE DESTINACION</t>
  </si>
  <si>
    <t>2303</t>
  </si>
  <si>
    <t>LINEA ESTRATEGICA No 3 TEJIENDO FUTURO CAJICA EMPLEO CON SEGURIDAD</t>
  </si>
  <si>
    <t>230301</t>
  </si>
  <si>
    <t>Sector Información Estadística</t>
  </si>
  <si>
    <t>23030101</t>
  </si>
  <si>
    <t>Programa Levantamiento y actualización de información estadística de calidad</t>
  </si>
  <si>
    <t>23030101-2020251260049</t>
  </si>
  <si>
    <t>BPIN 2020251260049 Fortalecimiento de la gestión tributaria, financiera y contable de la Secretaria de Hacienda del municipio de Cajicá</t>
  </si>
  <si>
    <t>23030101-2020251260049-2.3.2.02.02.008</t>
  </si>
  <si>
    <t>23030101-2020251260049-2.3.2.02.02.008.01</t>
  </si>
  <si>
    <t>Realizar asesoría y apoyo en los procesos de gestión tributaria y financiera del Municipio</t>
  </si>
  <si>
    <t>23030101-2020251260049-2.3.2.02.02.008.01                                                           001                                                          218                 1.2.1.0.00</t>
  </si>
  <si>
    <t>Realizar asesoría y apoyo en los procesos de gestión tributaria y financiera del Municipio/ADMINISTRACION CENTRAL/Cuadros de resultados para la temática de Servicio producidos/INGRESOS CORRIENTES DE LIBRE DESTINACION</t>
  </si>
  <si>
    <t>23030101-2020251260049-2.3.2.02.02.008.02</t>
  </si>
  <si>
    <t>Apoyar a la gestión de la Secretaría de Hacienda, en los tramites de procesos de cobro persuasivo y coactivo</t>
  </si>
  <si>
    <t>23030101-2020251260049-2.3.2.02.02.008.02                                                           001                                                          218                 1.2.1.0.00</t>
  </si>
  <si>
    <t>Apoyar a la gestión de la Secretaría de Hacienda, en los tramites de procesos de cobro persuasivo y coactivo/ADMINISTRACION CENTRAL/Cuadros de resultados para la temática de Servicio producidos/INGRESOS CORRIENTES DE LIBRE DESTINACION</t>
  </si>
  <si>
    <t>23030101-2020251260049-2.3.2.02.02.008.03</t>
  </si>
  <si>
    <t>Realizar el mantenimiento, actualización y soporte técnico de la página web, software y bases de datos suministrando el servicio de hosting</t>
  </si>
  <si>
    <t>23030101-2020251260049-2.3.2.02.02.008.03                                                           001                                                          219                 1.2.1.0.00</t>
  </si>
  <si>
    <t>Realizar el mantenimiento, actualización y soporte técnico de la página web, software y bases de datos suministrando el servicio de hosting/ADMINISTRACION CENTRAL/Cuadros de Resultados  temática Tecnología e Innovación producidos/INGRESOS CORRIENTES DE LIBRE DESTINACION</t>
  </si>
  <si>
    <t>23030101-2020251260049-2.3.2.02.02.008.04</t>
  </si>
  <si>
    <t>Realizar asesoria y apoyo en los procesos financieros y contables del Municipio</t>
  </si>
  <si>
    <t>23030101-2020251260049-2.3.2.02.02.008.04                                                           001                                                          220                 1.2.1.0.00</t>
  </si>
  <si>
    <t>Realizar asesoria y apoyo en los procesos financieros y contables del Municipio/ADMINISTRACION CENTRAL/Documentos Metodológicos de la temática de Cuentas Nacionales realizados/INGRESOS CORRIENTES DE LIBRE DESTINACION</t>
  </si>
  <si>
    <t>23030101-2020251260049-2.3.2.02.02.008.05</t>
  </si>
  <si>
    <t>23030101-2020251260049-2.3.2.02.02.008.05                                                           001                                                          220                 1.3.3.0.00</t>
  </si>
  <si>
    <t>Realizar asesoria y apoyo en los procesos financieros y contables del Municipio/ADMINISTRACION CENTRAL/Documentos Metodológicos de la temática de Cuentas Nacionales realizados/RECURSOS DEL BALANCE DE LIBRE DESTINACION</t>
  </si>
  <si>
    <t>23030101-2020251260059</t>
  </si>
  <si>
    <t>BPIN2020251260059 Producción , análisis y difusión de información en el Sistema de Identificación de Potenciales Beneficiarios de Programas Sociales - SISBEN del municipio de Cajicá, Cundinamarca</t>
  </si>
  <si>
    <t>23030101-2020251260059-2.3.2.02.02.008</t>
  </si>
  <si>
    <t>23030101-2020251260059-2.3.2.02.02.008.01</t>
  </si>
  <si>
    <t xml:space="preserve">Registrar en el formato establecido por la Oficina de Sisbén los usuarios atendidos
</t>
  </si>
  <si>
    <t>23030101-2020251260059-2.3.2.02.02.008.01                                                           001                                                          217                 1.2.1.0.00</t>
  </si>
  <si>
    <t>Registrar en el formato establecido por la Oficina de Sisbén los usuarios atendidos
/ADMINISTRACION CENTRAL/Bases de datos de la temática de Demografía y Población anonimizadas producidas /INGRESOS CORRIENTES DE LIBRE DESTINACION</t>
  </si>
  <si>
    <t>23030101-2020251260062</t>
  </si>
  <si>
    <t>BPIN2020251260062 Actualización del marco normativo de la gestión tributaria y presupuestal de la Secretaria de Hacienda del municipio de Cajicá</t>
  </si>
  <si>
    <t>23030101-2020251260062-2.3.2.02.02.008</t>
  </si>
  <si>
    <t>23030101-2020251260062-2.3.2.02.02.008.01</t>
  </si>
  <si>
    <t>Actualizar documentos normativos de la Secretaria de Hacienda acorde con la normatividad nacional</t>
  </si>
  <si>
    <t>23030101-2020251260062-2.3.2.02.02.008.01                                                           001                                                          229                 1.2.1.0.00</t>
  </si>
  <si>
    <t>Actualizar documentos normativos de la Secretaria de Hacienda acorde con la normatividad nacional/ADMINISTRACION CENTRAL/Documentos normativos elaborados (Estatuto Tributario y Estatuto Orgánico del Presupuesto)/INGRESOS CORRIENTES DE LIBRE DESTINACION</t>
  </si>
  <si>
    <t>23030101-2020251260084</t>
  </si>
  <si>
    <t>BPIN2020251260084 Fortalecimiento de la gestión estadística y documental de la Secretaría de Planeación del municipio de Cajicá, Cundinamarca</t>
  </si>
  <si>
    <t>23030101-2020251260084-2.3.2.02.02.008</t>
  </si>
  <si>
    <t>23030101-2020251260084-2.3.2.02.02.008.01</t>
  </si>
  <si>
    <t>Organizar y mantener, mediante procedimientos indicados, el sistema de archivo central.</t>
  </si>
  <si>
    <t>23030101-2020251260084-2.3.2.02.02.008.01                                                           001                                                          221                 1.2.1.0.00</t>
  </si>
  <si>
    <t>Organizar y mantener, mediante procedimientos indicados, el sistema de archivo central./ADMINISTRACION CENTRAL/Entidades del Sistema Estadístico Municipal asistidas técnicamente/INGRESOS CORRIENTES DE LIBRE DESTINACION</t>
  </si>
  <si>
    <t>23030101-2020251260084-2.3.2.02.02.008.02</t>
  </si>
  <si>
    <t>Emitir conceptos de conformidad con las normas y procedimientos establecidos, sobre solicitudes a cargo de la Dirección de Desarrollo Territorial</t>
  </si>
  <si>
    <t>23030101-2020251260084-2.3.2.02.02.008.02                                                           001                                                          221                 1.2.1.0.00</t>
  </si>
  <si>
    <t>Emitir conceptos de conformidad con las normas y procedimientos establecidos, sobre solicitudes a cargo de la Dirección de Desarrollo Territorial/ADMINISTRACION CENTRAL/Entidades del Sistema Estadístico Municipal asistidas técnicamente/INGRESOS CORRIENTES DE LIBRE DESTINACION</t>
  </si>
  <si>
    <t>23030101-2020251260084-2.3.2.02.02.008.03</t>
  </si>
  <si>
    <t>Realizar los procesos de revisión estructural a los trámites de tipo urbanístico y emisión de conceptos de conformidad con las normas  y procedimientos establecidos, sobre solicitudes a cargo de la Dirección de Desarrollo Territorial</t>
  </si>
  <si>
    <t>23030101-2020251260084-2.3.2.02.02.008.03                                                           001                                                          221                 1.2.1.0.00</t>
  </si>
  <si>
    <t>Realizar los procesos de revisión estructural a los trámites de tipo urbanístico y emisión de conceptos de conformidad con las normas  y procedimientos establecidos, sobre solicitudes a cargo de la Dirección de Desarrollo Territorial/ADMINISTRACION CENTRAL/Entidades del Sistema Estadístico Municipal asistidas técnicamente/INGRESOS CORRIENTES DE LIBRE DESTINACION</t>
  </si>
  <si>
    <t>23030101-2020251260084-2.3.2.02.02.008.04</t>
  </si>
  <si>
    <t>Proyectar y/o revisar documentos, actos administrativos u otros, que competan a la Secretaría de Planeación</t>
  </si>
  <si>
    <t>23030101-2020251260084-2.3.2.02.02.008.04                                                           001                                                          221                 1.2.1.0.00</t>
  </si>
  <si>
    <t>Proyectar y/o revisar documentos, actos administrativos u otros, que competan a la Secretaría de Planeación/ADMINISTRACION CENTRAL/Entidades del Sistema Estadístico Municipal asistidas técnicamente/INGRESOS CORRIENTES DE LIBRE DESTINACION</t>
  </si>
  <si>
    <t>23030101-2020251260084-2.3.2.02.02.008.05</t>
  </si>
  <si>
    <t>Realizar la coordinación, ejecución control y evaluación de proyectos y procesos inmobiliarios relacionados con la compra, venta, expropiación o extinción de dominio de predios que requieran la administración municipal</t>
  </si>
  <si>
    <t>23030101-2020251260084-2.3.2.02.02.008.05                                                           001                                                          221                 1.2.1.0.00</t>
  </si>
  <si>
    <t>Realizar la coordinación, ejecución control y evaluación de proyectos y procesos inmobiliarios relacionados con la compra, venta, expropiación o extinción de dominio de predios que requieran la administración municipal/ADMINISTRACION CENTRAL/Entidades del Sistema Estadístico Municipal asistidas técnicamente/INGRESOS CORRIENTES DE LIBRE DESTINACION</t>
  </si>
  <si>
    <t>23030101-2020251260084-2.3.2.02.02.008.06</t>
  </si>
  <si>
    <t>Elaboración de  informes y acompañamiento a visitas técnicas relacionadas con los procesos del Banco Inmobiliario</t>
  </si>
  <si>
    <t>23030101-2020251260084-2.3.2.02.02.008.06                                                           001                                                          221                 1.2.1.0.00</t>
  </si>
  <si>
    <t>Elaboración de  informes y acompañamiento a visitas técnicas relacionadas con los procesos del Banco Inmobiliario/ADMINISTRACION CENTRAL/Entidades del Sistema Estadístico Municipal asistidas técnicamente/INGRESOS CORRIENTES DE LIBRE DESTINACION</t>
  </si>
  <si>
    <t>23030101-2020251260084-2.3.2.02.02.008.07</t>
  </si>
  <si>
    <t>Elaboración de  informes y acompañamiento a visitas técnicas relacionadas con la emisión de licencias de intervención de espacio publico y certificados de  publicidad exterior</t>
  </si>
  <si>
    <t>23030101-2020251260084-2.3.2.02.02.008.07                                                           001                                                          221                 1.2.1.0.00</t>
  </si>
  <si>
    <t>Elaboración de  informes y acompañamiento a visitas técnicas relacionadas con la emisión de licencias de intervención de espacio publico y certificados de  publicidad exterior/ADMINISTRACION CENTRAL/Entidades del Sistema Estadístico Municipal asistidas técnicamente/INGRESOS CORRIENTES DE LIBRE DESTINACION</t>
  </si>
  <si>
    <t>23030101-2020251260084-2.3.2.02.02.008.08</t>
  </si>
  <si>
    <t>Actualizar las bases de datos en la plataforma Sysman realizando el seguimiento de las PQRS y servicio de atención al ciudadano</t>
  </si>
  <si>
    <t>23030101-2020251260084-2.3.2.02.02.008.08                                                           001                                                          221                 1.2.1.0.00</t>
  </si>
  <si>
    <t>Actualizar las bases de datos en la plataforma Sysman realizando el seguimiento de las PQRS y servicio de atención al ciudadano/ADMINISTRACION CENTRAL/Entidades del Sistema Estadístico Municipal asistidas técnicamente/INGRESOS CORRIENTES DE LIBRE DESTINACION</t>
  </si>
  <si>
    <t>23030101-2020251260084-2.3.2.02.02.008.09</t>
  </si>
  <si>
    <t>Garantizar la regulación, planificación y calidad de la  informacion estadística, municipal mediante los diferentes sistemas de informacion a cargo de la direccion estrategica</t>
  </si>
  <si>
    <t>23030101-2020251260084-2.3.2.02.02.008.09                                                           001                                                          221                 1.2.1.0.00</t>
  </si>
  <si>
    <t>Garantizar la regulación, planificación y calidad de la  informacion estadística, municipal mediante los diferentes sistemas de informacion a cargo de la direccion estrategica/ADMINISTRACION CENTRAL/Entidades del Sistema Estadístico Municipal asistidas técnicamente/INGRESOS CORRIENTES DE LIBRE DESTINACION</t>
  </si>
  <si>
    <t>23030102</t>
  </si>
  <si>
    <t>Programa Generación de la información geográfica del territorio nacional</t>
  </si>
  <si>
    <t>23030102-2020251260044</t>
  </si>
  <si>
    <t>BPIN2020251260044 Producción, análisis y difusión de información catastral en el municipio de Cajicá</t>
  </si>
  <si>
    <t>23030102-2020251260044--2.3.2.02.02.008</t>
  </si>
  <si>
    <t>23030102-2020251260044--2.3.2.02.02.008.01</t>
  </si>
  <si>
    <t>Realizar actualización catastral de predios en el Municipio</t>
  </si>
  <si>
    <t>23030102-2020251260044--2.3.2.02.02.008.01                                                          001                                                          227                 1.2.1.0.00</t>
  </si>
  <si>
    <t>Realizar actualización catastral de predios en el Municipio/ADMINISTRACION CENTRAL/Predios catastralmente actualizados/INGRESOS CORRIENTES DE LIBRE DESTINACION</t>
  </si>
  <si>
    <t>23030102-2020251260044--2.3.2.02.02.008.02</t>
  </si>
  <si>
    <t>Realizar avaluos catastrales de los predios del municipio</t>
  </si>
  <si>
    <t>23030102-2020251260044--2.3.2.02.02.008.02                                                          001                                                          227                 1.2.1.0.00</t>
  </si>
  <si>
    <t>Realizar avaluos catastrales de los predios del municipio/ADMINISTRACION CENTRAL/Predios catastralmente actualizados/INGRESOS CORRIENTES DE LIBRE DESTINACION</t>
  </si>
  <si>
    <t>23030102-2020251260085</t>
  </si>
  <si>
    <t>BPIN2020251260085 Producción, análisis y difusión de datos para los sistemas de información geográfico, de estratificación y de planeación del municipio de  Cajicá, Cundinamarca</t>
  </si>
  <si>
    <t>23030102-2020251260085-2.3.2.02.01.004</t>
  </si>
  <si>
    <t>Productos metálicos, maquinaria y equipo</t>
  </si>
  <si>
    <t>23030102-2020251260085-2.3.2.02.01.004.01</t>
  </si>
  <si>
    <t>Actualizar los software de la Secretaría de Planeación</t>
  </si>
  <si>
    <t>23030102-2020251260085-2.3.2.02.01.004.01                                                           001                                                          223                 1.2.1.0.00</t>
  </si>
  <si>
    <t>Actualizar los software de la Secretaría de Planeación/ADMINISTRACION CENTRAL/Sistemas de Información actualizados/INGRESOS CORRIENTES DE LIBRE DESTINACION</t>
  </si>
  <si>
    <t>23030102-2020251260085-2.3.2.02.01.004.02</t>
  </si>
  <si>
    <t>Actualizar la base de datos en la plataforma Ligiic y generar automáticamente los formatos para citación y notificación del tributo de plusvalía</t>
  </si>
  <si>
    <t>23030102-2020251260085-2.3.2.02.01.004.02                                                           001                                                          224                 1.2.1.0.00</t>
  </si>
  <si>
    <t>Actualizar la base de datos en la plataforma Ligiic y generar automáticamente los formatos para citación y notificación del tributo de plusvalía/ADMINISTRACION CENTRAL/Sistemas de Información actualizados(Link de información público de licencias de urbanismo de fácil acceso y comprensión.)/INGRESOS CORRIENTES DE LIBRE DESTINACION</t>
  </si>
  <si>
    <t>23030102-2020251260085-2.3.2.02.02.008</t>
  </si>
  <si>
    <t>23030102-2020251260085-2.3.2.02.02.008.01</t>
  </si>
  <si>
    <t xml:space="preserve">Mantener actualizada y georreferenciada la información de la base cartográfica de Municipio de Cajicá
</t>
  </si>
  <si>
    <t>23030102-2020251260085-2.3.2.02.02.008.01                                                           001                                                          226                 1.2.1.0.00</t>
  </si>
  <si>
    <t>Mantener actualizada y georreferenciada la información de la base cartográfica de Municipio de Cajicá
/ADMINISTRACION CENTRAL/Variables del Sistema de Información Geográfica para la Planeación y el Ordenamiento Territorial Actualizadas/INGRESOS CORRIENTES DE LIBRE DESTINACION</t>
  </si>
  <si>
    <t>23030102-2020251260085-2.3.2.02.02.008.02</t>
  </si>
  <si>
    <t xml:space="preserve">Crear, matener, actualizar y georreferenciar la base de datos del Banco Inmobiliario en coordinación con la cartográfica del Municipio de Cajicá
</t>
  </si>
  <si>
    <t>23030102-2020251260085-2.3.2.02.02.008.02                                                           001                                                          226                 1.2.1.0.00</t>
  </si>
  <si>
    <t>Crear, matener, actualizar y georreferenciar la base de datos del Banco Inmobiliario en coordinación con la cartográfica del Municipio de Cajicá
/ADMINISTRACION CENTRAL/Variables del Sistema de Información Geográfica para la Planeación y el Ordenamiento Territorial Actualizadas/INGRESOS CORRIENTES DE LIBRE DESTINACION</t>
  </si>
  <si>
    <t>23030102-2020251260085-2.3.2.02.02.008.03</t>
  </si>
  <si>
    <t>Realizar visitas domiciliarias de estratificacion de acuerdo a solicitudes realizadas por los usuarios, teniendo en cuenta los documentos radicados ante la secretaria</t>
  </si>
  <si>
    <t>23030102-2020251260085-2.3.2.02.02.008.03                                                           001                                                          222                 1.2.2.0.00</t>
  </si>
  <si>
    <t>Realizar visitas domiciliarias de estratificacion de acuerdo a solicitudes realizadas por los usuarios, teniendo en cuenta los documentos radicados ante la secretaria/ADMINISTRACION CENTRAL/Predios con estratificación socioeconómica/INGRESOS CORRIENTES DE DESTINACION ESPECIFICA POR ACTO ADMINISTRATIVO</t>
  </si>
  <si>
    <t>23030102-2020251260085-2.3.2.02.02.008.03                                                           001                                                          222                 1.3.2.3.11</t>
  </si>
  <si>
    <t>Realizar visitas domiciliarias de estratificacion de acuerdo a solicitudes realizadas por los usuarios, teniendo en cuenta los documentos radicados ante la secretaria/ADMINISTRACION CENTRAL/Predios con estratificación socioeconómica/OTROS RENDIMIENTOS FINANCIEROS</t>
  </si>
  <si>
    <t>23030102-2020251260085-2.3.2.02.02.008.04</t>
  </si>
  <si>
    <t>Realizar el proceso de estratificación socioeconómica y administrar el sistema de información geográfica del municipio</t>
  </si>
  <si>
    <t>23030102-2020251260085-2.3.2.02.02.008.04                                                           001                                                          222                 1.2.1.0.00</t>
  </si>
  <si>
    <t>Realizar el proceso de estratificación socioeconómica y administrar el sistema de información geográfica del municipio/ADMINISTRACION CENTRAL/Predios con estratificación socioeconómica/INGRESOS CORRIENTES DE LIBRE DESTINACION</t>
  </si>
  <si>
    <t>23030102-2020251260085-2.3.2.02.02.008.05</t>
  </si>
  <si>
    <t>Controlar y garantizar el cargue de la información en la herramienta del DNP – Kit territorial en articulación con los diferentes integrantes del equipo de gobierno, de acuerdo con los módulos definidos para las entidades terri-toriales.</t>
  </si>
  <si>
    <t>23030102-2020251260085-2.3.2.02.02.008.05                                                           001                                                          223                 1.2.1.0.00</t>
  </si>
  <si>
    <t>Controlar y garantizar el cargue de la información en la herramienta del DNP – Kit territorial en articulación con los diferentes integrantes del equipo de gobierno, de acuerdo con los módulos definidos para las entidades terri-toriales./ADMINISTRACION CENTRAL/Sistemas de Información actualizados/INGRESOS CORRIENTES DE LIBRE DESTINACION</t>
  </si>
  <si>
    <t>23030102-2020251260085-2.3.2.02.02.008.06</t>
  </si>
  <si>
    <t>Análisis de los indicadores asociados por temática al Plan Estratégico y Observatorio Social</t>
  </si>
  <si>
    <t>23030102-2020251260085-2.3.2.02.02.008.06                                                           001                                                          223                 1.2.1.0.00</t>
  </si>
  <si>
    <t>Análisis de los indicadores asociados por temática al Plan Estratégico y Observatorio Social/ADMINISTRACION CENTRAL/Sistemas de Información actualizados/INGRESOS CORRIENTES DE LIBRE DESTINACION</t>
  </si>
  <si>
    <t>23030102-2020251260085-2.3.2.02.02.008.07</t>
  </si>
  <si>
    <t>Actualizar el sistema de informacion Municipal</t>
  </si>
  <si>
    <t>23030102-2020251260085-2.3.2.02.02.008.07                                                           001                                                          223                 1.2.1.0.00</t>
  </si>
  <si>
    <t>Actualizar el sistema de informacion Municipal/ADMINISTRACION CENTRAL/Sistemas de Información actualizados/INGRESOS CORRIENTES DE LIBRE DESTINACION</t>
  </si>
  <si>
    <t>23030102-2020251260085-2.3.2.02.02.008.08</t>
  </si>
  <si>
    <t>Realizar seguimiento a los indicadores de gestión y al registro y control de documentos de cada uno de los procesos de la alcaldía municipal de cajicá</t>
  </si>
  <si>
    <t>23030102-2020251260085-2.3.2.02.02.008.08                                                           001                                                          223                 1.2.1.0.00</t>
  </si>
  <si>
    <t>Realizar seguimiento a los indicadores de gestión y al registro y control de documentos de cada uno de los procesos de la alcaldía municipal de cajicá/ADMINISTRACION CENTRAL/Sistemas de Información actualizados/INGRESOS CORRIENTES DE LIBRE DESTINACION</t>
  </si>
  <si>
    <t>23030102-2020251260085-2.3.2.02.02.008.09</t>
  </si>
  <si>
    <t>Implementar el Sistema Unificado de Inversiones y Finanzas Publica - SUIFP para el banco de programas y proyectos,  y demás plataformas de seguimiento</t>
  </si>
  <si>
    <t>23030102-2020251260085-2.3.2.02.02.008.09                                                           001                                                          223                 1.2.1.0.00</t>
  </si>
  <si>
    <t>Implementar el Sistema Unificado de Inversiones y Finanzas Publica - SUIFP para el banco de programas y proyectos,  y demás plataformas de seguimiento/ADMINISTRACION CENTRAL/Sistemas de Información actualizados/INGRESOS CORRIENTES DE LIBRE DESTINACION</t>
  </si>
  <si>
    <t>23030102-2020251260085-2.3.2.02.02.008.10</t>
  </si>
  <si>
    <t>Reportar la Información al SUI de la página de la Superintendencia de Servicios Públicos Domiciliarios</t>
  </si>
  <si>
    <t>23030102-2020251260085-2.3.2.02.02.008.10                                                           001                                                          222                 1.2.1.0.00</t>
  </si>
  <si>
    <t>Reportar la Información al SUI de la página de la Superintendencia de Servicios Públicos Domiciliarios/ADMINISTRACION CENTRAL/Predios con estratificación socioeconómica/INGRESOS CORRIENTES DE LIBRE DESTINACION</t>
  </si>
  <si>
    <t>23030102-2020251260085-2.3.2.02.02.008.11</t>
  </si>
  <si>
    <t>Fortalecer las actividades relacionadas y las necesarias para la adecuada actualización de información dentro del proceso de Gestión de Desarrollo Territorial Municipal</t>
  </si>
  <si>
    <t>23030102-2020251260085-2.3.2.02.02.008.11                                                           001                                                          223                 1.2.1.0.00</t>
  </si>
  <si>
    <t>Fortalecer las actividades relacionadas y las necesarias para la adecuada actualización de información dentro del proceso de Gestión de Desarrollo Territorial Municipal/ADMINISTRACION CENTRAL/Sistemas de Información actualizados/INGRESOS CORRIENTES DE LIBRE DESTINACION</t>
  </si>
  <si>
    <t>23030102-2020251260085-2.3.2.02.02.008.12</t>
  </si>
  <si>
    <t>Realizar visitas domiciliarias de estratificación de acuerdo a solicitudes realizadas por los usuarios, teniendo en cuenta los documentos radicados ante la secretaria</t>
  </si>
  <si>
    <t>23030102-2020251260085-2.3.2.02.02.008.12                                                           001                                                          222                 1.3.3.2.00</t>
  </si>
  <si>
    <t>Realizar visitas domiciliarias de estratificación de acuerdo a solicitudes realizadas por los usuarios, teniendo en cuenta los documentos radicados ante la secretaria/ADMINISTRACION CENTRAL/Predios con estratificación socioeconómica/RECURSOS DEL BALANCE DE DESTINACION ESPECIFICA POR ACTO ADMINISTRATIVO</t>
  </si>
  <si>
    <t>230302</t>
  </si>
  <si>
    <t>Sector Agricultura y Desarrollo Rural</t>
  </si>
  <si>
    <t>23030201</t>
  </si>
  <si>
    <t>Programa Inclusión productiva de pequeños productores rurales</t>
  </si>
  <si>
    <t>23030201-2020251260011</t>
  </si>
  <si>
    <t>BPIN2020251260011 Apoyo a los productores agropecuarios del municipio Cajicá</t>
  </si>
  <si>
    <t>23030201-2020251260011-2.3.2.02.01.000</t>
  </si>
  <si>
    <t>23030201-2020251260011-2.3.2.02.01.000.01</t>
  </si>
  <si>
    <t>Brindar asistencia tecnica a pequeños productores rurales</t>
  </si>
  <si>
    <t>23030201-2020251260011-2.3.2.02.01.000.01                                                           001                                                          230                 1.2.1.0.00</t>
  </si>
  <si>
    <t>Brindar asistencia tecnica a pequeños productores rurales/ADMINISTRACION CENTRAL/Pequeños productores rurales asistidos técnicamente (Asistencia a mujeres especialmente cabeza de hogar, emprendedoras que se dedican a la agricultura y apoyo para comercializar sus productos/INGRESOS CORRIENTES DE LIBRE DESTINACION</t>
  </si>
  <si>
    <t>23030201-2020251260011-2.3.2.02.01.000.02</t>
  </si>
  <si>
    <t>Apoyar el fortalecimiento organizativo de la agricultura campesina, familiar y comunitaria</t>
  </si>
  <si>
    <t>23030201-2020251260011-2.3.2.02.01.000.02                                                           001                                                          231                 1.2.1.0.00</t>
  </si>
  <si>
    <t>Apoyar el fortalecimiento organizativo de la agricultura campesina, familiar y comunitaria/ADMINISTRACION CENTRAL/Productores agropecuarios apoyados(capital semilla, programa huertas caseras)/INGRESOS CORRIENTES DE LIBRE DESTINACION</t>
  </si>
  <si>
    <t>23030201-2020251260011-2.3.2.02.01.000.03</t>
  </si>
  <si>
    <t>Servicio de educación informal en Buenas Prácticas Agrícolas y producción sostenible</t>
  </si>
  <si>
    <t>23030201-2020251260011-2.3.2.02.01.000.03                                                           001                                                          233                 1.2.1.0.00</t>
  </si>
  <si>
    <t>Servicio de educación informal en Buenas Prácticas Agrícolas y producción sostenible/ADMINISTRACION CENTRAL/Personas capacitadas/INGRESOS CORRIENTES DE LIBRE DESTINACION</t>
  </si>
  <si>
    <t>23030201-2020251260011-2.3.2.02.01.000.04</t>
  </si>
  <si>
    <t>23030201-2020251260011-2.3.2.02.01.000.04                                                           001                                                          230                 1.3.3.1.00</t>
  </si>
  <si>
    <t>Brindar asistencia tecnica a pequeños productores rurales/ADMINISTRACION CENTRAL/Pequeños productores rurales asistidos técnicamente (Asistencia a mujeres especialmente cabeza de hogar, emprendedoras que se dedican a la agricultura y apoyo para comercializar sus productos/RECURSOS DEL BALANCE DE LIBRE DESTINACION</t>
  </si>
  <si>
    <t>23030202</t>
  </si>
  <si>
    <t>Programa Sanidad agropecuaria e inocuidad agroalimentaria</t>
  </si>
  <si>
    <t>23030202-2020251260065</t>
  </si>
  <si>
    <t>BPIN2020251260065 Asistencia en sanidad agropecuaria inocuidad agroalimentaria y protección animal en el municipio de Cajicá</t>
  </si>
  <si>
    <t>23030202-2020251260065-2.3.2.02.02.008</t>
  </si>
  <si>
    <t>23030202-2020251260065-2.3.2.02.02.008.01</t>
  </si>
  <si>
    <t>Formular e implementar politicas elaboradas</t>
  </si>
  <si>
    <t>23030202-2020251260065-2.3.2.02.02.008.01                                                           001                                                          237                 1.2.1.0.00</t>
  </si>
  <si>
    <t>Formular e implementar politicas elaboradas/ADMINISTRACION CENTRAL/Dos documentos de políticas elaborados e implementados (Política Publica de seguridad alimentaria y nutricional y política pública de protección animal)/INGRESOS CORRIENTES DE LIBRE DESTINACION</t>
  </si>
  <si>
    <t>23030202-2020251260065-2.3.2.02.02.008.02</t>
  </si>
  <si>
    <t xml:space="preserve">Formular e implementar politicas elaboradas
</t>
  </si>
  <si>
    <t>23030202-2020251260065-2.3.2.02.02.008.02                                                           001                                                          237                 1.3.3.1.00</t>
  </si>
  <si>
    <t>Formular e implementar politicas elaboradas
/ADMINISTRACION CENTRAL/Dos documentos de políticas elaborados e implementados (Política Publica de seguridad alimentaria y nutricional y política pública de protección animal)/RECURSOS DEL BALANCE DE LIBRE DESTINACION</t>
  </si>
  <si>
    <t>230303</t>
  </si>
  <si>
    <t>Sector Tecnologías de la Información y las Comunicaciones</t>
  </si>
  <si>
    <t>23030301</t>
  </si>
  <si>
    <t>Programa Fomento del desarrollo de aplicaciones, software y contenidos para impulsar la apropiación de las Tecnologías de la Información y las Comunicaciones (TIC)</t>
  </si>
  <si>
    <t>23030301-2020251260037</t>
  </si>
  <si>
    <t>BPIN 2020251260037 Actualización de la infraestructura y los servicios para el acceso y uso de las tecnologías de la información y las comunicaciones en el municipio de Cajicá</t>
  </si>
  <si>
    <t>23030301-2020251260037-2.3.2.02.02.006</t>
  </si>
  <si>
    <t>SERVICIOS DE ALOJAMIENTO, SUMINISTRO DE COMIDA Y BEBIDAS SERVICIOS DE TRANSPORTE</t>
  </si>
  <si>
    <t>23030301-2020251260037-2.3.2.02.02.006.01</t>
  </si>
  <si>
    <t>Garantizar el funcionamiento de las zonas wifi</t>
  </si>
  <si>
    <t>23030301-2020251260037-2.3.2.02.02.006.01                                                           001                                                          242                 1.3.3.0.00</t>
  </si>
  <si>
    <t>Garantizar el funcionamiento de las zonas wifi/ADMINISTRACION CENTRAL/ Zonas Wifi en áreas rurales instaladas/RECURSOS DEL BALANCE DE LIBRE DESTINACION</t>
  </si>
  <si>
    <t>23030301-2020251260037-2.3.2.02.02.006.02</t>
  </si>
  <si>
    <t>23030301-2020251260037-2.3.2.02.02.006.02                                                           001                                                          242                 1.2.1.0.00</t>
  </si>
  <si>
    <t>Garantizar el funcionamiento de las zonas wifi/ADMINISTRACION CENTRAL/ Zonas Wifi en áreas rurales instaladas/INGRESOS CORRIENTES DE LIBRE DESTINACION</t>
  </si>
  <si>
    <t>23030301-2020251260039</t>
  </si>
  <si>
    <t>BPIN2020251260039 Generación y difusión de conocimiento en tecnologías de la información y las comunicaciones en el municipio de Cajicá</t>
  </si>
  <si>
    <t>23030301-2020251260039-2.3.2.01.01.003.03</t>
  </si>
  <si>
    <t>Maquinaria de oficina, contabilidad e informática</t>
  </si>
  <si>
    <t>23030301-2020251260039-2.3.2.01.01.003.03.01</t>
  </si>
  <si>
    <t xml:space="preserve">Realizar actividades de modernización e instalación de servidores y servicios complementarios de la Administración municipal </t>
  </si>
  <si>
    <t>23030301-2020251260039-2.3.2.01.01.003.03.01                                                        001                                                          247                 1.2.1.0.00</t>
  </si>
  <si>
    <t>Realizar actividades de modernización e instalación de servidores y servicios complementarios de la Administración municipal /ADMINISTRACION CENTRAL/ Bytes en capacidad de almacenamiento(modernización e instalación de servidores y servicios complementarios de la administración)/INGRESOS CORRIENTES DE LIBRE DESTINACION</t>
  </si>
  <si>
    <t>23030301-2020251260039-2.3.2.01.01.003.03.02</t>
  </si>
  <si>
    <t>Implementar herramientas software para el manejo y seguimiento a Comités Institutcionales</t>
  </si>
  <si>
    <t>23030301-2020251260039-2.3.2.01.01.003.03.02                                                        001                                                          247                 1.2.1.0.00</t>
  </si>
  <si>
    <t>Implementar herramientas software para el manejo y seguimiento a Comités Institutcionales/ADMINISTRACION CENTRAL/ Bytes en capacidad de almacenamiento(modernización e instalación de servidores y servicios complementarios de la administración)/INGRESOS CORRIENTES DE LIBRE DESTINACION</t>
  </si>
  <si>
    <t>23030301-2020251260039-2.3.2.01.01.003.03.03</t>
  </si>
  <si>
    <t xml:space="preserve">Implementar herramienta software para  el manejo de la firma institucional </t>
  </si>
  <si>
    <t>23030301-2020251260039-2.3.2.01.01.003.03.03                                                        001                                                          247                 1.2.1.0.00</t>
  </si>
  <si>
    <t>Implementar herramienta software para  el manejo de la firma institucional /ADMINISTRACION CENTRAL/ Bytes en capacidad de almacenamiento(modernización e instalación de servidores y servicios complementarios de la administración)/INGRESOS CORRIENTES DE LIBRE DESTINACION</t>
  </si>
  <si>
    <t>23030301-2020251260039-2.3.2.02.01.004</t>
  </si>
  <si>
    <t>23030301-2020251260039-2.3.2.02.01.004.01</t>
  </si>
  <si>
    <t>Garantizar el funcionamiento de la plataforma del sitio web de la Alcaldía de Cajicá</t>
  </si>
  <si>
    <t>23030301-2020251260039-2.3.2.02.01.004.01                                                           001                                                          251                 1.2.1.0.00</t>
  </si>
  <si>
    <t>Garantizar el funcionamiento de la plataforma del sitio web de la Alcaldía de Cajicá/ADMINISTRACION CENTRAL/Cantidad de tiempo de disponibilidad (tiempo funcionando) de Sitios web(Páginas de la administración)/INGRESOS CORRIENTES DE LIBRE DESTINACION</t>
  </si>
  <si>
    <t>23030301-2020251260039-2.3.2.02.01.004.02</t>
  </si>
  <si>
    <t>Realizar actividades de desarrollo de software para uso y aplicación de las tecnologías de la información y las comunicaciones en el municipio de Cajicá</t>
  </si>
  <si>
    <t>23030301-2020251260039-2.3.2.02.01.004.02                                                           001                                                          251                 1.2.1.0.00</t>
  </si>
  <si>
    <t>Realizar actividades de desarrollo de software para uso y aplicación de las tecnologías de la información y las comunicaciones en el municipio de Cajicá/ADMINISTRACION CENTRAL/Cantidad de tiempo de disponibilidad (tiempo funcionando) de Sitios web(Páginas de la administración)/INGRESOS CORRIENTES DE LIBRE DESTINACION</t>
  </si>
  <si>
    <t>23030301-2020251260039-2.3.2.02.02.008</t>
  </si>
  <si>
    <t>23030301-2020251260039-2.3.2.02.02.008.01</t>
  </si>
  <si>
    <t>Brindar acompañamiento a los procesos de implementación y mejora continua, según requisitos y parámetros establecidos en el Modelo Integrado de Planeación y Gestión</t>
  </si>
  <si>
    <t>23030301-2020251260039-2.3.2.02.02.008.01                                                           001                                                          246                 1.2.1.0.00</t>
  </si>
  <si>
    <t>Brindar acompañamiento a los procesos de implementación y mejora continua, según requisitos y parámetros establecidos en el Modelo Integrado de Planeación y Gestión/ADMINISTRACION CENTRAL/ Documento de las Estrategias de asistencia técnica para la implementación de Arquitectura TI Colombia,  expedido. (Formular y actualizar el documento estratégico para la implementación de los lineamientos de acuerdo con el Min TIC; Ejecución del plan de seguridad de la información; sistema de gest/INGRESOS CORRIENTES DE LIBRE DESTINACION</t>
  </si>
  <si>
    <t>23030301-2020251260039-2.3.2.02.02.008.02</t>
  </si>
  <si>
    <t>Realizar seguimiento a los sistemas de gestion de calidad</t>
  </si>
  <si>
    <t>23030301-2020251260039-2.3.2.02.02.008.02                                                           001                                                          246                 1.2.1.0.00</t>
  </si>
  <si>
    <t>Realizar seguimiento a los sistemas de gestion de calidad/ADMINISTRACION CENTRAL/ Documento de las Estrategias de asistencia técnica para la implementación de Arquitectura TI Colombia,  expedido. (Formular y actualizar el documento estratégico para la implementación de los lineamientos de acuerdo con el Min TIC; Ejecución del plan de seguridad de la información; sistema de gest/INGRESOS CORRIENTES DE LIBRE DESTINACION</t>
  </si>
  <si>
    <t>230304</t>
  </si>
  <si>
    <t>Sector Ambiente y Desarrollo Sostenible</t>
  </si>
  <si>
    <t>23030401</t>
  </si>
  <si>
    <t>Programa Fortalecimiento del desempeño ambiental de los sectores productivos</t>
  </si>
  <si>
    <t>23030401-2020251260052</t>
  </si>
  <si>
    <t xml:space="preserve">BPIN2020251260052 Apoyo para el fortalecimiento del desempeño ambiental en las empresas del municipio de Cajicá </t>
  </si>
  <si>
    <t>23030401-2020251260052-2.3.2.01.03.001</t>
  </si>
  <si>
    <t>Tierras y terrenos</t>
  </si>
  <si>
    <t>23030401-2020251260052-2.3.2.01.03.001.01</t>
  </si>
  <si>
    <t xml:space="preserve">Realizar jornadas de seguimiento y monitoreo ambiental a las industrias, que no están conectadas a la red de alcantarillado </t>
  </si>
  <si>
    <t>23030401-2020251260052-2.3.2.01.03.001.01                                                           001                                                          252                 1.2.1.0.00</t>
  </si>
  <si>
    <t>Realizar jornadas de seguimiento y monitoreo ambiental a las industrias, que no están conectadas a la red de alcantarillado /ADMINISTRACION CENTRAL/Documentos de lineamientos técnicos para mejorar la calidad ambiental (Numero de Industrias que NO están conectadas a la red de alcantarillado con seguimiento)/INGRESOS CORRIENTES DE LIBRE DESTINACION</t>
  </si>
  <si>
    <t>23030402</t>
  </si>
  <si>
    <t>Programa Conservación de la biodiversidad y sus servicios ecosistémicos</t>
  </si>
  <si>
    <t>23030402-2020251260051</t>
  </si>
  <si>
    <t>BPIN2020251260051 Recuperación y conservación de las fuentes hídricas y áreas de interés ambiental en el municipio de Cajicá</t>
  </si>
  <si>
    <t>23030402-2020251260051-2.3.2.01.01.005.01.02</t>
  </si>
  <si>
    <t xml:space="preserve">Árboles, cultivos y plantas que generan productos en forma repetida </t>
  </si>
  <si>
    <t>23030402-2020251260051-2.3.2.01.01.005.01.02.01</t>
  </si>
  <si>
    <t>Adquirir insumos y materiales requeridos para adelantar procesos de reforestación</t>
  </si>
  <si>
    <t>23030402-2020251260051-2.3.2.01.01.005.01.02.01                                                     001                                                          257                 1.2.1.0.00</t>
  </si>
  <si>
    <t>Adquirir insumos y materiales requeridos para adelantar procesos de reforestación/ADMINISTRACION CENTRAL/Plantaciones forestales con seguimiento/INGRESOS CORRIENTES DE LIBRE DESTINACION</t>
  </si>
  <si>
    <t>23030402-2020251260051-2.3.2.01.03.001</t>
  </si>
  <si>
    <t>23030402-2020251260051-2.3.2.01.03.001.01</t>
  </si>
  <si>
    <t>Comprar predios en áreas de importancia estratégica para la conservación del recurso hídrico o para financiar esquemas de pago por servicios ambientales</t>
  </si>
  <si>
    <t>23030402-2020251260051-2.3.2.01.03.001.01                                                           001                                                          253                 1.2.3.4.02</t>
  </si>
  <si>
    <t>1.2.3.4.02</t>
  </si>
  <si>
    <t>Comprar predios en áreas de importancia estratégica para la conservación del recurso hídrico o para financiar esquemas de pago por servicios ambientales/ADMINISTRACION CENTRAL/Áreas en proceso de restauración (zonas verdes del municipio)/ICLD LEY 99 - DESTINO AMBIENTAL</t>
  </si>
  <si>
    <t>23030402-2020251260051-2.3.2.01.03.001.02</t>
  </si>
  <si>
    <t>23030402-2020251260051-2.3.2.01.03.001.02                                                           001                                                          253                 1.3.3.2.00</t>
  </si>
  <si>
    <t>Comprar predios en áreas de importancia estratégica para la conservación del recurso hídrico o para financiar esquemas de pago por servicios ambientales/ADMINISTRACION CENTRAL/Áreas en proceso de restauración (zonas verdes del municipio)/RECURSOS DEL BALANCE DE DESTINACION ESPECIFICA POR ACTO ADMINISTRATIVO</t>
  </si>
  <si>
    <t>23030402-2020251260051-2.3.2.02.02.008</t>
  </si>
  <si>
    <t>23030402-2020251260051-2.3.2.02.02.008.01</t>
  </si>
  <si>
    <t>Realizar el mantenimiento de las áreas reforestadas y en zona de protección ambiental del municipio</t>
  </si>
  <si>
    <t>23030402-2020251260051-2.3.2.02.02.008.01                                                           001                                                          254                 1.2.1.0.00</t>
  </si>
  <si>
    <t>Realizar el mantenimiento de las áreas reforestadas y en zona de protección ambiental del municipio/ADMINISTRACION CENTRAL/Áreas en proceso restauración en mantenimiento (Reforestación)/INGRESOS CORRIENTES DE LIBRE DESTINACION</t>
  </si>
  <si>
    <t>23030402-2020251260051-2.3.2.02.02.008.02</t>
  </si>
  <si>
    <t>Realizar el seguimiento a los ecosistemas de humedal del municipio de Cajicá y atender los requerimientos relacionados con el cumplimiento de las obligaciones de la Sentencia del Río Bogotán y POMCA</t>
  </si>
  <si>
    <t>23030402-2020251260051-2.3.2.02.02.008.02                                                           001                                                          255                 1.2.1.0.00</t>
  </si>
  <si>
    <t>Realizar el seguimiento a los ecosistemas de humedal del municipio de Cajicá y atender los requerimientos relacionados con el cumplimiento de las obligaciones de la Sentencia del Río Bogotán y POMCA/ADMINISTRACION CENTRAL/Áreas en proceso de restauración con seguimiento  a humedales)/INGRESOS CORRIENTES DE LIBRE DESTINACION</t>
  </si>
  <si>
    <t>23030402-2020251260051-2.3.2.02.02.008.03</t>
  </si>
  <si>
    <t>Plantaciones forestales realizadas (Jornadas de reforestación)</t>
  </si>
  <si>
    <t>23030402-2020251260051-2.3.2.02.02.008.03                                                           001                                                          256                 1.2.1.0.00</t>
  </si>
  <si>
    <t>Plantaciones forestales realizadas (Jornadas de reforestación)/ADMINISTRACION CENTRAL/Plantaciones forestales realizadas/INGRESOS CORRIENTES DE LIBRE DESTINACION</t>
  </si>
  <si>
    <t>23030402-2020251260051-2.3.2.02.02.008.04</t>
  </si>
  <si>
    <t xml:space="preserve">Seguimiento a las actividades de mantenimiento y recuperación de la red de cuerpos superficiales de agua (vallados) del municipio de cajicá
</t>
  </si>
  <si>
    <t>23030402-2020251260051-2.3.2.02.02.008.04                                                           001                                                          260                 1.2.1.0.00</t>
  </si>
  <si>
    <t>Seguimiento a las actividades de mantenimiento y recuperación de la red de cuerpos superficiales de agua (vallados) del municipio de cajicá
/ADMINISTRACION CENTRAL/Extensión de cuerpos de agua recuperados /INGRESOS CORRIENTES DE LIBRE DESTINACION</t>
  </si>
  <si>
    <t>23030402-2020251260051-2.3.2.02.02.008.05</t>
  </si>
  <si>
    <t>23030402-2020251260051-2.3.2.02.02.008.05                                                           001                                                          0000000             1.2.3.3.01</t>
  </si>
  <si>
    <t>1.2.3.3.01</t>
  </si>
  <si>
    <t>Realizar el mantenimiento de las áreas reforestadas y en zona de protección ambiental del municipio/ADMINISTRACION CENTRAL/NO APLICA/PARTICIPACIONES DISTINTAS DEL SGP CON DESTINACION ESPECIFICA LEGAL</t>
  </si>
  <si>
    <t>23030402-2020251260051-2.3.2.02.02.008.06</t>
  </si>
  <si>
    <t>23030402-2020251260051-2.3.2.02.02.008.06                                                           001                                                          254                 1.3.3.0.00</t>
  </si>
  <si>
    <t>Realizar el mantenimiento de las áreas reforestadas y en zona de protección ambiental del municipio/ADMINISTRACION CENTRAL/Áreas en proceso restauración en mantenimiento (Reforestación)/RECURSOS DEL BALANCE DE LIBRE DESTINACION</t>
  </si>
  <si>
    <t>23030402-2020251260051-2.3.2.02.02.008.07</t>
  </si>
  <si>
    <t xml:space="preserve">Realizar la adecuación y recuperación de la red de alcantarillado pluvial </t>
  </si>
  <si>
    <t>23030402-2020251260051-2.3.2.02.02.008.07                                                           001                                                          260                 1.3.3.0.00</t>
  </si>
  <si>
    <t>Realizar la adecuación y recuperación de la red de alcantarillado pluvial /ADMINISTRACION CENTRAL/Extensión de cuerpos de agua recuperados /RECURSOS DEL BALANCE DE LIBRE DESTINACION</t>
  </si>
  <si>
    <t>23030402-2020251260051-2.3.2.02.02.008.08</t>
  </si>
  <si>
    <t>23030402-2020251260051-2.3.2.02.02.008.08                                                           001                                                          260                 1.3.3.1.00</t>
  </si>
  <si>
    <t>Seguimiento a las actividades de mantenimiento y recuperación de la red de cuerpos superficiales de agua (vallados) del municipio de cajicá
/ADMINISTRACION CENTRAL/Extensión de cuerpos de agua recuperados /RECURSOS DEL BALANCE DE LIBRE DESTINACION</t>
  </si>
  <si>
    <t>23030402-2020251260051-2.3.4.02.04</t>
  </si>
  <si>
    <t>Entidades del gobierno general</t>
  </si>
  <si>
    <t>23030402-2020251260051-2.3.4.02.04.01</t>
  </si>
  <si>
    <t>Realizar acciones para garantizar los tramites ante la corporacion autonoma regional CAR</t>
  </si>
  <si>
    <t>23030402-2020251260051-2.3.4.02.04.01                                                               001                                                          260                 1.2.1.0.00</t>
  </si>
  <si>
    <t>Realizar acciones para garantizar los tramites ante la corporacion autonoma regional CAR/ADMINISTRACION CENTRAL/Extensión de cuerpos de agua recuperados /INGRESOS CORRIENTES DE LIBRE DESTINACION</t>
  </si>
  <si>
    <t>23030402-2020251260051-2.3.4.02.04.02</t>
  </si>
  <si>
    <t>Formulación del plan de restauración y recuperación de rios y quebradas de Cajicá e implementación de acciones orientadas a la recuperación y protección de cuerpos hidricos</t>
  </si>
  <si>
    <t>23030402-2020251260051-2.3.4.02.04.02                                                               001                                                          260                 1.2.1.0.00</t>
  </si>
  <si>
    <t>Formulación del plan de restauración y recuperación de rios y quebradas de Cajicá e implementación de acciones orientadas a la recuperación y protección de cuerpos hidricos/ADMINISTRACION CENTRAL/Extensión de cuerpos de agua recuperados /INGRESOS CORRIENTES DE LIBRE DESTINACION</t>
  </si>
  <si>
    <t>23030402-2020251260051-2.3.4.02.04.03</t>
  </si>
  <si>
    <t>23030402-2020251260051-2.3.4.02.04.03                                                               001                                                          260                 1.3.2.3.11</t>
  </si>
  <si>
    <t>Realizar acciones para garantizar los tramites ante la corporacion autonoma regional CAR/ADMINISTRACION CENTRAL/Extensión de cuerpos de agua recuperados /OTROS RENDIMIENTOS FINANCIEROS</t>
  </si>
  <si>
    <t>23030402-2020251260051-2.3.4.02.04.04</t>
  </si>
  <si>
    <t>Realizar acciones para garantizar los trámites ante la corporación autónoma regional CAR</t>
  </si>
  <si>
    <t>23030402-2020251260051-2.3.4.02.04.04                                                               001                                                          260                 1.3.3.0.00</t>
  </si>
  <si>
    <t>Realizar acciones para garantizar los trámites ante la corporación autónoma regional CAR/ADMINISTRACION CENTRAL/Extensión de cuerpos de agua recuperados /RECURSOS DEL BALANCE DE LIBRE DESTINACION</t>
  </si>
  <si>
    <t>23030403</t>
  </si>
  <si>
    <t xml:space="preserve">Programa Gestión de la información y el conocimiento ambiental </t>
  </si>
  <si>
    <t>23030403-2020251260064</t>
  </si>
  <si>
    <t>BPIN2020251260064 Generación y difusión de conocimientos ambientales en el municipio de Cajicá</t>
  </si>
  <si>
    <t>23030403-2020251260064-2.3.2.02.02.008</t>
  </si>
  <si>
    <t>23030403-2020251260064-2.3.2.02.02.008.01</t>
  </si>
  <si>
    <t xml:space="preserve">Gestionar y apoyar la ejecución de investigaciones orientadas al fortalecimiento del componente ambiental </t>
  </si>
  <si>
    <t>23030403-2020251260064-2.3.2.02.02.008.01                                                           001                                                          262                 1.2.1.0.00</t>
  </si>
  <si>
    <t>Gestionar y apoyar la ejecución de investigaciones orientadas al fortalecimiento del componente ambiental /ADMINISTRACION CENTRAL/ Investigaciones realizadas(Política ambiental; agenta ambiental; rio Bogotá; control de contaminación visual y atmosférica)/INGRESOS CORRIENTES DE LIBRE DESTINACION</t>
  </si>
  <si>
    <t>23030404</t>
  </si>
  <si>
    <t>Programa Gestión del cambio climático para un desarrollo bajo en carbono y resiliente al clima</t>
  </si>
  <si>
    <t>23030404-2020251260048</t>
  </si>
  <si>
    <t>BPIN2020251260048 Prevención y mitigación de los efectos ambientales ocasionados por el cambio climático en el municipio de Cajicá</t>
  </si>
  <si>
    <t>23030404-2020251260048-2.3.2.02.02.008</t>
  </si>
  <si>
    <t>23030404-2020251260048-2.3.2.02.02.008.01</t>
  </si>
  <si>
    <t>Realizar las actividades que permitan el funcionamiento y el mantenimiento del vivero municipal</t>
  </si>
  <si>
    <t>23030404-2020251260048-2.3.2.02.02.008.01                                                           001                                                          268                 1.2.1.0.00</t>
  </si>
  <si>
    <t>Realizar las actividades que permitan el funcionamiento y el mantenimiento del vivero municipal/ADMINISTRACION CENTRAL/ Plántulas producidas(adaptación vivero – matrices POMCA; huertas caseras; economía familiar campesina)/INGRESOS CORRIENTES DE LIBRE DESTINACION</t>
  </si>
  <si>
    <t>230305</t>
  </si>
  <si>
    <t>Sector Comercio, Industria y Turismo</t>
  </si>
  <si>
    <t>23030501</t>
  </si>
  <si>
    <t>Programa Productividad y competitividad de las empresas colombianas</t>
  </si>
  <si>
    <t>23030501-2020251260033</t>
  </si>
  <si>
    <t>BPIN2020251260033 Fortalecimiento del emprendimiento, el comercio y los servicios turisticos de las empresas en el municipio de Cajica.</t>
  </si>
  <si>
    <t>23030501-2020251260033--2.3.2.02.02.008</t>
  </si>
  <si>
    <t>23030501-2020251260033--2.3.2.02.02.008.01</t>
  </si>
  <si>
    <t>Realizar feria gastronomica, con los diferentes actores economicos.</t>
  </si>
  <si>
    <t>23030501-2020251260033--2.3.2.02.02.008.01                                                          001                                                          277                 1.2.1.0.00</t>
  </si>
  <si>
    <t>Realizar feria gastronomica, con los diferentes actores economicos./ADMINISTRACION CENTRAL/Eventos de promoción realizadosFestival  gastronómico con el uso de herramientas virtuales en caso de contingencia)/INGRESOS CORRIENTES DE LIBRE DESTINACION</t>
  </si>
  <si>
    <t>23030501-2020251260033--2.3.2.02.02.008.02</t>
  </si>
  <si>
    <t>Realizar visitas a los diferentes establecimientos de comercio y microempresas para su formalizacion</t>
  </si>
  <si>
    <t>23030501-2020251260033--2.3.2.02.02.008.02                                                          001                                                          278                 1.2.1.0.00</t>
  </si>
  <si>
    <t>Realizar visitas a los diferentes establecimientos de comercio y microempresas para su formalizacion/ADMINISTRACION CENTRAL/Personas beneficiadas(sello de calidad)/INGRESOS CORRIENTES DE LIBRE DESTINACION</t>
  </si>
  <si>
    <t>23030501-2020251260033--2.3.2.02.02.008.03</t>
  </si>
  <si>
    <t xml:space="preserve">Realizar convocatoria y postulación para entrega de incentivos simbolicos a los establecimientos comerciales </t>
  </si>
  <si>
    <t>23030501-2020251260033--2.3.2.02.02.008.03                                                          001                                                          278                 1.2.1.0.00</t>
  </si>
  <si>
    <t>Realizar convocatoria y postulación para entrega de incentivos simbolicos a los establecimientos comerciales /ADMINISTRACION CENTRAL/Personas beneficiadas(sello de calidad)/INGRESOS CORRIENTES DE LIBRE DESTINACION</t>
  </si>
  <si>
    <t>23030501-2020251260033--2.3.2.02.02.008.04</t>
  </si>
  <si>
    <t>Realizar actividad artesanal en favor de mejorar los canales de produccion y comercializacion de bienes  y servicios</t>
  </si>
  <si>
    <t>23030501-2020251260033--2.3.2.02.02.008.04                                                          001                                                          282                 1.2.1.0.00</t>
  </si>
  <si>
    <t>Realizar actividad artesanal en favor de mejorar los canales de produccion y comercializacion de bienes  y servicios/ADMINISTRACION CENTRAL/Eventos para la promoción de actividad artesanal desarrollados/INGRESOS CORRIENTES DE LIBRE DESTINACION</t>
  </si>
  <si>
    <t>23030501-2020251260033--2.3.2.02.02.008.05</t>
  </si>
  <si>
    <t>Realizar feria gastronómica, con los diferentes actores económicos.</t>
  </si>
  <si>
    <t>23030501-2020251260033--2.3.2.02.02.008.05                                                          001                                                          277                 1.3.3.0.00</t>
  </si>
  <si>
    <t>Realizar feria gastronómica, con los diferentes actores económicos./ADMINISTRACION CENTRAL/Eventos de promoción realizadosFestival  gastronómico con el uso de herramientas virtuales en caso de contingencia)/RECURSOS DEL BALANCE DE LIBRE DESTINACION</t>
  </si>
  <si>
    <t>23030501-2020251260033-2.3.2.02.02.009</t>
  </si>
  <si>
    <t>23030501-2020251260033-2.3.2.02.02.009.01</t>
  </si>
  <si>
    <t>Realizar la entrega de incentivos económicos correspondientes al 100% de los intereses a traves de la creación o gestión de alianza o convenio de una linea de credito de fomento.</t>
  </si>
  <si>
    <t>23030501-2020251260033-2.3.2.02.02.009.01                                                           001                                                          289                 1.2.1.0.00</t>
  </si>
  <si>
    <t>Realizar la entrega de incentivos económicos correspondientes al 100% de los intereses a traves de la creación o gestión de alianza o convenio de una linea de credito de fomento./ADMINISTRACION CENTRAL/Implementación del artículo 10 del acuerdo 02 de 2018 para subsidiar hasta el 60% de los intereses de los créditos para fomento de Mypimes, Microempresas y famiempresas con el fin de reactivar la economía Cajiqueña y mitigar el impacto de la pandemia COVID-19/INGRESOS CORRIENTES DE LIBRE DESTINACION</t>
  </si>
  <si>
    <t>23030501-2020251260033-2.3.2.02.02.009.02</t>
  </si>
  <si>
    <t>23030501-2020251260033-2.3.2.02.02.009.02                                                           001                                                          289                 1.2.3.1.16</t>
  </si>
  <si>
    <t>Realizar la entrega de incentivos económicos correspondientes al 100% de los intereses a traves de la creación o gestión de alianza o convenio de una linea de credito de fomento./ADMINISTRACION CENTRAL/Implementación del artículo 10 del acuerdo 02 de 2018 para subsidiar hasta el 60% de los intereses de los créditos para fomento de Mypimes, Microempresas y famiempresas con el fin de reactivar la economía Cajiqueña y mitigar el impacto de la pandemia COVID-19/IMPUESTO DE TRANSPORTE POR OLEODUCTOS Y GASODUCTOS</t>
  </si>
  <si>
    <t>23030501-2020251260033-2.3.2.02.02.009.03</t>
  </si>
  <si>
    <t>23030501-2020251260033-2.3.2.02.02.009.03                                                           001                                                          289                 1.3.3.0.00</t>
  </si>
  <si>
    <t>Realizar la entrega de incentivos económicos correspondientes al 100% de los intereses a traves de la creación o gestión de alianza o convenio de una linea de credito de fomento./ADMINISTRACION CENTRAL/Implementación del artículo 10 del acuerdo 02 de 2018 para subsidiar hasta el 60% de los intereses de los créditos para fomento de Mypimes, Microempresas y famiempresas con el fin de reactivar la economía Cajiqueña y mitigar el impacto de la pandemia COVID-19/RECURSOS DEL BALANCE DE LIBRE DESTINACION</t>
  </si>
  <si>
    <t>23030501-2020251260058</t>
  </si>
  <si>
    <t>BPIN2020251260058: Fortalecimiento de los servicios turísticos del municipio de Cajicá, Cundinamarca.</t>
  </si>
  <si>
    <t>23030501-2020251260058-2.3.2.02.02.009</t>
  </si>
  <si>
    <t>23030501-2020251260058-2.3.2.02.02.009.01</t>
  </si>
  <si>
    <t>Incluir una línea de turismo cultural dentro del Portafolio Municipal de Estímulos</t>
  </si>
  <si>
    <t>23030501-2020251260058-2.3.2.02.02.009.01                                                           001                                                          269                 1.2.1.0.00</t>
  </si>
  <si>
    <t>Incluir una línea de turismo cultural dentro del Portafolio Municipal de Estímulos/ADMINISTRACION CENTRAL/Empresas en etapa temprana beneficiadas con programas de fortalecimiento para su consolidación(Incluir dentro del portafolio municipal de estímulos una línea para turismo cultural)/INGRESOS CORRIENTES DE LIBRE DESTINACION</t>
  </si>
  <si>
    <t>23030501-2020251260058-2.3.2.02.02.009.02</t>
  </si>
  <si>
    <t>Participar con una representación del turismo cajiqueño en eventos turísticos con reconocimiento nacional.</t>
  </si>
  <si>
    <t>23030501-2020251260058-2.3.2.02.02.009.02                                                           001                                                          270                 1.2.1.0.00</t>
  </si>
  <si>
    <t>Participar con una representación del turismo cajiqueño en eventos turísticos con reconocimiento nacional./ADMINISTRACION CENTRAL/Eventos regionales realizados(Participación del municipio en eventos de turismo)/INGRESOS CORRIENTES DE LIBRE DESTINACION</t>
  </si>
  <si>
    <t>23030501-2020251260058-2.3.2.02.02.009.03</t>
  </si>
  <si>
    <t>Realizar el Festival Busongote de Amasijos y Dulces</t>
  </si>
  <si>
    <t>23030501-2020251260058-2.3.2.02.02.009.03                                                           001                                                          272                 1.2.1.0.00</t>
  </si>
  <si>
    <t>Realizar el Festival Busongote de Amasijos y Dulces/ADMINISTRACION CENTRAL/Eventos de promoción realizados.(Busongote con el uso de herramientas virtuales en caso de contingencia)/INGRESOS CORRIENTES DE LIBRE DESTINACION</t>
  </si>
  <si>
    <t>23030501-2020251260058-2.3.2.02.02.009.04</t>
  </si>
  <si>
    <t>Fortalecer la realización de recorridos por los sitios de interés del municipio</t>
  </si>
  <si>
    <t>23030501-2020251260058-2.3.2.02.02.009.04                                                           001                                                          273                 1.2.1.0.00</t>
  </si>
  <si>
    <t>Fortalecer la realización de recorridos por los sitios de interés del municipio/ADMINISTRACION CENTRAL/Recorridos realizados(Ruta educativa; ruta artesanal; ruta cultura/INGRESOS CORRIENTES DE LIBRE DESTINACION</t>
  </si>
  <si>
    <t>23030501-2020251260058-2.3.2.02.02.009.05</t>
  </si>
  <si>
    <t>Garantizar el buen funcionamiento de la oficina de Turismo con el fin de ofrecer adecuada atención a los turistas que llegan al municipio</t>
  </si>
  <si>
    <t>23030501-2020251260058-2.3.2.02.02.009.05                                                           001                                                          274                 1.2.1.0.00</t>
  </si>
  <si>
    <t>Garantizar el buen funcionamiento de la oficina de Turismo con el fin de ofrecer adecuada atención a los turistas que llegan al municipio/ADMINISTRACION CENTRAL/Turistas atendidosContratación equipo de turismo: coordinación; asistente; 2 auxiliares)/INGRESOS CORRIENTES DE LIBRE DESTINACION</t>
  </si>
  <si>
    <t>23030501-2022251260010</t>
  </si>
  <si>
    <t xml:space="preserve">BPIN2022251260010 Construcción de un sendero ecoturístico en el sector de La Cumbre en el municipio de Cajicá Cundinamarca </t>
  </si>
  <si>
    <t>23030501-2022251260010-2.3.2.02.02.009</t>
  </si>
  <si>
    <t>23030501-2022251260010-2.3.2.02.02.009.01</t>
  </si>
  <si>
    <t>Senderos construidos (Construcción de sendero ecológico hacia la cumbre por el Sector de la M)</t>
  </si>
  <si>
    <t>23030501-2022251260010-2.3.2.02.02.009.01                                                           001                                                          275                 1.2.1.0.00</t>
  </si>
  <si>
    <t>Senderos construidos (Construcción de sendero ecológico hacia la cumbre por el Sector de la M)/ADMINISTRACION CENTRAL/Senderos construídos (Construcción de sendero ecológico hacia la cumbre por el sector de la M)/INGRESOS CORRIENTES DE LIBRE DESTINACION</t>
  </si>
  <si>
    <t>23030501-2022251260010-2.3.2.02.02.009.02</t>
  </si>
  <si>
    <t>23030501-2022251260010-2.3.2.02.02.009.02                                                           001                                                          275                 1.3.3.0.00</t>
  </si>
  <si>
    <t>Senderos construidos (Construcción de sendero ecológico hacia la cumbre por el Sector de la M)/ADMINISTRACION CENTRAL/Senderos construídos (Construcción de sendero ecológico hacia la cumbre por el sector de la M)/RECURSOS DEL BALANCE DE LIBRE DESTINACION</t>
  </si>
  <si>
    <t>23030501-2022251260010-2.3.2.02.02.009.03</t>
  </si>
  <si>
    <t>23030501-2022251260010-2.3.2.02.02.009.03                                                           001                                                          275                 1.3.3.4.03</t>
  </si>
  <si>
    <t>Senderos construidos (Construcción de sendero ecológico hacia la cumbre por el Sector de la M)/ADMINISTRACION CENTRAL/Senderos construídos (Construcción de sendero ecológico hacia la cumbre por el sector de la M)/R.B. OTRAS CONTRIBUCIONES</t>
  </si>
  <si>
    <t>230306</t>
  </si>
  <si>
    <t>Sector Trabajo</t>
  </si>
  <si>
    <t>23030601</t>
  </si>
  <si>
    <t>Programa Generacion y formalizacion del empleo</t>
  </si>
  <si>
    <t>23030601-2020251260010</t>
  </si>
  <si>
    <t>BPIN2020251260010 Generacion y formalizacion de empleo y emprendimiento en el Municipio de Cajicá Cundinamarca</t>
  </si>
  <si>
    <t>23030601-2020251260010-2.3.2.02.02.008</t>
  </si>
  <si>
    <t>23030601-2020251260010-2.3.2.02.02.008.01</t>
  </si>
  <si>
    <t>Realizar ferias nacionales y regionales de empleo; ruedas de negocio</t>
  </si>
  <si>
    <t>23030601-2020251260010-2.3.2.02.02.008.01                                                           001                                                          283                 1.2.1.0.00</t>
  </si>
  <si>
    <t>Realizar ferias nacionales y regionales de empleo; ruedas de negocio/ADMINISTRACION CENTRAL/Eventos realizados (ferias nacionales y regionales de empleo; ruedas de negocio)/INGRESOS CORRIENTES DE LIBRE DESTINACION</t>
  </si>
  <si>
    <t>23030601-2020251260010-2.3.2.02.02.008.02</t>
  </si>
  <si>
    <t>Realizar la intermediacion laboral, convocatorias y ferias de empleabilidad</t>
  </si>
  <si>
    <t>23030601-2020251260010-2.3.2.02.02.008.02                                                           001                                                          284                 1.2.1.0.00</t>
  </si>
  <si>
    <t>Realizar la intermediacion laboral, convocatorias y ferias de empleabilidad/ADMINISTRACION CENTRAL/Personas orientadas laboralmente(Contratación de personal: 2 psicólogos; implementación de la agencia de empleo del SENA)/INGRESOS CORRIENTES DE LIBRE DESTINACION</t>
  </si>
  <si>
    <t>23030601-2020251260010-2.3.2.02.02.008.03</t>
  </si>
  <si>
    <t>Realizar apoyo para la elaboración estructuración y ejecución de planes de negocio y ciclos formativos de emprendimiento</t>
  </si>
  <si>
    <t>23030601-2020251260010-2.3.2.02.02.008.03                                                           001                                                          286                 1.2.1.0.00</t>
  </si>
  <si>
    <t>Realizar apoyo para la elaboración estructuración y ejecución de planes de negocio y ciclos formativos de emprendimiento/ADMINISTRACION CENTRAL/planes de negocio ejecutadosProfesionales; incentivo capital semilla)/INGRESOS CORRIENTES DE LIBRE DESTINACION</t>
  </si>
  <si>
    <t>23030601-2020251260010-2.3.2.02.02.008.04</t>
  </si>
  <si>
    <t>Realizar asesorias en diferentes etapas de los emprendimientos con el fin de hacerlos sostenibles en el tiempo</t>
  </si>
  <si>
    <t>23030601-2020251260010-2.3.2.02.02.008.04                                                           001                                                          297                 1.2.1.0.00</t>
  </si>
  <si>
    <t>Realizar asesorias en diferentes etapas de los emprendimientos con el fin de hacerlos sostenibles en el tiempo/ADMINISTRACION CENTRAL/Emprendimientos asesorados/INGRESOS CORRIENTES DE LIBRE DESTINACION</t>
  </si>
  <si>
    <t>23030601-2020251260010-2.3.2.02.02.008.05</t>
  </si>
  <si>
    <t>Realizar orientacion a proyectos de emprendimiento</t>
  </si>
  <si>
    <t>23030601-2020251260010-2.3.2.02.02.008.05                                                           001                                                          294                 1.2.1.0.00</t>
  </si>
  <si>
    <t>Realizar orientacion a proyectos de emprendimiento/ADMINISTRACION CENTRAL/Emprendedores Orientados/INGRESOS CORRIENTES DE LIBRE DESTINACION</t>
  </si>
  <si>
    <t>23030601-2020251260010-2.3.2.02.02.008.06</t>
  </si>
  <si>
    <t>Entregar apoyos económicos a los diferentes emprendedores con proyectos de inversión y/o producción.</t>
  </si>
  <si>
    <t>23030601-2020251260010-2.3.2.02.02.008.06                                                           001                                                          295                 1.2.1.0.00</t>
  </si>
  <si>
    <t>Entregar apoyos económicos a los diferentes emprendedores con proyectos de inversión y/o producción./ADMINISTRACION CENTRAL/planes de negocio financiados (Incentivo final de capital semilla)/INGRESOS CORRIENTES DE LIBRE DESTINACION</t>
  </si>
  <si>
    <t>23030601-2020251260010-2.3.2.02.02.008.07</t>
  </si>
  <si>
    <t>Realizar estrategias para implementar ley 1988 de 2019</t>
  </si>
  <si>
    <t>23030601-2020251260010-2.3.2.02.02.008.07                                                           001                                                          291                 1.2.1.0.00</t>
  </si>
  <si>
    <t>Realizar estrategias para implementar ley 1988 de 2019/ADMINISTRACION CENTRAL/Proyectos productivos formalizados (Implementación de la ley 1988 de 2019./INGRESOS CORRIENTES DE LIBRE DESTINACION</t>
  </si>
  <si>
    <t>23030602</t>
  </si>
  <si>
    <t>Programa Formación para el trabajo</t>
  </si>
  <si>
    <t>23030602-2020251260020</t>
  </si>
  <si>
    <t>BPIN2020251260020 Fortalecimiento de los procesos de formación para el trabajo en el municipio de Cajicá.</t>
  </si>
  <si>
    <t>23030602-2020251260020-2.3.2.02.02.008</t>
  </si>
  <si>
    <t>23030602-2020251260020-2.3.2.02.02.008.01</t>
  </si>
  <si>
    <t>Crear eL banco de iniciativas rurales</t>
  </si>
  <si>
    <t>23030602-2020251260020-2.3.2.02.02.008.01                                                           001                                                          301                 1.2.1.0.00</t>
  </si>
  <si>
    <t>Crear eL banco de iniciativas rurales/ADMINISTRACION CENTRAL/Unidades Productivas Rurales creadas(unidades agrícolas)/INGRESOS CORRIENTES DE LIBRE DESTINACION</t>
  </si>
  <si>
    <t>23030602-2020251260020-2.3.2.02.02.008.02</t>
  </si>
  <si>
    <t>Crear la unidad productivapara la poblacion victima</t>
  </si>
  <si>
    <t>23030602-2020251260020-2.3.2.02.02.008.02                                                           001                                                          302                 1.2.1.0.00</t>
  </si>
  <si>
    <t>Crear la unidad productivapara la poblacion victima/ADMINISTRACION CENTRAL/planes de negocio formulados por la poblacion victima del desplazamiento por la violencia /INGRESOS CORRIENTES DE LIBRE DESTINACION</t>
  </si>
  <si>
    <t>23030603</t>
  </si>
  <si>
    <t>Programa Fomento de la investigación, desarrollo tecnológico e innovación del sector trabajo</t>
  </si>
  <si>
    <t>23030603-2020251260022</t>
  </si>
  <si>
    <t>BPIN2020251260022 Generación y difusión de conocimiento sobre el trabajo en el municipio de Cajicá, Cundinamarca.</t>
  </si>
  <si>
    <t>23030603-2020251260022-2.3.2.02.02.008</t>
  </si>
  <si>
    <t>23030603-2020251260022-2.3.2.02.02.008.01</t>
  </si>
  <si>
    <t>Realizar actividades para apoyar el desarrollo y mejoramiento del clima organizacional dentro de la dimensión de talento humano de la entidad</t>
  </si>
  <si>
    <t>23030603-2020251260022-2.3.2.02.02.008.01                                                           001                                                          311                 1.2.1.0.00</t>
  </si>
  <si>
    <t>Realizar actividades para apoyar el desarrollo y mejoramiento del clima organizacional dentro de la dimensión de talento humano de la entidad/ADMINISTRACION CENTRAL/Personas capacitadas/INGRESOS CORRIENTES DE LIBRE DESTINACION</t>
  </si>
  <si>
    <t>23030603-2020251260022-2.3.2.02.02.008.02</t>
  </si>
  <si>
    <t>Desarrollar actividades y procesos administrativos a cargo de la Dirección Administrativa de Gestión Humana</t>
  </si>
  <si>
    <t>23030603-2020251260022-2.3.2.02.02.008.02                                                           001                                                          311                 1.2.1.0.00</t>
  </si>
  <si>
    <t>Desarrollar actividades y procesos administrativos a cargo de la Dirección Administrativa de Gestión Humana/ADMINISTRACION CENTRAL/Personas capacitadas/INGRESOS CORRIENTES DE LIBRE DESTINACION</t>
  </si>
  <si>
    <t>23030603-2020251260022-2.3.2.02.02.008.03</t>
  </si>
  <si>
    <t xml:space="preserve">Proporcionar instrumentos que sirvan de apoyo, diseño, implementacion y evaluaciones de acciones de insersión laboral </t>
  </si>
  <si>
    <t>23030603-2020251260022-2.3.2.02.02.008.03                                                           001                                                          312                 1.2.1.0.00</t>
  </si>
  <si>
    <t>Proporcionar instrumentos que sirvan de apoyo, diseño, implementacion y evaluaciones de acciones de insersión laboral /ADMINISTRACION CENTRAL/publicaciones seriadas elaboradas(Observatorio laboral,  emprendimiento de genero)/INGRESOS CORRIENTES DE LIBRE DESTINACION</t>
  </si>
  <si>
    <t>23030604</t>
  </si>
  <si>
    <t>Programa Derechos fundamentales del trabajo y fortalecimiento del diálogo social</t>
  </si>
  <si>
    <t>23030604-2020251260025</t>
  </si>
  <si>
    <t>BPIN2020251260025 Protección de los derechos del trabajo y promoción de sus distintas modalidades en el Municipio de Cajicá</t>
  </si>
  <si>
    <t>23030604-2020251260025-2.3.2.02.02.008</t>
  </si>
  <si>
    <t>23030604-2020251260025-2.3.2.02.02.008.01</t>
  </si>
  <si>
    <t xml:space="preserve">Reallizar ruedas de negocios </t>
  </si>
  <si>
    <t>23030604-2020251260025-2.3.2.02.02.008.01                                                           001                                                          309                 1.2.1.0.00</t>
  </si>
  <si>
    <t>Reallizar ruedas de negocios /ADMINISTRACION CENTRAL/Empresas asistidas técnicamente/INGRESOS CORRIENTES DE LIBRE DESTINACION</t>
  </si>
  <si>
    <t>23030604-2020251260025-2.3.2.02.02.008.02</t>
  </si>
  <si>
    <t>Realizar procesos de formacion y fortalecimiento para el trabajo</t>
  </si>
  <si>
    <t>23030604-2020251260025-2.3.2.02.02.008.02                                                           001                                                          307                 1.2.1.0.00</t>
  </si>
  <si>
    <t>Realizar procesos de formacion y fortalecimiento para el trabajo/ADMINISTRACION CENTRAL/Personas capacitadas/INGRESOS CORRIENTES DE LIBRE DESTINACION</t>
  </si>
  <si>
    <t>230307</t>
  </si>
  <si>
    <t>Sector Ciencia, Tecnología e Innovación</t>
  </si>
  <si>
    <t>23030701</t>
  </si>
  <si>
    <t>Programa Consolidación de una institucionalidad habilitante para la Ciencia Tecnología e Innovación (CTI)</t>
  </si>
  <si>
    <t>23030701-2020251260036</t>
  </si>
  <si>
    <t>BPIN2020251260036 Fortalecimiento de los mecanismos para la promoción, desarrollo y uso de la Ciencia, Tecnología e Innovación en el municipio de Cajicá</t>
  </si>
  <si>
    <t>23030701-2020251260036-2.3.2.01.01.003.03</t>
  </si>
  <si>
    <t>23030701-2020251260036-2.3.2.01.01.003.03.01</t>
  </si>
  <si>
    <t>Realizar mantenimiento a la maquinaria de informática y sus partes, piezas y accesorios</t>
  </si>
  <si>
    <t>23030701-2020251260036-2.3.2.01.01.003.03.01                                                        001                                                          317                 1.2.1.0.00</t>
  </si>
  <si>
    <t>Realizar mantenimiento a la maquinaria de informática y sus partes, piezas y accesorios/ADMINISTRACION CENTRAL/Operación y Soporte de la Infraestructura Tecnológica Brindado/INGRESOS CORRIENTES DE LIBRE DESTINACION</t>
  </si>
  <si>
    <t>23030701-2020251260036-2.3.2.01.01.003.03.02</t>
  </si>
  <si>
    <t>23030701-2020251260036-2.3.2.01.01.003.03.02                                                        001                                                          317                 1.3.3.0.00</t>
  </si>
  <si>
    <t>Realizar mantenimiento a la maquinaria de informática y sus partes, piezas y accesorios/ADMINISTRACION CENTRAL/Operación y Soporte de la Infraestructura Tecnológica Brindado/RECURSOS DEL BALANCE DE LIBRE DESTINACION</t>
  </si>
  <si>
    <t>23030701-2020251260036-2.3.2.02.01.004</t>
  </si>
  <si>
    <t>23030701-2020251260036-2.3.2.02.01.004.01</t>
  </si>
  <si>
    <t>Garantizar la actualización de la herramienta de protección de la información de la Alcaldía de Cajicá (antivirus)</t>
  </si>
  <si>
    <t>23030701-2020251260036-2.3.2.02.01.004.01                                                           001                                                          314                 1.2.1.0.00</t>
  </si>
  <si>
    <t>Garantizar la actualización de la herramienta de protección de la información de la Alcaldía de Cajicá (antivirus)/ADMINISTRACION CENTRAL/Infraestuctura tecnológica adquirida(equipos de cómputo; impresoras; antivirus; filtros de protección tecnológica)/INGRESOS CORRIENTES DE LIBRE DESTINACION</t>
  </si>
  <si>
    <t>23030701-2020251260036-2.3.2.02.01.004.02</t>
  </si>
  <si>
    <t>Garantizar la actualización de los desarrollos informáticos implementados (seguridad perimetral y de la información de la Alcaldía de Cajicá)</t>
  </si>
  <si>
    <t>23030701-2020251260036-2.3.2.02.01.004.02                                                           001                                                          314                 1.2.1.0.00</t>
  </si>
  <si>
    <t>Garantizar la actualización de los desarrollos informáticos implementados (seguridad perimetral y de la información de la Alcaldía de Cajicá)/ADMINISTRACION CENTRAL/Infraestuctura tecnológica adquirida(equipos de cómputo; impresoras; antivirus; filtros de protección tecnológica)/INGRESOS CORRIENTES DE LIBRE DESTINACION</t>
  </si>
  <si>
    <t>23030701-2020251260036-2.3.2.02.01.004.03</t>
  </si>
  <si>
    <t xml:space="preserve">Realizar actividades de diseño y construcción de una aplicación para la administración y seguimiento al soporte técnico de la Alcaldía Municipal de Cajicá </t>
  </si>
  <si>
    <t>23030701-2020251260036-2.3.2.02.01.004.03                                                           001                                                          317                 1.2.1.0.00</t>
  </si>
  <si>
    <t>Realizar actividades de diseño y construcción de una aplicación para la administración y seguimiento al soporte técnico de la Alcaldía Municipal de Cajicá /ADMINISTRACION CENTRAL/Operación y Soporte de la Infraestructura Tecnológica Brindado/INGRESOS CORRIENTES DE LIBRE DESTINACION</t>
  </si>
  <si>
    <t>23030701-2020251260036-2.3.2.02.01.004.04</t>
  </si>
  <si>
    <t xml:space="preserve">Desarrollo de herramientas software y administración de la plataforma web de la alcaldía municipal
</t>
  </si>
  <si>
    <t>23030701-2020251260036-2.3.2.02.01.004.04                                                           001                                                          317                 1.2.1.0.00</t>
  </si>
  <si>
    <t>Desarrollo de herramientas software y administración de la plataforma web de la alcaldía municipal
/ADMINISTRACION CENTRAL/Operación y Soporte de la Infraestructura Tecnológica Brindado/INGRESOS CORRIENTES DE LIBRE DESTINACION</t>
  </si>
  <si>
    <t>23030701-2020251260036-2.3.2.02.01.004.05</t>
  </si>
  <si>
    <t>23030701-2020251260036-2.3.2.02.01.004.05                                                           001                                                          314                 1.3.3.0.00</t>
  </si>
  <si>
    <t>Garantizar la actualización de la herramienta de protección de la información de la Alcaldía de Cajicá (antivirus)/ADMINISTRACION CENTRAL/Infraestuctura tecnológica adquirida(equipos de cómputo; impresoras; antivirus; filtros de protección tecnológica)/RECURSOS DEL BALANCE DE LIBRE DESTINACION</t>
  </si>
  <si>
    <t>23030701-2020251260036-2.3.2.02.01.004.06</t>
  </si>
  <si>
    <t>Realizar Mantenimientos al software</t>
  </si>
  <si>
    <t>23030701-2020251260036-2.3.2.02.01.004.06                                                           001                                                          316                 1.3.3.0.00</t>
  </si>
  <si>
    <t>Realizar Mantenimientos al software/ADMINISTRACION CENTRAL/Licencias de software Renovadas/RECURSOS DEL BALANCE DE LIBRE DESTINACION</t>
  </si>
  <si>
    <t>23030701-2020251260036-2.3.2.02.01.004.07</t>
  </si>
  <si>
    <t>23030701-2020251260036-2.3.2.02.01.004.07                                                           001                                                          314                 1.3.3.0.00</t>
  </si>
  <si>
    <t>Garantizar la actualización de los desarrollos informáticos implementados (seguridad perimetral y de la información de la Alcaldía de Cajicá)/ADMINISTRACION CENTRAL/Infraestuctura tecnológica adquirida(equipos de cómputo; impresoras; antivirus; filtros de protección tecnológica)/RECURSOS DEL BALANCE DE LIBRE DESTINACION</t>
  </si>
  <si>
    <t>23030701-2020251260036-2.3.2.02.02.008</t>
  </si>
  <si>
    <t>23030701-2020251260036-2.3.2.02.02.008.01</t>
  </si>
  <si>
    <t>Realizar actividades de desarrollo, seguimiento y actualización de la política de gobierno digital del municipio de Cajicá</t>
  </si>
  <si>
    <t>23030701-2020251260036-2.3.2.02.02.008.01                                                           001                                                          313                 1.2.1.0.00</t>
  </si>
  <si>
    <t>Realizar actividades de desarrollo, seguimiento y actualización de la política de gobierno digital del municipio de Cajicá/ADMINISTRACION CENTRAL/Indice de gobierno en línea (contratación de personal para manejo de políticas de gobierno en línea)/INGRESOS CORRIENTES DE LIBRE DESTINACION</t>
  </si>
  <si>
    <t>23030701-2020251260036-2.3.2.02.02.008.02</t>
  </si>
  <si>
    <t xml:space="preserve">Coordinar y gestionar cada una de las actividades necesarias para el cumplimiento de las metas proyectadas para el sector de CTEI
</t>
  </si>
  <si>
    <t>23030701-2020251260036-2.3.2.02.02.008.02                                                           001                                                          317                 1.2.1.0.00</t>
  </si>
  <si>
    <t>Coordinar y gestionar cada una de las actividades necesarias para el cumplimiento de las metas proyectadas para el sector de CTEI
/ADMINISTRACION CENTRAL/Operación y Soporte de la Infraestructura Tecnológica Brindado/INGRESOS CORRIENTES DE LIBRE DESTINACION</t>
  </si>
  <si>
    <t>23030701-2020251260036-2.3.2.02.02.008.03</t>
  </si>
  <si>
    <t xml:space="preserve">Soporte y administración de servidores, redes, sistemas de información y seguridad perimetral de la alcaldía municipal de Cajicá
</t>
  </si>
  <si>
    <t>23030701-2020251260036-2.3.2.02.02.008.03                                                           001                                                          317                 1.2.1.0.00</t>
  </si>
  <si>
    <t>Soporte y administración de servidores, redes, sistemas de información y seguridad perimetral de la alcaldía municipal de Cajicá
/ADMINISTRACION CENTRAL/Operación y Soporte de la Infraestructura Tecnológica Brindado/INGRESOS CORRIENTES DE LIBRE DESTINACION</t>
  </si>
  <si>
    <t>23030701-2020251260036-2.3.2.02.02.008.04</t>
  </si>
  <si>
    <t>Mantener en funcionamiento la plataforma tecnológica y la red de datos de la alcaldía de Cajicá</t>
  </si>
  <si>
    <t>23030701-2020251260036-2.3.2.02.02.008.04                                                           001                                                          317                 1.2.1.0.00</t>
  </si>
  <si>
    <t>Mantener en funcionamiento la plataforma tecnológica y la red de datos de la alcaldía de Cajicá/ADMINISTRACION CENTRAL/Operación y Soporte de la Infraestructura Tecnológica Brindado/INGRESOS CORRIENTES DE LIBRE DESTINACION</t>
  </si>
  <si>
    <t>23030701-2020251260036-2.3.2.02.02.008.05</t>
  </si>
  <si>
    <t>Implementación de actividades para la actualización de la infraestructura tecnológica de la Alcaldía Municipal de Cajicá</t>
  </si>
  <si>
    <t>23030701-2020251260036-2.3.2.02.02.008.05                                                           001                                                          315                 1.3.3.0.00</t>
  </si>
  <si>
    <t>Implementación de actividades para la actualización de la infraestructura tecnológica de la Alcaldía Municipal de Cajicá/ADMINISTRACION CENTRAL/Desarrollos informáticos implementados y/o actualizados/RECURSOS DEL BALANCE DE LIBRE DESTINACION</t>
  </si>
  <si>
    <t>23030701-2020251260036-2.3.2.02.02.008.05                                                           001                                                          315                 1.3.3.1.00</t>
  </si>
  <si>
    <t>23030701-2020251260036-2.3.2.02.02.008.06</t>
  </si>
  <si>
    <t>23030701-2020251260036-2.3.2.02.02.008.06                                                           001                                                          315                 1.2.1.0.00</t>
  </si>
  <si>
    <t>Implementación de actividades para la actualización de la infraestructura tecnológica de la Alcaldía Municipal de Cajicá/ADMINISTRACION CENTRAL/Desarrollos informáticos implementados y/o actualizados/INGRESOS CORRIENTES DE LIBRE DESTINACION</t>
  </si>
  <si>
    <t>23030701-2020251260036-2.3.2.02.02.008.07</t>
  </si>
  <si>
    <t>23030701-2020251260036-2.3.2.02.02.008.07                                                           001                                                          315                 1.3.2.3.11</t>
  </si>
  <si>
    <t>Implementación de actividades para la actualización de la infraestructura tecnológica de la Alcaldía Municipal de Cajicá/ADMINISTRACION CENTRAL/Desarrollos informáticos implementados y/o actualizados/OTROS RENDIMIENTOS FINANCIEROS</t>
  </si>
  <si>
    <t>23030702</t>
  </si>
  <si>
    <t>Programa Desarrollo tecnológico e innovación para el crecimiento empresarial</t>
  </si>
  <si>
    <t>23030702-2020251260035</t>
  </si>
  <si>
    <t xml:space="preserve">BPIN2020251260035: Apoyo para la consolidacion de las capacidades en ciencia, tecnologia e innovacion de las empresas en el municipio de cajica, cundinamarca </t>
  </si>
  <si>
    <t>23030702-2020251260035-2.3.2.02.02.008</t>
  </si>
  <si>
    <t>23030702-2020251260035-2.3.2.02.02.008.01</t>
  </si>
  <si>
    <t>Realizar asesorias en el area de mercadeo, new working y estrategias de comercializacion</t>
  </si>
  <si>
    <t>23030702-2020251260035-2.3.2.02.02.008.01                                                           001                                                          318                 1.2.1.0.00</t>
  </si>
  <si>
    <t>Realizar asesorias en el area de mercadeo, new working y estrategias de comercializacion/ADMINISTRACION CENTRAL/Nuevos métodos de comercialización y venta de bienes y Servicio/INGRESOS CORRIENTES DE LIBRE DESTINACION</t>
  </si>
  <si>
    <t>23030702-2020251260035-2.3.2.02.02.008.02</t>
  </si>
  <si>
    <t>Realizar adquisicion de plataformas virtuales de comercializacion de bienes y servicios destinados al comercio.</t>
  </si>
  <si>
    <t>23030702-2020251260035-2.3.2.02.02.008.02                                                           001                                                          318                 1.2.1.0.00</t>
  </si>
  <si>
    <t>Realizar adquisicion de plataformas virtuales de comercializacion de bienes y servicios destinados al comercio./ADMINISTRACION CENTRAL/Nuevos métodos de comercialización y venta de bienes y Servicio/INGRESOS CORRIENTES DE LIBRE DESTINACION</t>
  </si>
  <si>
    <t>23030703</t>
  </si>
  <si>
    <t>Programa Generación de una cultura que valora y gestiona el conocimiento y la innovación</t>
  </si>
  <si>
    <t>23030703-2020251260034</t>
  </si>
  <si>
    <t xml:space="preserve">BPIN2020251260034: Desarrollo de procesos participativos para la gestión del conocimiento en Ciencia, Tecnología e Innovación en el municipio de Cajicá, Cundinamarca </t>
  </si>
  <si>
    <t>23030703-2020251260034-2.3.2.02.02.008</t>
  </si>
  <si>
    <t>23030703-2020251260034-2.3.2.02.02.008.01</t>
  </si>
  <si>
    <t>Realizar actividades que fomenten la culturade la ciencia, tecnología e innovación y  la gestión del conocimiento en el municipio de Cajicá</t>
  </si>
  <si>
    <t>23030703-2020251260034-2.3.2.02.02.008.01                                                           001                                                          324                 1.2.1.0.00</t>
  </si>
  <si>
    <t>Realizar actividades que fomenten la culturade la ciencia, tecnología e innovación y  la gestión del conocimiento en el municipio de Cajicá/ADMINISTRACION CENTRAL/Niños y jóvenes que participan en programas que fomentan la cultura de la Ciencia, la Tecnología y la Innovación/INGRESOS CORRIENTES DE LIBRE DESTINACION</t>
  </si>
  <si>
    <t>3</t>
  </si>
  <si>
    <t>RESERVAS PRESUPUESTALES</t>
  </si>
  <si>
    <t>3.1</t>
  </si>
  <si>
    <t>Funcionamiento</t>
  </si>
  <si>
    <t>3.1.2</t>
  </si>
  <si>
    <t>Adquisición de bienes y servicios</t>
  </si>
  <si>
    <t>3.1.2.01</t>
  </si>
  <si>
    <t>Adquisición de activos no financieros</t>
  </si>
  <si>
    <t>3.1.2.01.01</t>
  </si>
  <si>
    <t>Activos fijos</t>
  </si>
  <si>
    <t>3.1.2.01.01.003.07</t>
  </si>
  <si>
    <t>Equipo de transporte</t>
  </si>
  <si>
    <t>3.1.2.01.01.003.07.01</t>
  </si>
  <si>
    <t>Vehículos automotores, remolques y semirremolques; y sus partes, piezas y accesorios</t>
  </si>
  <si>
    <t>3.1.2.01.01.003.07.01                                                                               001                                                                              1.2.1.0.00</t>
  </si>
  <si>
    <t>Vehículos automotores, remolques y semirremolques; y sus partes, piezas y accesorios/ADMINISTRACION CENTRAL/INGRESOS CORRIENTES DE LIBRE DESTINACION</t>
  </si>
  <si>
    <t>3.1.2.02.02</t>
  </si>
  <si>
    <t>Adquisición de servicios</t>
  </si>
  <si>
    <t>3.1.2.02.02.007.02</t>
  </si>
  <si>
    <t>Servicios financieros y servicios conexos, servicios inmobiliarios y servicios de leasing</t>
  </si>
  <si>
    <t>3.1.2.02.02.007.02                                                                                  001                                                                              1.2.1.0.00</t>
  </si>
  <si>
    <t>Servicios financieros y servicios conexos, servicios inmobiliarios y servicios de leasing/ADMINISTRACION CENTRAL/INGRESOS CORRIENTES DE LIBRE DESTINACION</t>
  </si>
  <si>
    <t>33</t>
  </si>
  <si>
    <t>3301</t>
  </si>
  <si>
    <t>330102</t>
  </si>
  <si>
    <t>33010204</t>
  </si>
  <si>
    <t>33010204-2021251260018</t>
  </si>
  <si>
    <t>BPIN 2021251260018 Mejoramiento, mantenimiento, adecuación y reparación de los diferentes espacios y demás equipamientos públicos propiedad o a cargo del Municipio de Cajicá</t>
  </si>
  <si>
    <t>33010204-2021251260018-2.3.2.02.02.008</t>
  </si>
  <si>
    <t>33010204-2021251260018-2.3.2.02.02.008.01</t>
  </si>
  <si>
    <t>Contratar el personal para el mantenimiento de edificios públicos</t>
  </si>
  <si>
    <t>33010204-2021251260018-2.3.2.02.02.008.01                                                                                                                        999999999999999999991.2.1.0.00</t>
  </si>
  <si>
    <t>Contratar el personal para el mantenimiento de edificios públicos/Varios/INGRESOS CORRIENTES DE LIBRE DESTINACION</t>
  </si>
  <si>
    <t>33010204-2021251260018-2.3.2.02.02.008.03</t>
  </si>
  <si>
    <t>33010204-2021251260018-2.3.2.02.02.008.03                                                                                                                        4599016             1.2.1.0.00</t>
  </si>
  <si>
    <t>Realizar el mantenimiento de los edificios públicos a cargo de la Administración Municipal/GOBIERNO TERRITORIAL Fortalecimiento a la gestión y dirección de la administración pública territorial sedes mantenidas/INGRESOS CORRIENTES DE LIBRE DESTINACION</t>
  </si>
  <si>
    <t>33010204-2021251260018-2.3.2.02.02.008.03                                                                                                                        4599016             1.2.4.3.03</t>
  </si>
  <si>
    <t>Realizar el mantenimiento de los edificios públicos a cargo de la Administración Municipal/GOBIERNO TERRITORIAL Fortalecimiento a la gestión y dirección de la administración pública territorial sedes mantenidas/SGP-PROPOSITO GENERAL-PROPOSITO GENERAL LIBRE INVERSION</t>
  </si>
  <si>
    <t>33010204-2021251260018-2.3.2.02.02.008.03                                                                                                                        4599016             1.3.3.0.00</t>
  </si>
  <si>
    <t>Realizar el mantenimiento de los edificios públicos a cargo de la Administración Municipal/GOBIERNO TERRITORIAL Fortalecimiento a la gestión y dirección de la administración pública territorial sedes mantenidas/RECURSOS DEL BALANCE DE LIBRE DESTINACION</t>
  </si>
  <si>
    <t>330103</t>
  </si>
  <si>
    <t>33010301</t>
  </si>
  <si>
    <t>33010301-2020251260083</t>
  </si>
  <si>
    <t>33010301-2020251260083-2.3.2.02.02.008</t>
  </si>
  <si>
    <t>33010301-2020251260083-2.3.2.02.02.008.01</t>
  </si>
  <si>
    <t>33010301-2020251260083-2.3.2.02.02.008.01                                                                                                                        2402041             1.2.1.0.00</t>
  </si>
  <si>
    <t>Realizar mantenimiento preventivo y correctivo del parque automotor de la fuerza pública/Vía terciaria mejorada/INGRESOS CORRIENTES DE LIBRE DESTINACION</t>
  </si>
  <si>
    <t>330106</t>
  </si>
  <si>
    <t>33010601</t>
  </si>
  <si>
    <t>33010601-2020251260083</t>
  </si>
  <si>
    <t>33010601-2020251260083-2.3.2.02.02.008</t>
  </si>
  <si>
    <t>33010601-2020251260083-2.3.2.02.02.008.01</t>
  </si>
  <si>
    <t>33010601-2020251260083-2.3.2.02.02.008.01                                                                                                                        2402041             1.2.1.0.00</t>
  </si>
  <si>
    <t>Realizar el mantenimiento de maquinaria amarilla y el parque automotor del municipio/Vía terciaria mejorada/INGRESOS CORRIENTES DE LIBRE DESTINACION</t>
  </si>
  <si>
    <t>330107</t>
  </si>
  <si>
    <t>33010702</t>
  </si>
  <si>
    <t>33010702-2020251260038</t>
  </si>
  <si>
    <t>BPIN 2020251260038 Actualización del ordenamiento territorial para el desarrollo urbano y rural del municipio de Cajicá, Cundinamarca</t>
  </si>
  <si>
    <t>33010702-2020251260038-2.3.2.02.02.005</t>
  </si>
  <si>
    <t>33010702-2020251260038-2.3.2.02.02.005.01</t>
  </si>
  <si>
    <t>33010702-2020251260038-2.3.2.02.02.005.01                                                                                                                        4002013             1.2.1.0.00</t>
  </si>
  <si>
    <t>Ejecutar la inversión de los proyectos de los presupuestos participativos/Servicio de apoyo financiero para el Mejoramiento integral de barrios/INGRESOS CORRIENTES DE LIBRE DESTINACION</t>
  </si>
  <si>
    <t>33010702-2020251260038-2.3.2.02.02.005.01                                                                                                                        4002013             1.3.3.0.00</t>
  </si>
  <si>
    <t>Ejecutar la inversión de los proyectos de los presupuestos participativos/Servicio de apoyo financiero para el Mejoramiento integral de barrios/RECURSOS DEL BALANCE DE LIBRE DESTINACION</t>
  </si>
  <si>
    <t>33010702-2020251260038-2.3.2.02.02.005.01                                                                                                                        4002013             1.3.3.2.02.01</t>
  </si>
  <si>
    <t>1.3.3.2.02.01</t>
  </si>
  <si>
    <t>Ejecutar la inversión de los proyectos de los presupuestos participativos/Servicio de apoyo financiero para el Mejoramiento integral de barrios/R.B. PLUSVALIA</t>
  </si>
  <si>
    <t>33010702-2020251260038-2.3.2.02.02.005.01                                                                                                                        4002013             1.3.3.2.02.02</t>
  </si>
  <si>
    <t>1.3.3.2.02.02</t>
  </si>
  <si>
    <t>Ejecutar la inversión de los proyectos de los presupuestos participativos/Servicio de apoyo financiero para el Mejoramiento integral de barrios/R.B. CESIONES Y COMPENSACIONES</t>
  </si>
  <si>
    <t>33010703</t>
  </si>
  <si>
    <t>33010703-2020251260023</t>
  </si>
  <si>
    <t>BPIN 2020251260023 Subsidio al consumo para suscriptores de la Empresa de Servicios Públicos de Cajicá SA ESP de estratos 1, 2 y 3 Cajicá</t>
  </si>
  <si>
    <t>33010703-2020251260023-2.3.3.01.02.004</t>
  </si>
  <si>
    <t>SUBVENCIONES PARA SERVICIOS PÚBLICOS DOMICILIARIOS DE  AGUA POTABLE Y SANEAMIENTO BÁSICO</t>
  </si>
  <si>
    <t>33010703-2020251260023-2.3.3.01.02.004.01</t>
  </si>
  <si>
    <t>Realizar el giro de subsidios de Acueducto</t>
  </si>
  <si>
    <t>33010703-2020251260023-2.3.3.01.02.004.01                                                                                                                        4003047             1.3.3.8.00</t>
  </si>
  <si>
    <t>1.3.3.8.00</t>
  </si>
  <si>
    <t>Realizar el giro de subsidios de Acueducto/Servicio de apoyo financiero para subsidios al consumo en los servicios públicos domiciliarios/R.B. SGP - AGUA POTABLE Y SANEAMIENTO BASICO</t>
  </si>
  <si>
    <t>33010703-2020251260023-2.3.3.01.02.004.02</t>
  </si>
  <si>
    <t>Realizar el giro de subsidios de Alcantarillado</t>
  </si>
  <si>
    <t>33010703-2020251260023-2.3.3.01.02.004.02                                                                                                                        4003047             1.3.3.8.00</t>
  </si>
  <si>
    <t>Realizar el giro de subsidios de Alcantarillado/Servicio de apoyo financiero para subsidios al consumo en los servicios públicos domiciliarios/R.B. SGP - AGUA POTABLE Y SANEAMIENTO BASICO</t>
  </si>
  <si>
    <t>33010703-2020251260023-2.3.3.01.02.004.03</t>
  </si>
  <si>
    <t xml:space="preserve">Realizar el giro de subidios de Aseo </t>
  </si>
  <si>
    <t>33010703-2020251260023-2.3.3.01.02.004.03                                                                                                                        4003047             1.3.3.8.00</t>
  </si>
  <si>
    <t>Realizar el giro de subidios de Aseo /Servicio de apoyo financiero para subsidios al consumo en los servicios públicos domiciliarios/R.B. SGP - AGUA POTABLE Y SANEAMIENTO BASICO</t>
  </si>
  <si>
    <t>3302</t>
  </si>
  <si>
    <t>330203</t>
  </si>
  <si>
    <t>33020301</t>
  </si>
  <si>
    <t>33020301-2020251260043</t>
  </si>
  <si>
    <t>33020301-2020251260043-2.3.2.02.02.005</t>
  </si>
  <si>
    <t>33020301-2020251260043-2.3.2.02.02.005.01</t>
  </si>
  <si>
    <t>Mantenimiento de infraestructura educativa en las 6 IED</t>
  </si>
  <si>
    <t>33020301-2020251260043-2.3.2.02.02.005.01                                                                                                                        2201062             1.2.1.0.00</t>
  </si>
  <si>
    <t>Mantenimiento de infraestructura educativa en las 6 IED/Infraestructura educativa mantenida/INGRESOS CORRIENTES DE LIBRE DESTINACION</t>
  </si>
  <si>
    <t>33020301-2020251260043-2.3.2.02.02.005.01                                                                                                                        2201062             1.3.3.0.00</t>
  </si>
  <si>
    <t>Mantenimiento de infraestructura educativa en las 6 IED/Infraestructura educativa mantenida/RECURSOS DEL BALANCE DE LIBRE DESTINACION</t>
  </si>
  <si>
    <t>33020301-2020251260043-2.3.2.02.02.008</t>
  </si>
  <si>
    <t>33020301-2020251260043-2.3.2.02.02.008.03</t>
  </si>
  <si>
    <t>Realizar los estudios y diseños para la construcción de shuts de basura y porterías en las Instituciones Educativas Departamentales del Municipio de Cajicá.</t>
  </si>
  <si>
    <t>33020301-2020251260043-2.3.2.02.02.008.03                                                                                                                        2201052             1.2.1.0.00</t>
  </si>
  <si>
    <t>Realizar los estudios y diseños para la construcción de shuts de basura y porterías en las Instituciones Educativas Departamentales del Municipio de Cajicá./Infraestructura educativa mejorada	/INGRESOS CORRIENTES DE LIBRE DESTINACION</t>
  </si>
  <si>
    <t>330205</t>
  </si>
  <si>
    <t>33020501</t>
  </si>
  <si>
    <t>33020501-2021251260001</t>
  </si>
  <si>
    <t>33020501-2021251260001-2.3.2.02.02.008</t>
  </si>
  <si>
    <t>33020501-2021251260001-2.3.2.02.02.008.01</t>
  </si>
  <si>
    <t>33020501-2021251260001-2.3.2.02.02.008.01                                                                                                                        4301031             1.2.1.0.00</t>
  </si>
  <si>
    <t>Ejecutar la interventoría técnica para el diseño del centro acuático el skatepark y el patinódromo/ DEPORTE Y RECREACION  Fomento a la recreacion, la actividad fisica y el deporte para desarrollar entornos de convivencia y paz  Estudios y diseños de infraestructura recreodeportiva/INGRESOS CORRIENTES DE LIBRE DESTINACION</t>
  </si>
  <si>
    <t>33020501-2021251260001-2.3.2.02.02.008.02</t>
  </si>
  <si>
    <t>Realizar los estudios y diseños del complejo acuático, skatepark y patinódromo</t>
  </si>
  <si>
    <t>33020501-2021251260001-2.3.2.02.02.008.02                                                                                                                        4301031             1.2.1.0.00</t>
  </si>
  <si>
    <t>Realizar los estudios y diseños del complejo acuático, skatepark y patinódromo/ DEPORTE Y RECREACION  Fomento a la recreacion, la actividad fisica y el deporte para desarrollar entornos de convivencia y paz  Estudios y diseños de infraestructura recreodeportiva/INGRESOS CORRIENTES DE LIBRE DESTINACION</t>
  </si>
  <si>
    <t>33020501-2022251260008</t>
  </si>
  <si>
    <t>BPIN 2022251260008 Mantenimiento de la pista de patinaje del Coliseo Fortaleza de Piedra del Municipio de Cajicá</t>
  </si>
  <si>
    <t>33020501-2022251260008-2.3.2.02.02.008</t>
  </si>
  <si>
    <t>33020501-2022251260008-2.3.2.02.02.008.01</t>
  </si>
  <si>
    <t>Mantener la pista de patinaje del Coliseo Fortaleza de Piedra</t>
  </si>
  <si>
    <t>33020501-2022251260008-2.3.2.02.02.008.01                                                                                                                        4301017             1.2.1.0.00</t>
  </si>
  <si>
    <t>Mantener la pista de patinaje del Coliseo Fortaleza de Piedra/ DEPORTE Y RECREACION  Fomento a la recreacion, la actividad fisica y el deporte para desarrollar entornos de convivencia y paz  Canchas multifuncionales mantenidas/INGRESOS CORRIENTES DE LIBRE DESTINACION</t>
  </si>
  <si>
    <t>3303</t>
  </si>
  <si>
    <t>330302</t>
  </si>
  <si>
    <t>33030205</t>
  </si>
  <si>
    <t>Programa Ciencia, tecnología e innovación agropecuaria</t>
  </si>
  <si>
    <t>33030205-2020251260071</t>
  </si>
  <si>
    <t>BPIN 2020251260071 Transformación tecnológica e innovación para el desarrollo agropecuario en el municipio de Cajicá</t>
  </si>
  <si>
    <t>33030205-2020251260071-2.3.2.02.02.008</t>
  </si>
  <si>
    <t>33030205-2020251260071-2.3.2.02.02.008.01</t>
  </si>
  <si>
    <t>Realizar análisis de fertilidad de suelo que sean solicitados en el marco de un convenio interadministrativo.</t>
  </si>
  <si>
    <t>33030205-2020251260071-2.3.2.02.02.008.01                                                                                                                        1708040             1.2.1.0.00</t>
  </si>
  <si>
    <t>Realizar análisis de fertilidad de suelo que sean solicitados en el marco de un convenio interadministrativo./Servicio de divulgación de transferencia de tecnología/INGRESOS CORRIENTES DE LIBRE DESTINACION</t>
  </si>
  <si>
    <t>4</t>
  </si>
  <si>
    <t>CUENTAS POR PAGAR</t>
  </si>
  <si>
    <t>4.1</t>
  </si>
  <si>
    <t>4.1.1</t>
  </si>
  <si>
    <t>Gastos de personal</t>
  </si>
  <si>
    <t>4.1.1.01</t>
  </si>
  <si>
    <t>Planta de personal permanente</t>
  </si>
  <si>
    <t>4.1.1.01.01</t>
  </si>
  <si>
    <t>Factores constitutivos de salario</t>
  </si>
  <si>
    <t>4.1.1.01.01.001</t>
  </si>
  <si>
    <t>Factores salariales comunes</t>
  </si>
  <si>
    <t>4.1.1.01.01.001.06</t>
  </si>
  <si>
    <t>4.1.1.01.01.001.06                                                                                  001                                                                              1.2.1.0.00</t>
  </si>
  <si>
    <t>Prima de servicio/ADMINISTRACION CENTRAL/INGRESOS CORRIENTES DE LIBRE DESTINACION</t>
  </si>
  <si>
    <t>4.1.1.01.01.001.07</t>
  </si>
  <si>
    <t>4.1.1.01.01.001.07                                                                                  001                                                                              1.2.1.0.00</t>
  </si>
  <si>
    <t>Bonificación por servicios prestados/ADMINISTRACION CENTRAL/INGRESOS CORRIENTES DE LIBRE DESTINACION</t>
  </si>
  <si>
    <t>4.1.1.01.01.001.08</t>
  </si>
  <si>
    <t>Prestaciones sociales</t>
  </si>
  <si>
    <t>4.1.1.01.01.001.08.01</t>
  </si>
  <si>
    <t>4.1.1.01.01.001.08.01                                                                               001                                                                              1.2.1.0.00</t>
  </si>
  <si>
    <t>Prima de navidad/ADMINISTRACION CENTRAL/INGRESOS CORRIENTES DE LIBRE DESTINACION</t>
  </si>
  <si>
    <t>4.1.1.01.01.001.08.02</t>
  </si>
  <si>
    <t>4.1.1.01.01.001.08.02                                                                               001                                                                              1.2.1.0.00</t>
  </si>
  <si>
    <t>Prima de vacaciones/ADMINISTRACION CENTRAL/INGRESOS CORRIENTES DE LIBRE DESTINACION</t>
  </si>
  <si>
    <t>4.1.1.01.02</t>
  </si>
  <si>
    <t>4.1.1.01.02.001</t>
  </si>
  <si>
    <t>4.1.1.01.02.001                                                                                     001                                                                              1.2.1.0.00</t>
  </si>
  <si>
    <t>Aportes a la seguridad social en pensiones/ADMINISTRACION CENTRAL/INGRESOS CORRIENTES DE LIBRE DESTINACION</t>
  </si>
  <si>
    <t>4.1.1.01.02.001                                                                                     002                                                                              1.2.1.0.00</t>
  </si>
  <si>
    <t>Aportes a la seguridad social en pensiones/Personeria/INGRESOS CORRIENTES DE LIBRE DESTINACION</t>
  </si>
  <si>
    <t>4.1.1.01.02.001                                                                                     003                                                                              1.2.1.0.00</t>
  </si>
  <si>
    <t>Aportes a la seguridad social en pensiones/Concejo/INGRESOS CORRIENTES DE LIBRE DESTINACION</t>
  </si>
  <si>
    <t>4.1.1.01.02.002</t>
  </si>
  <si>
    <t>4.1.1.01.02.002                                                                                     001                                                                              1.2.1.0.00</t>
  </si>
  <si>
    <t>Aportes a la seguridad social en salud/ADMINISTRACION CENTRAL/INGRESOS CORRIENTES DE LIBRE DESTINACION</t>
  </si>
  <si>
    <t>4.1.1.01.02.002                                                                                     002                                                                              1.2.1.0.00</t>
  </si>
  <si>
    <t>Aportes a la seguridad social en salud/Personeria/INGRESOS CORRIENTES DE LIBRE DESTINACION</t>
  </si>
  <si>
    <t>4.1.1.01.02.002                                                                                     003                                                                              1.2.1.0.00</t>
  </si>
  <si>
    <t>Aportes a la seguridad social en salud/Concejo/INGRESOS CORRIENTES DE LIBRE DESTINACION</t>
  </si>
  <si>
    <t>4.1.1.01.02.003</t>
  </si>
  <si>
    <t>4.1.1.01.02.003                                                                                     001                                                                              1.2.1.0.00</t>
  </si>
  <si>
    <t>Aportes de cesantías /ADMINISTRACION CENTRAL/INGRESOS CORRIENTES DE LIBRE DESTINACION</t>
  </si>
  <si>
    <t>4.1.1.01.02.003                                                                                     002                                                                              1.2.1.0.00</t>
  </si>
  <si>
    <t>Aportes de cesantías /Personeria/INGRESOS CORRIENTES DE LIBRE DESTINACION</t>
  </si>
  <si>
    <t>4.1.1.01.02.003                                                                                     003                                                                              1.2.1.0.00</t>
  </si>
  <si>
    <t>Aportes de cesantías /Concejo/INGRESOS CORRIENTES DE LIBRE DESTINACION</t>
  </si>
  <si>
    <t>4.1.1.01.02.004</t>
  </si>
  <si>
    <t>4.1.1.01.02.004                                                                                     001                                                                              1.2.1.0.00</t>
  </si>
  <si>
    <t>Aportes a cajas de compensación familiar/ADMINISTRACION CENTRAL/INGRESOS CORRIENTES DE LIBRE DESTINACION</t>
  </si>
  <si>
    <t>4.1.1.01.02.004                                                                                     002                                                                              1.2.1.0.00</t>
  </si>
  <si>
    <t>Aportes a cajas de compensación familiar/Personeria/INGRESOS CORRIENTES DE LIBRE DESTINACION</t>
  </si>
  <si>
    <t>4.1.1.01.02.004                                                                                     003                                                                              1.2.1.0.00</t>
  </si>
  <si>
    <t>Aportes a cajas de compensación familiar/Concejo/INGRESOS CORRIENTES DE LIBRE DESTINACION</t>
  </si>
  <si>
    <t>4.1.1.01.02.005</t>
  </si>
  <si>
    <t>4.1.1.01.02.005                                                                                     001                                                                              1.2.1.0.00</t>
  </si>
  <si>
    <t>Aportes generales al sistema de riesgos laborales/ADMINISTRACION CENTRAL/INGRESOS CORRIENTES DE LIBRE DESTINACION</t>
  </si>
  <si>
    <t>4.1.1.01.02.005                                                                                     002                                                                              1.2.1.0.00</t>
  </si>
  <si>
    <t>Aportes generales al sistema de riesgos laborales/Personeria/INGRESOS CORRIENTES DE LIBRE DESTINACION</t>
  </si>
  <si>
    <t>4.1.1.01.02.005                                                                                     003                                                                              1.2.1.0.00</t>
  </si>
  <si>
    <t>Aportes generales al sistema de riesgos laborales/Concejo/INGRESOS CORRIENTES DE LIBRE DESTINACION</t>
  </si>
  <si>
    <t>4.1.1.01.02.006</t>
  </si>
  <si>
    <t>4.1.1.01.02.006                                                                                     001                                                                              1.2.1.0.00</t>
  </si>
  <si>
    <t>Aportes al ICBF/ADMINISTRACION CENTRAL/INGRESOS CORRIENTES DE LIBRE DESTINACION</t>
  </si>
  <si>
    <t>4.1.1.01.02.006                                                                                     002                                                                              1.2.1.0.00</t>
  </si>
  <si>
    <t>Aportes al ICBF/Personeria/INGRESOS CORRIENTES DE LIBRE DESTINACION</t>
  </si>
  <si>
    <t>4.1.1.01.02.006                                                                                     003                                                                              1.2.1.0.00</t>
  </si>
  <si>
    <t>Aportes al ICBF/Concejo/INGRESOS CORRIENTES DE LIBRE DESTINACION</t>
  </si>
  <si>
    <t>4.1.1.01.02.007</t>
  </si>
  <si>
    <t>4.1.1.01.02.007                                                                                     001                                                                              1.2.1.0.00</t>
  </si>
  <si>
    <t>Aportes al SENA/ADMINISTRACION CENTRAL/INGRESOS CORRIENTES DE LIBRE DESTINACION</t>
  </si>
  <si>
    <t>4.1.1.01.02.007                                                                                     002                                                                              1.2.1.0.00</t>
  </si>
  <si>
    <t>Aportes al SENA/Personeria/INGRESOS CORRIENTES DE LIBRE DESTINACION</t>
  </si>
  <si>
    <t>4.1.1.01.02.007                                                                                     003                                                                              1.2.1.0.00</t>
  </si>
  <si>
    <t>Aportes al SENA/Concejo/INGRESOS CORRIENTES DE LIBRE DESTINACION</t>
  </si>
  <si>
    <t>4.1.1.01.02.008</t>
  </si>
  <si>
    <t>4.1.1.01.02.008                                                                                     001                                                                              1.2.1.0.00</t>
  </si>
  <si>
    <t>Aportes a la ESAP/ADMINISTRACION CENTRAL/INGRESOS CORRIENTES DE LIBRE DESTINACION</t>
  </si>
  <si>
    <t>4.1.1.01.02.008                                                                                     002                                                                              1.2.1.0.00</t>
  </si>
  <si>
    <t>Aportes a la ESAP/Personeria/INGRESOS CORRIENTES DE LIBRE DESTINACION</t>
  </si>
  <si>
    <t>4.1.1.01.02.008                                                                                     003                                                                              1.2.1.0.00</t>
  </si>
  <si>
    <t>Aportes a la ESAP/Concejo/INGRESOS CORRIENTES DE LIBRE DESTINACION</t>
  </si>
  <si>
    <t>4.1.1.01.02.009</t>
  </si>
  <si>
    <t>4.1.1.01.02.009                                                                                     001                                                                              1.2.1.0.00</t>
  </si>
  <si>
    <t>Aportes a escuelas industriales e institutos técnicos/ADMINISTRACION CENTRAL/INGRESOS CORRIENTES DE LIBRE DESTINACION</t>
  </si>
  <si>
    <t>4.1.1.01.02.009                                                                                     002                                                                              1.2.1.0.00</t>
  </si>
  <si>
    <t>Aportes a escuelas industriales e institutos técnicos/Personeria/INGRESOS CORRIENTES DE LIBRE DESTINACION</t>
  </si>
  <si>
    <t>4.1.1.01.02.009                                                                                     003                                                                              1.2.1.0.00</t>
  </si>
  <si>
    <t>Aportes a escuelas industriales e institutos técnicos/Concejo/INGRESOS CORRIENTES DE LIBRE DESTINACION</t>
  </si>
  <si>
    <t>4.1.1.01.02.010</t>
  </si>
  <si>
    <t>Intereses a las cesantias</t>
  </si>
  <si>
    <t>4.1.1.01.02.010                                                                                     001                                                                              1.2.1.0.00</t>
  </si>
  <si>
    <t>Intereses a las cesantias/ADMINISTRACION CENTRAL/INGRESOS CORRIENTES DE LIBRE DESTINACION</t>
  </si>
  <si>
    <t>4.1.1.01.02.010                                                                                     002                                                                              1.2.1.0.00</t>
  </si>
  <si>
    <t>Intereses a las cesantias/Personeria/INGRESOS CORRIENTES DE LIBRE DESTINACION</t>
  </si>
  <si>
    <t>4.1.1.01.02.010                                                                                     003                                                                              1.2.1.0.00</t>
  </si>
  <si>
    <t>Intereses a las cesantias/Concejo/INGRESOS CORRIENTES DE LIBRE DESTINACION</t>
  </si>
  <si>
    <t>4.1.1.01.02.020</t>
  </si>
  <si>
    <t>Contribuciones inherentes a la nómina de Diputados o Concejales</t>
  </si>
  <si>
    <t>4.1.1.01.02.020.02</t>
  </si>
  <si>
    <t>4.1.1.01.02.020.02                                                                                  008                                                                              1.2.1.0.00</t>
  </si>
  <si>
    <t>Aportes a la seguridad social en salud/CONCEJALES MUNICIPIO LEY 2075 DE 2021/INGRESOS CORRIENTES DE LIBRE DESTINACION</t>
  </si>
  <si>
    <t>4.1.1.01.02.020.05</t>
  </si>
  <si>
    <t>4.1.1.01.02.020.05                                                                                  008                                                                              1.2.1.0.00</t>
  </si>
  <si>
    <t>Aportes generales al sistema de riesgos laborales/CONCEJALES MUNICIPIO LEY 2075 DE 2021/INGRESOS CORRIENTES DE LIBRE DESTINACION</t>
  </si>
  <si>
    <t>4.1.1.01.03</t>
  </si>
  <si>
    <t>Remuneraciones no constitutivas de factor salarial</t>
  </si>
  <si>
    <t>4.1.1.01.03.001</t>
  </si>
  <si>
    <t>4.1.1.01.03.001.01</t>
  </si>
  <si>
    <t>4.1.1.01.03.001.01                                                                                  001                                                                              1.2.1.0.00</t>
  </si>
  <si>
    <t>Vacaciones/ADMINISTRACION CENTRAL/INGRESOS CORRIENTES DE LIBRE DESTINACION</t>
  </si>
  <si>
    <t>4.1.1.01.03.001.02</t>
  </si>
  <si>
    <t>4.1.1.01.03.001.02                                                                                  001                                                                              1.2.1.0.00</t>
  </si>
  <si>
    <t>Indemnización por vacaciones/ADMINISTRACION CENTRAL/INGRESOS CORRIENTES DE LIBRE DESTINACION</t>
  </si>
  <si>
    <t>4.1.1.01.03.001.03</t>
  </si>
  <si>
    <t>4.1.1.01.03.001.03                                                                                  001                                                                              1.2.1.0.00</t>
  </si>
  <si>
    <t>Bonificación especial de recreación/ADMINISTRACION CENTRAL/INGRESOS CORRIENTES DE LIBRE DESTINACION</t>
  </si>
  <si>
    <t>4.1.2</t>
  </si>
  <si>
    <t>4.1.2.01</t>
  </si>
  <si>
    <t>4.1.2.01.01</t>
  </si>
  <si>
    <t>4.1.2.01.01.003.07</t>
  </si>
  <si>
    <t>4.1.2.01.01.003.07.01</t>
  </si>
  <si>
    <t>4.1.2.01.01.003.07.01                                                                               001                                                                              1.2.1.0.00</t>
  </si>
  <si>
    <t>4.1.2.02.02</t>
  </si>
  <si>
    <t>4.1.2.02.02.007.02</t>
  </si>
  <si>
    <t>4.1.2.02.02.007.02                                                                                  001                                                                              1.2.1.0.00</t>
  </si>
  <si>
    <t>4.1.2.02.02.008.06</t>
  </si>
  <si>
    <t>4.1.2.02.02.008.06                                                                                  002                                                                              1.2.1.0.00</t>
  </si>
  <si>
    <t>Servicios prestados a las empresas y servicios de producción /Personeria/INGRESOS CORRIENTES DE LIBRE DESTINACION</t>
  </si>
  <si>
    <t>4.1.2.02.02.008.07</t>
  </si>
  <si>
    <t>4.1.2.02.02.008.07                                                                                  002                                                                              1.2.1.0.00</t>
  </si>
  <si>
    <t>4.1.2.02.02.008.07                                                                                  002                                                                              1.3.3.0.00</t>
  </si>
  <si>
    <t>Servicios prestados a las empresas y servicios de producción /Personeria/RECURSOS DEL BALANCE DE LIBRE DESTINACION</t>
  </si>
  <si>
    <t>4.1.2.02.02.009.09</t>
  </si>
  <si>
    <t>4.1.2.02.02.009.09                                                                                  002                                                                              1.2.1.0.00</t>
  </si>
  <si>
    <t>Servicios para la comunidad, sociales y personales/Personeria/INGRESOS CORRIENTES DE LIBRE DESTINACION</t>
  </si>
  <si>
    <t>4.1.2.02.02.009.10</t>
  </si>
  <si>
    <t>4.1.2.02.02.009.10                                                                                  002                                                                              1.2.1.0.00</t>
  </si>
  <si>
    <t>4.1.3</t>
  </si>
  <si>
    <t>Transferencias corrientes</t>
  </si>
  <si>
    <t>4.1.3.07.02</t>
  </si>
  <si>
    <t>Prestaciones sociales relacionadas con el empleo</t>
  </si>
  <si>
    <t>4.1.3.07.02.001.02</t>
  </si>
  <si>
    <t>Mesadas pensionales a cargo de la entidad (de pensiones)</t>
  </si>
  <si>
    <t>4.1.3.07.02.001.02                                                                                  001                                                                              1.2.1.0.00</t>
  </si>
  <si>
    <t>Mesadas pensionales a cargo de la entidad (de pensiones)/ADMINISTRACION CENTRAL/INGRESOS CORRIENTES DE LIBRE DESTINACION</t>
  </si>
  <si>
    <t>43</t>
  </si>
  <si>
    <t>4301</t>
  </si>
  <si>
    <t>430101</t>
  </si>
  <si>
    <t>43010101</t>
  </si>
  <si>
    <t>43010101-2020251260069</t>
  </si>
  <si>
    <t>43010101-2020251260069-2.3.1.01.02.001</t>
  </si>
  <si>
    <t>43010101-2020251260069-2.3.1.01.02.001                                                              004                                                          1202002             1.2.1.0.00</t>
  </si>
  <si>
    <t>Aportes a la seguridad social en pensiones/INSPECCIÓN DE POLICIA/Servicio de justicia a los ciudadanos/INGRESOS CORRIENTES DE LIBRE DESTINACION</t>
  </si>
  <si>
    <t>43010101-2020251260069-2.3.1.01.02.002</t>
  </si>
  <si>
    <t>43010101-2020251260069-2.3.1.01.02.002                                                              004                                                          1202002             1.2.1.0.00</t>
  </si>
  <si>
    <t>Aportes a la seguridad social en salud/INSPECCIÓN DE POLICIA/Servicio de justicia a los ciudadanos/INGRESOS CORRIENTES DE LIBRE DESTINACION</t>
  </si>
  <si>
    <t>43010101-2020251260069-2.3.1.01.02.003</t>
  </si>
  <si>
    <t>43010101-2020251260069-2.3.1.01.02.003                                                              004                                                          1202002             1.2.1.0.00</t>
  </si>
  <si>
    <t>Aportes de cesantías /INSPECCIÓN DE POLICIA/Servicio de justicia a los ciudadanos/INGRESOS CORRIENTES DE LIBRE DESTINACION</t>
  </si>
  <si>
    <t>43010101-2020251260069-2.3.1.01.02.004</t>
  </si>
  <si>
    <t>43010101-2020251260069-2.3.1.01.02.004                                                              004                                                          1202002             1.2.1.0.00</t>
  </si>
  <si>
    <t>Aportes a cajas de compensación familiar/INSPECCIÓN DE POLICIA/Servicio de justicia a los ciudadanos/INGRESOS CORRIENTES DE LIBRE DESTINACION</t>
  </si>
  <si>
    <t>43010101-2020251260069-2.3.1.01.02.005</t>
  </si>
  <si>
    <t>43010101-2020251260069-2.3.1.01.02.005                                                              004                                                          1202002             1.2.1.0.00</t>
  </si>
  <si>
    <t>Aportes generales al sistema de riesgos laborales/INSPECCIÓN DE POLICIA/Servicio de justicia a los ciudadanos/INGRESOS CORRIENTES DE LIBRE DESTINACION</t>
  </si>
  <si>
    <t>43010101-2020251260069-2.3.1.01.02.006</t>
  </si>
  <si>
    <t>43010101-2020251260069-2.3.1.01.02.006                                                              004                                                          1202002             1.2.1.0.00</t>
  </si>
  <si>
    <t>Aportes al ICBF/INSPECCIÓN DE POLICIA/Servicio de justicia a los ciudadanos/INGRESOS CORRIENTES DE LIBRE DESTINACION</t>
  </si>
  <si>
    <t>43010101-2020251260069-2.3.1.01.02.007</t>
  </si>
  <si>
    <t>43010101-2020251260069-2.3.1.01.02.007                                                              004                                                          1202002             1.2.1.0.00</t>
  </si>
  <si>
    <t>Aportes al SENA/INSPECCIÓN DE POLICIA/Servicio de justicia a los ciudadanos/INGRESOS CORRIENTES DE LIBRE DESTINACION</t>
  </si>
  <si>
    <t>43010101-2020251260069-2.3.1.01.02.008</t>
  </si>
  <si>
    <t>43010101-2020251260069-2.3.1.01.02.008                                                              004                                                          1202002             1.2.1.0.00</t>
  </si>
  <si>
    <t>Aportes a la ESAP/INSPECCIÓN DE POLICIA/Servicio de justicia a los ciudadanos/INGRESOS CORRIENTES DE LIBRE DESTINACION</t>
  </si>
  <si>
    <t>43010101-2020251260069-2.3.1.01.02.009</t>
  </si>
  <si>
    <t>43010101-2020251260069-2.3.1.01.02.009                                                              004                                                          1202002             1.2.1.0.00</t>
  </si>
  <si>
    <t>Aportes a escuelas industriales e institutos técnicos/INSPECCIÓN DE POLICIA/Servicio de justicia a los ciudadanos/INGRESOS CORRIENTES DE LIBRE DESTINACION</t>
  </si>
  <si>
    <t>43010101-2020251260069-2.3.1.01.02.01</t>
  </si>
  <si>
    <t>43010101-2020251260069-2.3.1.01.02.010</t>
  </si>
  <si>
    <t>43010101-2020251260069-2.3.1.01.02.010                                                              004                                                          1202002             1.2.1.0.00</t>
  </si>
  <si>
    <t>Intereses a las Cesantías/INSPECCIÓN DE POLICIA/Servicio de justicia a los ciudadanos/INGRESOS CORRIENTES DE LIBRE DESTINACION</t>
  </si>
  <si>
    <t>43010102</t>
  </si>
  <si>
    <t>43010102-2020251260070</t>
  </si>
  <si>
    <t>43010102-2020251260070-2.3.1.01.01.001</t>
  </si>
  <si>
    <t>43010102-2020251260070-2.3.1.01.01.001.08</t>
  </si>
  <si>
    <t>43010102-2020251260070-2.3.1.01.01.001.08.02</t>
  </si>
  <si>
    <t>43010102-2020251260070-2.3.1.01.01.001.08.02                                                        005                                                          1203002             1.2.1.0.00</t>
  </si>
  <si>
    <t>Prima de vacaciones/COMISARIA DE FAMILIA/Servicio de asistencia técnica para la implementación de los métodos de resolución de conflictos/INGRESOS CORRIENTES DE LIBRE DESTINACION</t>
  </si>
  <si>
    <t>43010102-2020251260070-2.3.1.01.02.001</t>
  </si>
  <si>
    <t>43010102-2020251260070-2.3.1.01.02.001                                                              005                                                          1203002             1.2.1.0.00</t>
  </si>
  <si>
    <t>Aportes a la seguridad social en pensiones/COMISARIA DE FAMILIA/Servicio de asistencia técnica para la implementación de los métodos de resolución de conflictos/INGRESOS CORRIENTES DE LIBRE DESTINACION</t>
  </si>
  <si>
    <t>43010102-2020251260070-2.3.1.01.02.002</t>
  </si>
  <si>
    <t>43010102-2020251260070-2.3.1.01.02.002                                                              005                                                          1203002             1.2.1.0.00</t>
  </si>
  <si>
    <t>Aportes a la seguridad social en salud/COMISARIA DE FAMILIA/Servicio de asistencia técnica para la implementación de los métodos de resolución de conflictos/INGRESOS CORRIENTES DE LIBRE DESTINACION</t>
  </si>
  <si>
    <t>43010102-2020251260070-2.3.1.01.02.003</t>
  </si>
  <si>
    <t>43010102-2020251260070-2.3.1.01.02.003                                                              005                                                          1203002             1.2.1.0.00</t>
  </si>
  <si>
    <t>Aportes de cesantías /COMISARIA DE FAMILIA/Servicio de asistencia técnica para la implementación de los métodos de resolución de conflictos/INGRESOS CORRIENTES DE LIBRE DESTINACION</t>
  </si>
  <si>
    <t>43010102-2020251260070-2.3.1.01.02.004</t>
  </si>
  <si>
    <t>43010102-2020251260070-2.3.1.01.02.004                                                              005                                                          1203002             1.2.1.0.00</t>
  </si>
  <si>
    <t>Aportes a cajas de compensación familiar/COMISARIA DE FAMILIA/Servicio de asistencia técnica para la implementación de los métodos de resolución de conflictos/INGRESOS CORRIENTES DE LIBRE DESTINACION</t>
  </si>
  <si>
    <t>43010102-2020251260070-2.3.1.01.02.005</t>
  </si>
  <si>
    <t>43010102-2020251260070-2.3.1.01.02.005                                                              005                                                          1203002             1.2.1.0.00</t>
  </si>
  <si>
    <t>Aportes generales al sistema de riesgos laborales/COMISARIA DE FAMILIA/Servicio de asistencia técnica para la implementación de los métodos de resolución de conflictos/INGRESOS CORRIENTES DE LIBRE DESTINACION</t>
  </si>
  <si>
    <t>43010102-2020251260070-2.3.1.01.02.006</t>
  </si>
  <si>
    <t>43010102-2020251260070-2.3.1.01.02.006                                                              005                                                          1203002             1.2.1.0.00</t>
  </si>
  <si>
    <t>Aportes al ICBF/COMISARIA DE FAMILIA/Servicio de asistencia técnica para la implementación de los métodos de resolución de conflictos/INGRESOS CORRIENTES DE LIBRE DESTINACION</t>
  </si>
  <si>
    <t>43010102-2020251260070-2.3.1.01.02.007</t>
  </si>
  <si>
    <t>43010102-2020251260070-2.3.1.01.02.007                                                              005                                                          1203002             1.2.1.0.00</t>
  </si>
  <si>
    <t>Aportes al SENA/COMISARIA DE FAMILIA/Servicio de asistencia técnica para la implementación de los métodos de resolución de conflictos/INGRESOS CORRIENTES DE LIBRE DESTINACION</t>
  </si>
  <si>
    <t>43010102-2020251260070-2.3.1.01.02.008</t>
  </si>
  <si>
    <t>43010102-2020251260070-2.3.1.01.02.008                                                              005                                                          1203002             1.2.1.0.00</t>
  </si>
  <si>
    <t>Aportes a la ESAP/COMISARIA DE FAMILIA/Servicio de asistencia técnica para la implementación de los métodos de resolución de conflictos/INGRESOS CORRIENTES DE LIBRE DESTINACION</t>
  </si>
  <si>
    <t>43010102-2020251260070-2.3.1.01.02.009</t>
  </si>
  <si>
    <t>43010102-2020251260070-2.3.1.01.02.009                                                              005                                                          1203002             1.2.1.0.00</t>
  </si>
  <si>
    <t>Aportes a escuelas industriales e institutos técnicos/COMISARIA DE FAMILIA/Servicio de asistencia técnica para la implementación de los métodos de resolución de conflictos/INGRESOS CORRIENTES DE LIBRE DESTINACION</t>
  </si>
  <si>
    <t>43010102-2020251260070-2.3.1.01.02.01</t>
  </si>
  <si>
    <t>43010102-2020251260070-2.3.1.01.02.010</t>
  </si>
  <si>
    <t>43010102-2020251260070-2.3.1.01.02.010                                                              005                                                          1203002             1.2.1.0.00</t>
  </si>
  <si>
    <t>Intereses a las Cesantías/COMISARIA DE FAMILIA/Servicio de asistencia técnica para la implementación de los métodos de resolución de conflictos/INGRESOS CORRIENTES DE LIBRE DESTINACION</t>
  </si>
  <si>
    <t>43010102-2020251260070-2.3.1.01.03.001</t>
  </si>
  <si>
    <t>43010102-2020251260070-2.3.1.01.03.001.01</t>
  </si>
  <si>
    <t>43010102-2020251260070-2.3.1.01.03.001.01                                                           005                                                          1203002             1.2.1.0.00</t>
  </si>
  <si>
    <t>Vacaciones/COMISARIA DE FAMILIA/Servicio de asistencia técnica para la implementación de los métodos de resolución de conflictos/INGRESOS CORRIENTES DE LIBRE DESTINACION</t>
  </si>
  <si>
    <t>43010102-2020251260070-2.3.1.01.03.001.03</t>
  </si>
  <si>
    <t>43010102-2020251260070-2.3.1.01.03.001.03                                                           005                                                          1203002             1.2.1.0.00</t>
  </si>
  <si>
    <t>Bonificación especial de recreación/COMISARIA DE FAMILIA/Servicio de asistencia técnica para la implementación de los métodos de resolución de conflictos/INGRESOS CORRIENTES DE LIBRE DESTINACION</t>
  </si>
  <si>
    <t>430102</t>
  </si>
  <si>
    <t>43010201</t>
  </si>
  <si>
    <t>43010201-2020251260028</t>
  </si>
  <si>
    <t>43010201-2020251260028-2.3.2.02.02.008</t>
  </si>
  <si>
    <t>43010201-2020251260028-2.3.2.02.02.008.01</t>
  </si>
  <si>
    <t>43010201-2020251260028-2.3.2.02.02.008.01                                                                                                                        4501001             1.2.1.0.00</t>
  </si>
  <si>
    <t>Financiación de proyectos que presentan las entidades definidas en el Decreto 399 de 2011/Servicio de asistencia técnica/INGRESOS CORRIENTES DE LIBRE DESTINACION</t>
  </si>
  <si>
    <t>43010201-2020251260028-2.3.2.02.02.008.01                                                                                                                        4501001             1.3.3.2.01</t>
  </si>
  <si>
    <t>1.3.3.2.01</t>
  </si>
  <si>
    <t>Financiación de proyectos que presentan las entidades definidas en el Decreto 399 de 2011/Servicio de asistencia técnica/R.B. CONTRIBUCION SOBRE CONTRATOS DE OBRA PUBLICA</t>
  </si>
  <si>
    <t>43010203</t>
  </si>
  <si>
    <t>43010203-2020251260030</t>
  </si>
  <si>
    <t>BPIN 2020251260030 Prevención y atención de desastres y emergencias en el municipio de Cajicá</t>
  </si>
  <si>
    <t>43010203-2020251260030-2.3.2.02.02.008</t>
  </si>
  <si>
    <t>43010203-2020251260030-2.3.2.02.02.008.02</t>
  </si>
  <si>
    <t>43010203-2020251260030-2.3.2.02.02.008.02                                                                                                                        4503031             1.2.1.0.00</t>
  </si>
  <si>
    <t>Actualizar el Plan Municipal de gestión del riesgo/Documentos de lineamientos técnicos/INGRESOS CORRIENTES DE LIBRE DESTINACION</t>
  </si>
  <si>
    <t>43010204</t>
  </si>
  <si>
    <t>43010204-2021251260018</t>
  </si>
  <si>
    <t>43010204-2021251260018-2.3.2.02.02.008</t>
  </si>
  <si>
    <t>43010204-2021251260018-2.3.2.02.02.008.01</t>
  </si>
  <si>
    <t>43010204-2021251260018-2.3.2.02.02.008.01                                                                                                                        999999999999999999991.2.1.0.00</t>
  </si>
  <si>
    <t>43010204-2021251260018-2.3.2.02.02.008.02</t>
  </si>
  <si>
    <t>43010204-2021251260018-2.3.2.02.02.008.02                                                                                                                        999999999999999999991.2.1.0.00</t>
  </si>
  <si>
    <t>Realizar el mantenimiento de zonas verdes y podas en el Municipio/Varios/INGRESOS CORRIENTES DE LIBRE DESTINACION</t>
  </si>
  <si>
    <t>43010204-2021251260018-2.3.2.02.02.008.03</t>
  </si>
  <si>
    <t>43010204-2021251260018-2.3.2.02.02.008.03                                                                                                                        4599016             1.2.4.3.03</t>
  </si>
  <si>
    <t>43010204-2021251260018-2.3.2.02.02.008.04</t>
  </si>
  <si>
    <t xml:space="preserve">Realizar la inspección, el mantenimiento y/o reparación de equipos eléctricos y/o mecánicos para el correcto funcionamiento de las instalaciones o edificios públicos a cargo de  la Administración Municipal </t>
  </si>
  <si>
    <t>43010204-2021251260018-2.3.2.02.02.008.04                                                                                                                        4599016             1.2.1.0.00</t>
  </si>
  <si>
    <t>Realizar la inspección, el mantenimiento y/o reparación de equipos eléctricos y/o mecánicos para el correcto funcionamiento de las instalaciones o edificios públicos a cargo de  la Administración Municipal /GOBIERNO TERRITORIAL Fortalecimiento a la gestión y dirección de la administración pública territorial sedes mantenidas/INGRESOS CORRIENTES DE LIBRE DESTINACION</t>
  </si>
  <si>
    <t>43010204-2021251260018-2.3.2.02.02.008.04                                                                                                                        4599016             1.2.4.3.03</t>
  </si>
  <si>
    <t>Realizar la inspección, el mantenimiento y/o reparación de equipos eléctricos y/o mecánicos para el correcto funcionamiento de las instalaciones o edificios públicos a cargo de  la Administración Municipal /GOBIERNO TERRITORIAL Fortalecimiento a la gestión y dirección de la administración pública territorial sedes mantenidas/SGP-PROPOSITO GENERAL-PROPOSITO GENERAL LIBRE INVERSION</t>
  </si>
  <si>
    <t>43010204-2022251260007</t>
  </si>
  <si>
    <t>BPIN 2022251260007 Apoyo para la adecuada operación de los edificios públicos a cargo de la Alcaldía Municipal de Cajicá, Cundinamarca</t>
  </si>
  <si>
    <t>43010204-2022251260007-2.3.2.02.02.008</t>
  </si>
  <si>
    <t>43010204-2022251260007-2.3.2.02.02.008.01</t>
  </si>
  <si>
    <t>43010204-2022251260007-2.3.2.02.02.008.01                                                                                                                        4599016             1.2.1.0.00</t>
  </si>
  <si>
    <t>Garantizar la prestación del servicio de aseo en los diferentes edificios públicos a cargo de la Alcaldía Municipal de Cajicá/GOBIERNO TERRITORIAL Fortalecimiento a la gestión y dirección de la administración pública territorial sedes mantenidas/INGRESOS CORRIENTES DE LIBRE DESTINACION</t>
  </si>
  <si>
    <t>430103</t>
  </si>
  <si>
    <t>43010301</t>
  </si>
  <si>
    <t>43010301-2020251260083</t>
  </si>
  <si>
    <t>43010301-2020251260083-2.3.2.02.02.008</t>
  </si>
  <si>
    <t>43010301-2020251260083-2.3.2.02.02.008.01</t>
  </si>
  <si>
    <t>43010301-2020251260083-2.3.2.02.02.008.01                                                                                                                        2402041             1.2.1.0.00</t>
  </si>
  <si>
    <t>43010301-2020251260083-2.3.2.02.02.008.02</t>
  </si>
  <si>
    <t>Realizar el mantenimiento del parque automotor del cuerpo oficial de bomberos del municipio de Cajicá</t>
  </si>
  <si>
    <t>43010301-2020251260083-2.3.2.02.02.008.02                                                                                                                        2402041             1.2.3.1.15</t>
  </si>
  <si>
    <t>Realizar el mantenimiento del parque automotor del cuerpo oficial de bomberos del municipio de Cajicá/Vía terciaria mejorada/SOBRETASA FONDO DE SEGURIDAD</t>
  </si>
  <si>
    <t>430106</t>
  </si>
  <si>
    <t>43010601</t>
  </si>
  <si>
    <t>43010601-2020251260080</t>
  </si>
  <si>
    <t>43010601-2020251260080-2.3.1.01.01.001</t>
  </si>
  <si>
    <t>43010601-2020251260080-2.3.1.01.01.001.06</t>
  </si>
  <si>
    <t>43010601-2020251260080-2.3.1.01.01.001.06                                                           006                                                          2402041             1.2.1.0.00</t>
  </si>
  <si>
    <t>43010601-2020251260080-2.3.1.01.01.001.07</t>
  </si>
  <si>
    <t>43010601-2020251260080-2.3.1.01.01.001.07                                                           006                                                          2402041             1.2.1.0.00</t>
  </si>
  <si>
    <t>43010601-2020251260080-2.3.1.01.01.001.08</t>
  </si>
  <si>
    <t>43010601-2020251260080-2.3.1.01.01.001.08.02</t>
  </si>
  <si>
    <t>43010601-2020251260080-2.3.1.01.01.001.08.02                                                        006                                                          2402041             1.2.1.0.00</t>
  </si>
  <si>
    <t>43010601-2020251260080-2.3.1.01.02</t>
  </si>
  <si>
    <t>43010601-2020251260080-2.3.1.01.02.001</t>
  </si>
  <si>
    <t>43010601-2020251260080-2.3.1.01.02.001                                                              006                                                          2402041             1.2.1.0.00</t>
  </si>
  <si>
    <t>43010601-2020251260080-2.3.1.01.02.002</t>
  </si>
  <si>
    <t>43010601-2020251260080-2.3.1.01.02.002                                                              006                                                          2402041             1.2.1.0.00</t>
  </si>
  <si>
    <t>43010601-2020251260080-2.3.1.01.02.003</t>
  </si>
  <si>
    <t>43010601-2020251260080-2.3.1.01.02.003                                                              006                                                          2402041             1.2.1.0.00</t>
  </si>
  <si>
    <t>43010601-2020251260080-2.3.1.01.02.004</t>
  </si>
  <si>
    <t>43010601-2020251260080-2.3.1.01.02.004                                                              006                                                          2402041             1.2.1.0.00</t>
  </si>
  <si>
    <t>43010601-2020251260080-2.3.1.01.02.005</t>
  </si>
  <si>
    <t>43010601-2020251260080-2.3.1.01.02.005                                                              006                                                          2402041             1.2.1.0.00</t>
  </si>
  <si>
    <t>43010601-2020251260080-2.3.1.01.02.006</t>
  </si>
  <si>
    <t>43010601-2020251260080-2.3.1.01.02.006                                                              006                                                          2402041             1.2.1.0.00</t>
  </si>
  <si>
    <t>43010601-2020251260080-2.3.1.01.02.007</t>
  </si>
  <si>
    <t>43010601-2020251260080-2.3.1.01.02.007                                                              006                                                          2402041             1.2.1.0.00</t>
  </si>
  <si>
    <t>43010601-2020251260080-2.3.1.01.02.008</t>
  </si>
  <si>
    <t>43010601-2020251260080-2.3.1.01.02.008                                                              006                                                          2402041             1.2.1.0.00</t>
  </si>
  <si>
    <t>43010601-2020251260080-2.3.1.01.02.009</t>
  </si>
  <si>
    <t>43010601-2020251260080-2.3.1.01.02.009                                                              006                                                          2402041             1.2.1.0.00</t>
  </si>
  <si>
    <t>43010601-2020251260080-2.3.1.01.02.010</t>
  </si>
  <si>
    <t>43010601-2020251260080-2.3.1.01.02.010                                                              006                                                          2402041             1.2.1.0.00</t>
  </si>
  <si>
    <t>43010601-2020251260080-2.3.1.01.03.001</t>
  </si>
  <si>
    <t>43010601-2020251260080-2.3.1.01.03.001.01</t>
  </si>
  <si>
    <t>43010601-2020251260080-2.3.1.01.03.001.01                                                           006                                                          2402041             1.2.1.0.00</t>
  </si>
  <si>
    <t>43010601-2020251260080-2.3.1.01.03.001.02</t>
  </si>
  <si>
    <t>43010601-2020251260080-2.3.1.01.03.001.02                                                           006                                                          2402041             1.2.1.0.00</t>
  </si>
  <si>
    <t>43010601-2020251260080-2.3.1.01.03.001.03</t>
  </si>
  <si>
    <t>43010601-2020251260080-2.3.1.01.03.001.03                                                           006                                                          2402041             1.2.1.0.00</t>
  </si>
  <si>
    <t>43010601-2020251260083</t>
  </si>
  <si>
    <t>43010601-2020251260083-2.3.2.02.02.008</t>
  </si>
  <si>
    <t>43010601-2020251260083-2.3.2.02.02.008.01</t>
  </si>
  <si>
    <t>43010601-2020251260083-2.3.2.02.02.008.01                                                                                                                        2402041             1.2.1.0.00</t>
  </si>
  <si>
    <t>43010602</t>
  </si>
  <si>
    <t>43010602-2020251260009</t>
  </si>
  <si>
    <t>43010602-2020251260009-2.3.2.02.02.008</t>
  </si>
  <si>
    <t>43010602-2020251260009-2.3.2.02.02.008.09</t>
  </si>
  <si>
    <t>Realizar los respectivos trámites, actividades, procesos, estudios y demás temas requeridos para la habilitación del organismo de tránsito.</t>
  </si>
  <si>
    <t>43010602-2020251260009-2.3.2.02.02.008.09                                                                                                                        2409025             1.2.1.0.00</t>
  </si>
  <si>
    <t>Realizar los respectivos trámites, actividades, procesos, estudios y demás temas requeridos para la habilitación del organismo de tránsito./Documentos normativos/INGRESOS CORRIENTES DE LIBRE DESTINACION</t>
  </si>
  <si>
    <t>4302</t>
  </si>
  <si>
    <t>430201</t>
  </si>
  <si>
    <t>43020101</t>
  </si>
  <si>
    <t>43020101-2020251260006</t>
  </si>
  <si>
    <t>43020101-2020251260006-2.3.1.01.01.001</t>
  </si>
  <si>
    <t>43020101-2020251260006-2.3.1.01.01.001.08</t>
  </si>
  <si>
    <t>43020101-2020251260006-2.3.1.01.01.001.08.02</t>
  </si>
  <si>
    <t>43020101-2020251260006-2.3.1.01.01.001.08.02                                                        007                                                          1903034             1.2.1.0.00</t>
  </si>
  <si>
    <t>Prima de vacaciones/SECRETARIA DE SALUD/Servicio de asistencia técnica/INGRESOS CORRIENTES DE LIBRE DESTINACION</t>
  </si>
  <si>
    <t>43020101-2020251260006-2.3.1.01.02</t>
  </si>
  <si>
    <t>43020101-2020251260006-2.3.1.01.02.001</t>
  </si>
  <si>
    <t>43020101-2020251260006-2.3.1.01.02.001                                                              007                                                          1903034             1.2.1.0.00</t>
  </si>
  <si>
    <t>Aportes a la seguridad social en pensiones/SECRETARIA DE SALUD/Servicio de asistencia técnica/INGRESOS CORRIENTES DE LIBRE DESTINACION</t>
  </si>
  <si>
    <t>43020101-2020251260006-2.3.1.01.02.002</t>
  </si>
  <si>
    <t>43020101-2020251260006-2.3.1.01.02.002                                                              007                                                          1903034             1.2.1.0.00</t>
  </si>
  <si>
    <t>Aportes a la seguridad social en salud/SECRETARIA DE SALUD/Servicio de asistencia técnica/INGRESOS CORRIENTES DE LIBRE DESTINACION</t>
  </si>
  <si>
    <t>43020101-2020251260006-2.3.1.01.02.003</t>
  </si>
  <si>
    <t>43020101-2020251260006-2.3.1.01.02.003                                                              007                                                          1903034             1.2.1.0.00</t>
  </si>
  <si>
    <t>Aportes de cesantías /SECRETARIA DE SALUD/Servicio de asistencia técnica/INGRESOS CORRIENTES DE LIBRE DESTINACION</t>
  </si>
  <si>
    <t>43020101-2020251260006-2.3.1.01.02.004</t>
  </si>
  <si>
    <t>43020101-2020251260006-2.3.1.01.02.004                                                              007                                                          1903034             1.2.1.0.00</t>
  </si>
  <si>
    <t>Aportes a cajas de compensación familiar/SECRETARIA DE SALUD/Servicio de asistencia técnica/INGRESOS CORRIENTES DE LIBRE DESTINACION</t>
  </si>
  <si>
    <t>43020101-2020251260006-2.3.1.01.02.005</t>
  </si>
  <si>
    <t>43020101-2020251260006-2.3.1.01.02.005                                                              007                                                          1903034             1.2.1.0.00</t>
  </si>
  <si>
    <t>Aportes generales al sistema de riesgos laborales/SECRETARIA DE SALUD/Servicio de asistencia técnica/INGRESOS CORRIENTES DE LIBRE DESTINACION</t>
  </si>
  <si>
    <t>43020101-2020251260006-2.3.1.01.02.006</t>
  </si>
  <si>
    <t>43020101-2020251260006-2.3.1.01.02.006                                                              007                                                          1903034             1.2.1.0.00</t>
  </si>
  <si>
    <t>Aportes al ICBF/SECRETARIA DE SALUD/Servicio de asistencia técnica/INGRESOS CORRIENTES DE LIBRE DESTINACION</t>
  </si>
  <si>
    <t>43020101-2020251260006-2.3.1.01.02.007</t>
  </si>
  <si>
    <t>43020101-2020251260006-2.3.1.01.02.007                                                              007                                                          1903034             1.2.1.0.00</t>
  </si>
  <si>
    <t>Aportes al SENA/SECRETARIA DE SALUD/Servicio de asistencia técnica/INGRESOS CORRIENTES DE LIBRE DESTINACION</t>
  </si>
  <si>
    <t>43020101-2020251260006-2.3.1.01.02.008</t>
  </si>
  <si>
    <t>43020101-2020251260006-2.3.1.01.02.008                                                              007                                                          1903034             1.2.1.0.00</t>
  </si>
  <si>
    <t>Aportes a la ESAP/SECRETARIA DE SALUD/Servicio de asistencia técnica/INGRESOS CORRIENTES DE LIBRE DESTINACION</t>
  </si>
  <si>
    <t>43020101-2020251260006-2.3.1.01.02.009</t>
  </si>
  <si>
    <t>43020101-2020251260006-2.3.1.01.02.009                                                              007                                                          1903034             1.2.1.0.00</t>
  </si>
  <si>
    <t>Aportes a escuelas industriales e institutos técnicos/SECRETARIA DE SALUD/Servicio de asistencia técnica/INGRESOS CORRIENTES DE LIBRE DESTINACION</t>
  </si>
  <si>
    <t>43020101-2020251260006-2.3.1.01.02.010</t>
  </si>
  <si>
    <t>43020101-2020251260006-2.3.1.01.02.010                                                              007                                                          1903034             1.2.1.0.00</t>
  </si>
  <si>
    <t>Intereses a las Cesantías/SECRETARIA DE SALUD/Servicio de asistencia técnica/INGRESOS CORRIENTES DE LIBRE DESTINACION</t>
  </si>
  <si>
    <t>43020101-2020251260006-2.3.1.01.03.001</t>
  </si>
  <si>
    <t>43020101-2020251260006-2.3.1.01.03.001.01</t>
  </si>
  <si>
    <t>43020101-2020251260006-2.3.1.01.03.001.01                                                           007                                                          1903034             1.2.1.0.00</t>
  </si>
  <si>
    <t>Vacaciones/SECRETARIA DE SALUD/Servicio de asistencia técnica/INGRESOS CORRIENTES DE LIBRE DESTINACION</t>
  </si>
  <si>
    <t>43020101-2020251260006-2.3.1.01.03.001.03</t>
  </si>
  <si>
    <t>43020101-2020251260006-2.3.1.01.03.001.03                                                           007                                                          1903034             1.2.1.0.00</t>
  </si>
  <si>
    <t>Bonificación especial de recreación/SECRETARIA DE SALUD/Servicio de asistencia técnica/INGRESOS CORRIENTES DE LIBRE DESTINACION</t>
  </si>
  <si>
    <t>4303</t>
  </si>
  <si>
    <t>430304</t>
  </si>
  <si>
    <t>43030402</t>
  </si>
  <si>
    <t>43030402-2020251260051</t>
  </si>
  <si>
    <t>BPIN 2020251260051 Recuperación y conservación de las fuentes hídricas y áreas de interés ambiental en el municipio de Cajicá</t>
  </si>
  <si>
    <t>43030402-2020251260051-2.3.2.02.02.008</t>
  </si>
  <si>
    <t>43030402-2020251260051-2.3.2.02.02.008.02</t>
  </si>
  <si>
    <t>43030402-2020251260051-2.3.2.02.02.008.02                                                                                                                        3202006             1.2.1.0.00</t>
  </si>
  <si>
    <t>Plantaciones forestales realizadas (Jornadas de reforestación)/ AMBIENTE Y DESARROLLO SOSTENIBLE  Conservacion de la biodiversidad y sus servicios ecosistemicos  Servicio de reforestacion de ecosistemas/INGRESOS CORRIENTES DE LIBRE DESTINACION</t>
  </si>
  <si>
    <t>43030402-2020251260051-2.3.4.02.04</t>
  </si>
  <si>
    <t>ENTIDADES DEL GOBIERNO GENERAL</t>
  </si>
  <si>
    <t>43030402-2020251260051-2.3.4.02.04.01</t>
  </si>
  <si>
    <t>43030402-2020251260051-2.3.4.02.04.01                                                                                                                            3202037             1.2.1.0.00</t>
  </si>
  <si>
    <t>Realizar acciones para garantizar los trámites ante la corporación autónoma regional CAR/Servicio de recuperación de cuerpos de agua lénticos y lóticos/INGRESOS CORRIENTES DE LIBRE DESTINACION</t>
  </si>
  <si>
    <t>430305</t>
  </si>
  <si>
    <t>43030501</t>
  </si>
  <si>
    <t>43030501-2020251260033</t>
  </si>
  <si>
    <t>BPIN 2020251260033 Fortalecimiento del emprendimiento, el comercio y los servicios turisticos de las empresas en el municipio de Cajica.</t>
  </si>
  <si>
    <t>43030501-2020251260033-2.3.2.02.02.008</t>
  </si>
  <si>
    <t>43030501-2020251260033-2.3.2.02.02.008.05</t>
  </si>
  <si>
    <t>Realizar acompañamiento técnico artesanal y/o formación en temas de mejora de productos artesanales</t>
  </si>
  <si>
    <t>43030501-2020251260033-2.3.2.02.02.008.05                                                                                                                        3502024             1.3.3.0.00</t>
  </si>
  <si>
    <t>Realizar acompañamiento técnico artesanal y/o formación en temas de mejora de productos artesanales/COMERCIO, INDUSTRIA Y TURISMO Productividad y competitividad de las empresas colombianas  Servicio de asistencia técnica para la actividad artesanal/RECURSOS DEL BALANCE DE LIBRE DESTINACION</t>
  </si>
  <si>
    <t>45</t>
  </si>
  <si>
    <t>Gastos</t>
  </si>
  <si>
    <t>453</t>
  </si>
  <si>
    <t>45302</t>
  </si>
  <si>
    <t>4530201</t>
  </si>
  <si>
    <t>453020102</t>
  </si>
  <si>
    <t>453020102-2020251260073</t>
  </si>
  <si>
    <t>BPIN 2020251260073 Desarrollo de actividades para la promoción, prevención y atención en salud publica en el municipio de Cajicá</t>
  </si>
  <si>
    <t>453020102-2020251260073-2.3.2.02.02.009</t>
  </si>
  <si>
    <t>453020102-2020251260073-2.3.2.02.02.009.05</t>
  </si>
  <si>
    <t>453020102-2020251260073-2.3.2.02.02.009.05                                                                                                                       1905028             1.2.1.0.00</t>
  </si>
  <si>
    <t>Realizar las acciones de gestión del riesgo (consumo y aprovechamiento biológico de los alimentos, calidad e inocuidad de los alimentos)/Servicio de gestión del riesgo para temas de consumo, aprovechamiento biológico, calidad e inocuidad de los alimentos/INGRESOS CORRIENTES DE LIBRE DESTINACION</t>
  </si>
  <si>
    <t>453020103</t>
  </si>
  <si>
    <t>453020103-2020251260076</t>
  </si>
  <si>
    <t>453020103-2020251260076-2.3.2.02.02.009</t>
  </si>
  <si>
    <t>453020103-2020251260076-2.3.2.02.02.009.01</t>
  </si>
  <si>
    <t>453020103-2020251260076-2.3.2.02.02.009.01                                                                                                                       1906002             1.2.1.0.00</t>
  </si>
  <si>
    <t>Ejecutar acciones para el fortalecimiento a la prestación de servicios de salud de la ESE para la atención de población no cubierta con subsidio a la demanda (hospitales de primer nivel de atención ampliados)/Hospitales de primer nivel de atención ampliados/INGRESOS CORRIENTES DE LIBRE DESTINACION</t>
  </si>
  <si>
    <t>453020103-2020251260076-2.3.2.02.02.009.01                                                                                                                       1906002             1.3.3.0.00</t>
  </si>
  <si>
    <t>Ejecutar acciones para el fortalecimiento a la prestación de servicios de salud de la ESE para la atención de población no cubierta con subsidio a la demanda (hospitales de primer nivel de atención ampliados)/Hospitales de primer nivel de atención ampliados/RECURSOS DEL BALANCE DE LIBRE DESTINACION</t>
  </si>
  <si>
    <t>4530203</t>
  </si>
  <si>
    <t>453020301</t>
  </si>
  <si>
    <t>453020301-2020251260086</t>
  </si>
  <si>
    <t>453020301-2020251260086-2.3.2.02.02.008</t>
  </si>
  <si>
    <t>453020301-2020251260086-2.3.2.02.02.008.01</t>
  </si>
  <si>
    <t>Garantizar  la prestacion del servicio de aseo y vigilancia en las IED del municipio y el Politécnico de la Sabana.</t>
  </si>
  <si>
    <t>453020301-2020251260086-2.3.2.02.02.008.01                                                                                                                       2201062             1.2.1.0.00</t>
  </si>
  <si>
    <t>Garantizar  la prestacion del servicio de aseo y vigilancia en las IED del municipio y el Politécnico de la Sabana./Infraestructura educativa mantenida/INGRESOS CORRIENTES DE LIBRE DESTINACION</t>
  </si>
  <si>
    <t>5</t>
  </si>
  <si>
    <t>VIGENCIAS FUTURAS</t>
  </si>
  <si>
    <t>5.1</t>
  </si>
  <si>
    <t>5.1.2</t>
  </si>
  <si>
    <t>5.1.2.02.02</t>
  </si>
  <si>
    <t>5.1.2.02.02.008.05</t>
  </si>
  <si>
    <t>5.1.2.02.02.008.05                                                                                  001                                                                              1.2.1.0.00</t>
  </si>
  <si>
    <t>Servicios prestados a las empresas y servicios de producción /ADMINISTRACION CENTRAL/INGRESOS CORRIENTES DE LIBRE DESTINACION</t>
  </si>
  <si>
    <t>53</t>
  </si>
  <si>
    <t>5301</t>
  </si>
  <si>
    <t>530102</t>
  </si>
  <si>
    <t>53010201</t>
  </si>
  <si>
    <t>53010201-2020251260028</t>
  </si>
  <si>
    <t>53010201-2020251260028-2.3.2.02.02.008</t>
  </si>
  <si>
    <t>53010201-2020251260028-2.3.2.02.02.008.05</t>
  </si>
  <si>
    <t>53010201-2020251260028-2.3.2.02.02.008.05                                                                                                                        4501001             1.2.1.0.00</t>
  </si>
  <si>
    <t>Realizar el monitoreo del CCTV Cajicá/Servicio de asistencia técnica/INGRESOS CORRIENTES DE LIBRE DESTINACION</t>
  </si>
  <si>
    <t>53010204</t>
  </si>
  <si>
    <t>53010204-2022251260007</t>
  </si>
  <si>
    <t>53010204-2022251260007-2.3.2.02.02.008</t>
  </si>
  <si>
    <t>53010204-2022251260007-2.3.2.02.02.008.02</t>
  </si>
  <si>
    <t>53010204-2022251260007-2.3.2.02.02.008.02                                                                                                                        4599016             1.3.3.0.00</t>
  </si>
  <si>
    <t>Garantizar la prestación del servicio de vigilancia en los diferentes edificios públicos a cargo de la Alcaldía Municipal de Cajicá/GOBIERNO TERRITORIAL Fortalecimiento a la gestión y dirección de la administración pública territorial sedes mantenidas/RECURSOS DEL BALANCE DE LIBRE DESTINACION</t>
  </si>
  <si>
    <t>530103</t>
  </si>
  <si>
    <t>53010301</t>
  </si>
  <si>
    <t>53010301-2020251260083</t>
  </si>
  <si>
    <t>53010301-2020251260083-2.3.2.02.01.003</t>
  </si>
  <si>
    <t>OTROS BIENES TRANSPORTABLES (excepto productos metálicos, maquinaria y equipo)</t>
  </si>
  <si>
    <t>53010301-2020251260083-2.3.2.02.01.003.02</t>
  </si>
  <si>
    <t>53010301-2020251260083-2.3.2.02.01.003.02                                                                                                                        2402041             1.3.3.1.15</t>
  </si>
  <si>
    <t>1.3.3.1.15</t>
  </si>
  <si>
    <t>Suministrar el combustible del parque automotor del cuerpo oficial de bomberos del municipio de Cajicá/Vía terciaria mejorada/R.B. SOBRETASA BOMBERIL</t>
  </si>
  <si>
    <t>530107</t>
  </si>
  <si>
    <t>53010702</t>
  </si>
  <si>
    <t>53010702-2020251260038</t>
  </si>
  <si>
    <t>Actualización del ordenamiento territorial para el desarrollo urbano y rural del municipio de Cajicá, Cundinamarca</t>
  </si>
  <si>
    <t>53010702-2020251260038-2.3.2.02.02.005.01</t>
  </si>
  <si>
    <t>Ejecutar la inversi?n de los proyectos de los presupuestos participativos</t>
  </si>
  <si>
    <t>53010702-2020251260038-2.3.2.02.02.005.01                                                                                                                        4002013             1.2.1.0.00</t>
  </si>
  <si>
    <t>Ejecutar la inversi?n de los proyectos de los presupuestos participativos/Servicio de apoyo financiero para el Mejoramiento integral de barrios/INGRESOS CORRIENTES DE LIBRE DESTINACION</t>
  </si>
  <si>
    <t>53010702-2021251260017</t>
  </si>
  <si>
    <t>BPIN 2021251260017 Construcción de la Plaza Campesina y de artesanos del Municipio de Cajicá</t>
  </si>
  <si>
    <t>53010702-2021251260017-2.3.2.01.01.001.02.03</t>
  </si>
  <si>
    <t>EDIFICIOS COMERCIALES</t>
  </si>
  <si>
    <t>53010702-2021251260017-2.3.2.01.01.001.02.03.01</t>
  </si>
  <si>
    <t>53010702-2021251260017-2.3.2.01.01.001.02.03.01                                                                                                                  4002030             1.2.1.0.00</t>
  </si>
  <si>
    <t>Realizar la Construcción de la plaza campesina y de artesanos del Municipio de Cajicá/ VIVIENDA, CIUDAD Y TERRITORIO  Ordenamiento territorial y desarrollo urbano  Plazas construidas/INGRESOS CORRIENTES DE LIBRE DESTINACION</t>
  </si>
  <si>
    <t>53010702-2021251260017-2.3.2.01.01.001.02.03.01                                                                                                                  4002030             1.2.3.2.02.01</t>
  </si>
  <si>
    <t>1.2.3.2.02.01</t>
  </si>
  <si>
    <t>Realizar la Construcción de la plaza campesina y de artesanos del Municipio de Cajicá/ VIVIENDA, CIUDAD Y TERRITORIO  Ordenamiento territorial y desarrollo urbano  Plazas construidas/PLUSVALIA</t>
  </si>
  <si>
    <t>53010702-2021251260017-2.3.2.01.01.001.02.03.01                                                                                                                  4002030             1.2.3.2.02.02</t>
  </si>
  <si>
    <t>1.2.3.2.02.02</t>
  </si>
  <si>
    <t>Realizar la Construcción de la plaza campesina y de artesanos del Municipio de Cajicá/ VIVIENDA, CIUDAD Y TERRITORIO  Ordenamiento territorial y desarrollo urbano  Plazas construidas/CESIONES Y COMPENSACIONES</t>
  </si>
  <si>
    <t>53010702-2021251260017-2.3.2.01.01.001.02.03.02</t>
  </si>
  <si>
    <t>Contratar Interventoría / Plaza Campesina y de Artesanos del Municipio de Cajicá</t>
  </si>
  <si>
    <t>53010702-2021251260017-2.3.2.01.01.001.02.03.02                                                                                                                  4002030             1.2.1.0.00</t>
  </si>
  <si>
    <t>Contratar Interventoría / Plaza Campesina y de Artesanos del Municipio de Cajicá/ VIVIENDA, CIUDAD Y TERRITORIO  Ordenamiento territorial y desarrollo urbano  Plazas construidas/INGRESOS CORRIENTES DE LIBRE DESTINACION</t>
  </si>
  <si>
    <t>5302</t>
  </si>
  <si>
    <t>530201</t>
  </si>
  <si>
    <t>53020102</t>
  </si>
  <si>
    <t>53020102-2020251260073</t>
  </si>
  <si>
    <t>53020102-2020251260073-2.3.2.02.02.009</t>
  </si>
  <si>
    <t>53020102-2020251260073-2.3.2.02.02.009.01</t>
  </si>
  <si>
    <t>53020102-2020251260073-2.3.2.02.02.009.01                                                                                                                        1905031             1.3.3.0.00</t>
  </si>
  <si>
    <t>Realizar acciones de promoción de la salud (modos, condiciones y estilos de vida saludable) en la línea operativa del PIC y prevención de las condiciones del riesgo para COVID-19/Servicio de promoción de la salud y prevención de riesgos asociados a condiciones no transmisibles/RECURSOS DEL BALANCE DE LIBRE DESTINACION</t>
  </si>
  <si>
    <t>53020102-2020251260073-2.3.2.02.02.009.02</t>
  </si>
  <si>
    <t>53020102-2020251260073-2.3.2.02.02.009.02                                                                                                                        1905022             1.3.3.0.00</t>
  </si>
  <si>
    <t>Realizar las acciones de gestión del riesgo, prevención y atención integral a problemas y trastornos mentales y SPA/Servicio de gestión del riesgo en temas de trastornos mentales/RECURSOS DEL BALANCE DE LIBRE DESTINACION</t>
  </si>
  <si>
    <t>53020102-2020251260073-2.3.2.02.02.009.04</t>
  </si>
  <si>
    <t>53020102-2020251260073-2.3.2.02.02.009.04                                                                                                                        1905025             1.3.3.0.00</t>
  </si>
  <si>
    <t>Realizar las acciones de gestión del riesgo (situaciones prevalentes de origen laboral)/Servicio de gestión del riesgo para abordar situaciones prevalentes de origen laboral/RECURSOS DEL BALANCE DE LIBRE DESTINACION</t>
  </si>
  <si>
    <t>53020102-2020251260073-2.3.2.02.02.009.05</t>
  </si>
  <si>
    <t>53020102-2020251260073-2.3.2.02.02.009.05                                                                                                                        1905028             1.3.3.0.00</t>
  </si>
  <si>
    <t>Realizar las acciones de gestión del riesgo (consumo y aprovechamiento biológico de los alimentos, calidad e inocuidad de los alimentos)/Servicio de gestión del riesgo para temas de consumo, aprovechamiento biológico, calidad e inocuidad de los alimentos/RECURSOS DEL BALANCE DE LIBRE DESTINACION</t>
  </si>
  <si>
    <t>53020102-2020251260073-2.3.2.02.02.009.06</t>
  </si>
  <si>
    <t>53020102-2020251260073-2.3.2.02.02.009.06                                                                                                                        1905021             1.3.3.0.00</t>
  </si>
  <si>
    <t>Realizar las acciones de gestión del riesgo (prevención y atención integral en SSR desde un enfoque de derechos)/Servicio de gestión del riesgo en temas de salud sexual y reproductiva/RECURSOS DEL BALANCE DE LIBRE DESTINACION</t>
  </si>
  <si>
    <t>53020102-2020251260073-2.3.2.02.02.009.07</t>
  </si>
  <si>
    <t>53020102-2020251260073-2.3.2.02.02.009.07                                                                                                                        1905027             1.3.3.0.00</t>
  </si>
  <si>
    <t>Realizar las acciones de gestión del riesgo  en enfermedades inmunoprevenibles/Servicio de gestión del riesgo para enfermedades inmunoprevenibles/RECURSOS DEL BALANCE DE LIBRE DESTINACION</t>
  </si>
  <si>
    <t>53020103</t>
  </si>
  <si>
    <t>53020103-2020251260076</t>
  </si>
  <si>
    <t>53020103-2020251260076-2.3.2.02.02.009</t>
  </si>
  <si>
    <t>53020103-2020251260076-2.3.2.02.02.009.01</t>
  </si>
  <si>
    <t>53020103-2020251260076-2.3.2.02.02.009.01                                                                                                                        1906002             1.3.3.0.00</t>
  </si>
  <si>
    <t>53020103-2020251260076-2.3.3.01.02.005</t>
  </si>
  <si>
    <t>TRANSFERENCIAS PARA EMPRESAS SOCIALES DEL ESTADO</t>
  </si>
  <si>
    <t>53020103-2020251260076-2.3.3.01.02.005.01</t>
  </si>
  <si>
    <t>53020103-2020251260076-2.3.3.01.02.005.01                                                                                                                        1906004             1.3.3.0.00</t>
  </si>
  <si>
    <t>Prestar  servicios de atención en salud a la población/Servicio de atención en salud a la población/RECURSOS DEL BALANCE DE LIBRE DESTINACION</t>
  </si>
  <si>
    <t>530203</t>
  </si>
  <si>
    <t>53020301</t>
  </si>
  <si>
    <t>53020301-2020251260043</t>
  </si>
  <si>
    <t>53020301-2020251260043-2.3.2.02.02.005</t>
  </si>
  <si>
    <t>53020301-2020251260043-2.3.2.02.02.005.02</t>
  </si>
  <si>
    <t>Finalizar la primera etapa de ampliación Sede Capellanía</t>
  </si>
  <si>
    <t>53020301-2020251260043-2.3.2.02.02.005.02                                                                                                                        2201052             1.2.4.1.03</t>
  </si>
  <si>
    <t>Finalizar la primera etapa de ampliación Sede Capellanía/Infraestructura educativa mejorada	/SGP-EDUCACION-CALIDAD POR MATRICULA OFICIAL</t>
  </si>
  <si>
    <t>53020301-2020251260043-2.3.2.02.02.005.02                                                                                                                        2201052             1.3.2.2.03</t>
  </si>
  <si>
    <t>Finalizar la primera etapa de ampliación Sede Capellanía/Infraestructura educativa mejorada	/R.F. SGP - EDUCACION-CALIDAD POR MATRICULA OFICIAL</t>
  </si>
  <si>
    <t>53020301-2020251260043-2.3.2.02.02.005.02                                                                                                                        2201052             1.3.3.0.00</t>
  </si>
  <si>
    <t>Finalizar la primera etapa de ampliación Sede Capellanía/Infraestructura educativa mejorada	/RECURSOS DEL BALANCE DE LIBRE DESTINACION</t>
  </si>
  <si>
    <t>53020301-2020251260043-2.3.2.02.02.008</t>
  </si>
  <si>
    <t>53020301-2020251260043-2.3.2.02.02.008.01</t>
  </si>
  <si>
    <t>Realizar el seguimiento y evaluación a la ejecución de los contratos relacionados con el  mejoramiento de la Infraestructura Educativa del Municipio</t>
  </si>
  <si>
    <t>53020301-2020251260043-2.3.2.02.02.008.01                                                                                                                        2201052             1.3.3.0.00</t>
  </si>
  <si>
    <t>Realizar el seguimiento y evaluación a la ejecución de los contratos relacionados con el  mejoramiento de la Infraestructura Educativa del Municipio/Infraestructura educativa mejorada	/RECURSOS DEL BALANCE DE LIBRE DESTINACION</t>
  </si>
  <si>
    <t>53020301-2020251260086</t>
  </si>
  <si>
    <t>53020301-2020251260086-2.3.2.02.02.008</t>
  </si>
  <si>
    <t>53020301-2020251260086-2.3.2.02.02.008.01</t>
  </si>
  <si>
    <t>53020301-2020251260086-2.3.2.02.02.008.01                                                                                                                        2201062             1.3.3.0.00</t>
  </si>
  <si>
    <t>Garantizar  la prestacion del servicio de aseo y vigilancia en las IED del municipio y el Politécnico de la Sabana./Infraestructura educativa mantenida/RECURSOS DEL BALANCE DE LIBRE DESTINACION</t>
  </si>
  <si>
    <t>530206</t>
  </si>
  <si>
    <t>53020602</t>
  </si>
  <si>
    <t>53020602-2020251260015</t>
  </si>
  <si>
    <t>BPIN 2020251260015 Protección integral de los derechos de los niños, niñas, adolescentes, jóvenes y sus familias en el municipio de Cajicá, Cundinamarca</t>
  </si>
  <si>
    <t>53020602-2020251260015-2.3.2.02.02.009</t>
  </si>
  <si>
    <t>53020602-2020251260015-2.3.2.02.02.009.01</t>
  </si>
  <si>
    <t>53020602-2020251260015-2.3.2.02.02.009.01                                                                                                                        4102037             1.2.1.0.00</t>
  </si>
  <si>
    <t>Garantizar la atención y protección integral a infancia y adolescencia mediante un HOGAR DE PASO modalidad casa hogar para los niños y niñas de trece (13) a diesiciete (17) años sujetos a medidas de protección de las comisarías de familia/Servicio de protección para el restablecimiento de derechos de niños, niñas, adolescentes y jóvenes/INGRESOS CORRIENTES DE LIBRE DESTINACION</t>
  </si>
  <si>
    <t>53020602-2020251260015-2.3.2.02.02.009.01                                                                                                                        4102037             1.3.3.0.00</t>
  </si>
  <si>
    <t>Garantizar la atención y protección integral a infancia y adolescencia mediante un HOGAR DE PASO modalidad casa hogar para los niños y niñas de trece (13) a diesiciete (17) años sujetos a medidas de protección de las comisarías de familia/Servicio de protección para el restablecimiento de derechos de niños, niñas, adolescentes y jóvenes/RECURSOS DEL BALANCE DE LIBRE DESTINACION</t>
  </si>
  <si>
    <t>53020602-2020251260015-2.3.2.02.02.009.02</t>
  </si>
  <si>
    <t>53020602-2020251260015-2.3.2.02.02.009.02                                                                                                                        4102037             1.2.1.0.00</t>
  </si>
  <si>
    <t>Garantizar la atención y protección integral a primera infancia e infancia mediante un HOGAR DE PASO modalidad casa hogar para los niños y niñas de cero (0) a doce (12) años sujetos a medidas de protección de las comisarías de familia/Servicio de protección para el restablecimiento de derechos de niños, niñas, adolescentes y jóvenes/INGRESOS CORRIENTES DE LIBRE DESTINACION</t>
  </si>
  <si>
    <t>53020602-2021251260004</t>
  </si>
  <si>
    <t>53020602-2021251260004-2.3.2.02.02.005</t>
  </si>
  <si>
    <t>53020602-2021251260004-2.3.2.02.02.005.01</t>
  </si>
  <si>
    <t>53020602-2021251260004-2.3.2.02.02.005.01                                                                                                                        4102001             1.2.3.2.02.02</t>
  </si>
  <si>
    <t>Realizar la construcción de la construcción de un Centro de desarrollo infantil CDI, en la vereda Chuntame, Sector tayrona en el Municipio de Cajicá/Servicio de atención integral a la primera infancia/CESIONES Y COMPENSACIONES</t>
  </si>
  <si>
    <t>53020602-2021251260004-2.3.2.02.02.005.01                                                                                                                        999999999999999999991.3.1.1.07</t>
  </si>
  <si>
    <t>Realizar la construcción de la construcción de un Centro de desarrollo infantil CDI, en la vereda Chuntame, Sector tayrona en el Municipio de Cajicá/Varios/TRANSFERENCIAS DE CAPITAL DE OTRAS ENTIDADES DEL GOBIERNO GENERAL</t>
  </si>
  <si>
    <t>53020602-2021251260004-2.3.2.02.02.005.02</t>
  </si>
  <si>
    <t>53020602-2021251260004-2.3.2.02.02.005.02                                                                                                                        999999999999999999991.2.1.0.00</t>
  </si>
  <si>
    <t>Ejecutar la interventoría integral para la construcción de un Centro de desarrollo infantil CDI, en la vereda Chuntame, Sector Tayrona en el Municipio de Cajicá/Varios/INGRESOS CORRIENTES DE LIBRE DESTINACION</t>
  </si>
  <si>
    <t>53020602-2021251260004-2.3.2.02.02.005.02                                                                                                                        999999999999999999991.3.1.1.07</t>
  </si>
  <si>
    <t>Ejecutar la interventoría integral para la construcción de un Centro de desarrollo infantil CDI, en la vereda Chuntame, Sector Tayrona en el Municipio de Cajicá/Varios/TRANSFERENCIAS DE CAPITAL DE OTRAS ENTIDADES DEL GOBIERNO GENERAL</t>
  </si>
  <si>
    <t>53020603</t>
  </si>
  <si>
    <t>53020603-2020251260005</t>
  </si>
  <si>
    <t>BPIN 2020251260005 Protección y atención integral de la población en situación de vulnerabilidad del municipio de Cajicá, Cundinamarca</t>
  </si>
  <si>
    <t>53020603-2020251260005-2.3.2.02.02.006</t>
  </si>
  <si>
    <t>53020603-2020251260005-2.3.2.02.02.006.01</t>
  </si>
  <si>
    <t>53020603-2020251260005-2.3.2.02.02.006.01                                                                                                                        4103017             1.3.3.0.00</t>
  </si>
  <si>
    <t>Garantizar la alimentación diaria  para  las  personas  mayores  en condiciones de  probreza extrema, abandono o condiciones de vulnerabilidad/Servicio de entrega de raciones de alimentos/RECURSOS DEL BALANCE DE LIBRE DESTINACION</t>
  </si>
  <si>
    <t>53020603-2020251260005-2.3.2.02.02.009</t>
  </si>
  <si>
    <t>53020603-2020251260005-2.3.2.02.02.009.03</t>
  </si>
  <si>
    <t>53020603-2020251260005-2.3.2.02.02.009.03                                                                                                                        4103052             1.3.3.0.00</t>
  </si>
  <si>
    <t>Garantizar el funcionamiento de las instalaciones del Banco  de Alimentos/Servicio de gestión de oferta social para la población vulnerable/RECURSOS DEL BALANCE DE LIBRE DESTINACION</t>
  </si>
  <si>
    <t>53020604</t>
  </si>
  <si>
    <t>53020604-2020251260079</t>
  </si>
  <si>
    <t>BPIN 2020251260079 Prevención, protección y atención integral al adulto mayor y a la población diversamente hábil en el municipio Cajicá, Cundinamarca</t>
  </si>
  <si>
    <t>53020604-2020251260079-2.3.2.02.02.009</t>
  </si>
  <si>
    <t>53020604-2020251260079-2.3.2.02.02.009.01</t>
  </si>
  <si>
    <t>53020604-2020251260079-2.3.2.02.02.009.01                                                                                                                        4104015             1.2.1.0.00</t>
  </si>
  <si>
    <t>Garantizar la protección y atención integral al adulto mayor del Municipio de Cajicá/ INCLUSION SOCIAL Y RECONCILIACION  Atencion integral de poblacion en situacion permanente de desPROTECCION SOCIAL y/o familiar  Centros de PROTECCION SOCIAL de dia para el adulto mayor c/INGRESOS CORRIENTES DE LIBRE DESTINACION</t>
  </si>
  <si>
    <t>53020604-2020251260079-2.3.2.02.02.009.05</t>
  </si>
  <si>
    <t>53020604-2020251260079-2.3.2.02.02.009.05                                                                                                                        4104020             1.2.1.0.00</t>
  </si>
  <si>
    <t>Suscribir convenio interadministrativo para prestar la asistencia integral en salud mental a los usuarios/Servicio de atención integral a población en condición de discapacidad/INGRESOS CORRIENTES DE LIBRE DESTINACION</t>
  </si>
  <si>
    <t>53020604-2020251260079-2.3.2.02.02.009.05                                                                                                                        4104020             1.3.3.0.00</t>
  </si>
  <si>
    <t>Suscribir convenio interadministrativo para prestar la asistencia integral en salud mental a los usuarios/Servicio de atención integral a población en condición de discapacidad/RECURSOS DEL BALANCE DE LIBRE DESTINACION</t>
  </si>
  <si>
    <t>5303</t>
  </si>
  <si>
    <t>530301</t>
  </si>
  <si>
    <t>53030102</t>
  </si>
  <si>
    <t>53030102-2020251260044</t>
  </si>
  <si>
    <t>BPIN 2020251260044 Producción, análisis y difusión de información catastral en el municipio de Cajicá</t>
  </si>
  <si>
    <t>53030102-2020251260044-2.3.2.02.02.008</t>
  </si>
  <si>
    <t>53030102-2020251260044-2.3.2.02.02.008.01</t>
  </si>
  <si>
    <t>53030102-2020251260044-2.3.2.02.02.008.01                                                                                                                        0406016             1.2.1.0.00</t>
  </si>
  <si>
    <t>Realizar actualización catastral de predios en el Municipio/INFORMACION ESTADISTICA Generacion de la informacion geografica del territorio nacional Servicio de actualizacion catastral con enfoque multiproposito/INGRESOS CORRIENTES DE LIBRE DESTINACION</t>
  </si>
  <si>
    <t>8</t>
  </si>
  <si>
    <t>PASIVO EXIGIBLE</t>
  </si>
  <si>
    <t>813010402012101</t>
  </si>
  <si>
    <t>Actualización Plan de Movilidad del Municipio</t>
  </si>
  <si>
    <t>813010402012101                                                                                                                                                  2409025             100</t>
  </si>
  <si>
    <t>100</t>
  </si>
  <si>
    <t>Actualización Plan de Movilidad del Municipio/Documentos normativos/100 INGRESOS CORRIENTES DE LIBRE DESTINACIÓN</t>
  </si>
  <si>
    <t>813010502010101</t>
  </si>
  <si>
    <t>813010502010101                                                                                                                                                  4002013             100</t>
  </si>
  <si>
    <t>Ejecutar la inversion de los proyectos de los presupuestos participativos/Servicio de apoyo financiero para el Mejoramiento integral de barrios/100 INGRESOS CORRIENTES DE LIBRE DESTINACIÓN</t>
  </si>
  <si>
    <t>813010502010301</t>
  </si>
  <si>
    <t>Actualizacion del Plan de Ordenamiento Territorial POT en el componente de Gestion de Riesgos.</t>
  </si>
  <si>
    <t>813010502010301                                                                                                                                                  4002016             100</t>
  </si>
  <si>
    <t>Actualizacion del Plan de Ordenamiento Territorial POT en el componente de Gestion de Riesgos./Documentos de planeación/100 INGRESOS CORRIENTES DE LIBRE DESTINACIÓN</t>
  </si>
  <si>
    <t>813010503020101</t>
  </si>
  <si>
    <t>813010503020101                                                                                                                                                  4003047             280</t>
  </si>
  <si>
    <t>280</t>
  </si>
  <si>
    <t>Realizar el giro de subsidios de acueducto /Servicio de apoyo financiero para subsidios al consumo en los servicios públicos domiciliarios/280 SGP AGUA POTA Y SANEA BÁSICO  SALDOS NO EJECUTADOS VIGE ANTE</t>
  </si>
  <si>
    <t>813010503020201</t>
  </si>
  <si>
    <t>813010503020201                                                                                                                                                  4003047             280</t>
  </si>
  <si>
    <t>Realizar el giro de subsidios de alcantarillado/Servicio de apoyo financiero para subsidios al consumo en los servicios públicos domiciliarios/280 SGP AGUA POTA Y SANEA BÁSICO  SALDOS NO EJECUTADOS VIGE ANTE</t>
  </si>
  <si>
    <t>813010503020201                                                                                                                                                  4003047             290</t>
  </si>
  <si>
    <t>290</t>
  </si>
  <si>
    <t>Realizar el giro de subsidios de alcantarillado/Servicio de apoyo financiero para subsidios al consumo en los servicios públicos domiciliarios/290 SGP - AGUA POTABLE Y SANEAMIENTO BÁSICO - ONCE DOCEAVAS VIGE</t>
  </si>
  <si>
    <t>813010503020301</t>
  </si>
  <si>
    <t>813010503020301                                                                                                                                                  4003047             280</t>
  </si>
  <si>
    <t>Realizar el giro de subsidios de aseo/Servicio de apoyo financiero para subsidios al consumo en los servicios públicos domiciliarios/280 SGP AGUA POTA Y SANEA BÁSICO  SALDOS NO EJECUTADOS VIGE ANTE</t>
  </si>
  <si>
    <t>813020201030101</t>
  </si>
  <si>
    <t>Contar con la Interventoría para la construcción de la primera etapa del Colegio Agustín Guerricabeitia</t>
  </si>
  <si>
    <t>813020201030101                                                                                                                                                  99999999999999999999100</t>
  </si>
  <si>
    <t>Contar con la Interventoría para la construcción de la primera etapa del Colegio Agustín Guerricabeitia/Varios/100 INGRESOS CORRIENTES DE LIBRE DESTINACIÓN</t>
  </si>
  <si>
    <t>813020401020101</t>
  </si>
  <si>
    <t>Estudios y diseño de complejo acuático, skatepark y patinódromo</t>
  </si>
  <si>
    <t>813020401020101                                                                                                                                                                      100</t>
  </si>
  <si>
    <t>Estudios y diseño de complejo acuático, skatepark y patinódromo/100 INGRESOS CORRIENTES DE LIBRE DESTINACIÓN</t>
  </si>
  <si>
    <t>813020504020702</t>
  </si>
  <si>
    <t>Desarrollar Infraestructura para la atención del adulto Mayor</t>
  </si>
  <si>
    <t>813020504020702                                                                                                                                                  4104008             1106</t>
  </si>
  <si>
    <t>1106</t>
  </si>
  <si>
    <t>Desarrollar Infraestructura para la atención del adulto Mayor/Servicio de atención y protección integral al adulto mayor/1106 ESTAMPILLA PROADULTO MAYOR</t>
  </si>
  <si>
    <t>813030103010101</t>
  </si>
  <si>
    <t>Realizar actualización catastral de predios en el Municipio / Servicio de actualización catastral</t>
  </si>
  <si>
    <t>813030103010101                                                                                                                                                                      100</t>
  </si>
  <si>
    <t>Realizar actualización catastral de predios en el Municipio / Servicio de actualización catastral/100 INGRESOS CORRIENTES DE LIBRE DESTINACIÓN</t>
  </si>
  <si>
    <t>83</t>
  </si>
  <si>
    <t>PASIVOS EXIGIBLES</t>
  </si>
  <si>
    <t>832</t>
  </si>
  <si>
    <t>INVERSIÓN</t>
  </si>
  <si>
    <t>83201</t>
  </si>
  <si>
    <t xml:space="preserve">Dimensión 1.Tejido Social Para la Paz. </t>
  </si>
  <si>
    <t>8320105</t>
  </si>
  <si>
    <t>Programa 5.Persona Mayor, Experiencia de Vida y Forjador de Identidad.</t>
  </si>
  <si>
    <t>832010514051</t>
  </si>
  <si>
    <t>Un(1) Centro de Protección para la Persona Mayor  en operación - construcción. ODS 10</t>
  </si>
  <si>
    <t>83201051405102</t>
  </si>
  <si>
    <t>Un(1) Centro de Protección para la Persona Mayor  en operación - construcción. ODS</t>
  </si>
  <si>
    <t>83201051405102                                                                                                                                                                       100</t>
  </si>
  <si>
    <t>Un(1) Centro de Protección para la Persona Mayor  en operación - construcción. ODS/100 INGRESOS CORRIENTES DE LIBRE DESTINACIÓN</t>
  </si>
  <si>
    <t>8320107</t>
  </si>
  <si>
    <t>Programa 7 . Cajicá Incluyente para la Paz.</t>
  </si>
  <si>
    <t>832010714073</t>
  </si>
  <si>
    <t xml:space="preserve">Cincuenta(50%) de la Política Pública de discapacidad implementada.ODS 10 </t>
  </si>
  <si>
    <t>83201071407301</t>
  </si>
  <si>
    <t>Cincuenta(50%) de la Política Pública de discapacidad implementada.ODS 10</t>
  </si>
  <si>
    <t>83201071407301                                                                                                                                                                       100</t>
  </si>
  <si>
    <t>Cincuenta(50%) de la Política Pública de discapacidad implementada.ODS 10/100 INGRESOS CORRIENTES DE LIBRE DESTINACIÓN</t>
  </si>
  <si>
    <t>83201071407301                                                                                                                                                                       420</t>
  </si>
  <si>
    <t>420</t>
  </si>
  <si>
    <t>Cincuenta(50%) de la Política Pública de discapacidad implementada.ODS 10/420 SGP - PROPOSITO GENERAL FORZOSA INVERSIÓN LIBRE INVERSIÓN -S</t>
  </si>
  <si>
    <t>83204420137901</t>
  </si>
  <si>
    <t xml:space="preserve"> Un (1) Colegio nuevo Construidos ODS 9/100 - INGRESOS CORRIENTES DE LIBRE DESTINACIÓN </t>
  </si>
  <si>
    <t>83204420137901                                                                                                                                                                       100</t>
  </si>
  <si>
    <t xml:space="preserve"> Un (1) Colegio nuevo Construidos ODS 9/100 - INGRESOS CORRIENTES DE LIBRE DESTINACIÓN /100 INGRESOS CORRIENTES DE LIBRE DESTINACIÓN</t>
  </si>
  <si>
    <t>8352044201378</t>
  </si>
  <si>
    <t>Seis (6) Instituciones Educativas Departamentales IED ampliadas</t>
  </si>
  <si>
    <t>8352044201378                                                                                                                                                                        100</t>
  </si>
  <si>
    <t>Seis (6) Instituciones Educativas Departamentales IED ampliadas/100 INGRESOS CORRIENTES DE LIBRE DESTINACIÓN</t>
  </si>
  <si>
    <t>836</t>
  </si>
  <si>
    <t xml:space="preserve">PLAN DE DESARROLLO CAJICA TEJIENDO FUTURO, UNIDOS CON TODA SEGURIDAD 2020-2023
</t>
  </si>
  <si>
    <t>83601</t>
  </si>
  <si>
    <t>8360107</t>
  </si>
  <si>
    <t>FORTALECIMIENTO ORDENAMIENTO TERRITORIAL Y EQUIPAMIENTO</t>
  </si>
  <si>
    <t>836010701</t>
  </si>
  <si>
    <t>Ordenamiento Territorial y Desarrollo Urbano</t>
  </si>
  <si>
    <t>83601070103</t>
  </si>
  <si>
    <t>ELABORACIÓN Y ACTUALIZACIÓN DEL PLAN DE ORDENAMIENTO TERRITORIAL</t>
  </si>
  <si>
    <t>83601070103                                                                                                                                                                          100</t>
  </si>
  <si>
    <t>ELABORACIÓN Y ACTUALIZACIÓN DEL PLAN DE ORDENAMIENTO TERRITORIAL/100 INGRESOS CORRIENTES DE LIBRE DESTINACIÓN</t>
  </si>
  <si>
    <t>83602</t>
  </si>
  <si>
    <t xml:space="preserve">LINEA ESTRATEGICA No 2 TEJIENDO FUTURO CAJICA 100% SALUDABLE
</t>
  </si>
  <si>
    <t>8360201</t>
  </si>
  <si>
    <t xml:space="preserve">EDUCACION
</t>
  </si>
  <si>
    <t>836020101</t>
  </si>
  <si>
    <t xml:space="preserve">Calidad, cobertura y fortalecimiento de la educación inicial, prescolar, básica y media
</t>
  </si>
  <si>
    <t>83602010102</t>
  </si>
  <si>
    <t xml:space="preserve">INTERVENTORIAS
</t>
  </si>
  <si>
    <t>83602010102                                                                                                                                                                          100</t>
  </si>
  <si>
    <t>INTERVENTORIAS
/100 INGRESOS CORRIENTES DE LIBRE DESTINACIÓN</t>
  </si>
  <si>
    <t>83602010103</t>
  </si>
  <si>
    <t xml:space="preserve">CONSTRUCCIÓN AMPLIACIÓN Y ADECUACIÓN DE INFRAESTRUCTURA EDUCATIVA
</t>
  </si>
  <si>
    <t>83602010103                                                                                                                                                                          100</t>
  </si>
  <si>
    <t>CONSTRUCCIÓN AMPLIACIÓN Y ADECUACIÓN DE INFRAESTRUCTURA EDUCATIVA
/100 INGRESOS CORRIENTES DE LIBRE DESTINACIÓN</t>
  </si>
  <si>
    <t>8360204</t>
  </si>
  <si>
    <t xml:space="preserve">ATENCIÓN A GRUPOS VULNERABLES - PROMOCIÓN SOCIAL
</t>
  </si>
  <si>
    <t>836020404</t>
  </si>
  <si>
    <t xml:space="preserve">Atención integral de población en situación permanente de desprotección social y/o familiar 
</t>
  </si>
  <si>
    <t>83602040402</t>
  </si>
  <si>
    <t xml:space="preserve">CONSTRUCCIÓN DE INFRAESTRUCTURA
</t>
  </si>
  <si>
    <t>83602040402                                                                                                                                                                          100</t>
  </si>
  <si>
    <t>CONSTRUCCIÓN DE INFRAESTRUCTURA
/100 INGRESOS CORRIENTES DE LIBRE DESTINACIÓN</t>
  </si>
  <si>
    <t>83602040402                                                                                                                                                                          420</t>
  </si>
  <si>
    <t>CONSTRUCCIÓN DE INFRAESTRUCTURA
/420 SGP - PROPOSITO GENERAL FORZOSA INVERSIÓN LIBRE INVERSIÓN -S</t>
  </si>
  <si>
    <t>83602040403</t>
  </si>
  <si>
    <t xml:space="preserve">CONSTRUCCIÓN DE INFRAESTRUCTURA INTERVENTORIA
</t>
  </si>
  <si>
    <t>83602040403                                                                                                                                                                          100</t>
  </si>
  <si>
    <t>CONSTRUCCIÓN DE INFRAESTRUCTURA INTERVENTORIA
/100 INGRESOS CORRIENTES DE LIBRE DESTINACIÓN</t>
  </si>
  <si>
    <t>Linea estratégica</t>
  </si>
  <si>
    <t>Sector de inversión</t>
  </si>
  <si>
    <t>Programa presupuestal</t>
  </si>
  <si>
    <t>Dependencia responsable</t>
  </si>
  <si>
    <t>PLAN DE DESARROLLO</t>
  </si>
  <si>
    <t>Justicia y del Derecho</t>
  </si>
  <si>
    <t>Promoción al acceso a la justicia.</t>
  </si>
  <si>
    <t>SECRETARÍA DE GOBIERNO Y PARTICIPACIÓN CIUDADANA - SECRETARÍA DE SEGURIDAD Y CONVIVENCIA</t>
  </si>
  <si>
    <t>"CAJICÁ TEJIENDO FUTURO, UNIDOS CON TODA SEGURIDAD 2020-2023"</t>
  </si>
  <si>
    <t>Gobierno territorial</t>
  </si>
  <si>
    <t>Promoción de los métodos de resolución de conflictos</t>
  </si>
  <si>
    <t xml:space="preserve">SECRETARÍA DE AMBIENTE Y DESARROLLO RURAL </t>
  </si>
  <si>
    <t>Minas y energía</t>
  </si>
  <si>
    <t>Sistema penitenciario y carcelario en el marco de los derechos humanos</t>
  </si>
  <si>
    <t>SECRETARÍA DE DESARROLLO SOCIAL</t>
  </si>
  <si>
    <t>Transporte</t>
  </si>
  <si>
    <t>Fortalecimiento de la convivencia y la seguridad ciudadana</t>
  </si>
  <si>
    <t>SECRETARÍA GENERAL</t>
  </si>
  <si>
    <t># Metas asociadas</t>
  </si>
  <si>
    <t>Vivienda, ciudad y territorio</t>
  </si>
  <si>
    <t>Participación ciudadana y política y respeto por los derechos humanos y diversidad de creencias</t>
  </si>
  <si>
    <t>SECRETARÍA DE INFRAESTRUCTURA Y OBRAS PÚBLICAS</t>
  </si>
  <si>
    <t>Salud y protección social</t>
  </si>
  <si>
    <t>Prevención y atención de desastres y emergencias.</t>
  </si>
  <si>
    <t>SECRETARÍA DE TRÁNSITO, TRANSPORTE Y MOVILIDAD</t>
  </si>
  <si>
    <t>Cuatrienio</t>
  </si>
  <si>
    <t>Educación</t>
  </si>
  <si>
    <t xml:space="preserve">Consolidación productiva del sector de energía eléctrica  </t>
  </si>
  <si>
    <t>INSTITUTO MUNICIPAL DE VIVIENDA DE INTERÉS SOCIAL</t>
  </si>
  <si>
    <t>Cultura</t>
  </si>
  <si>
    <t>Infraestructura red vial regional</t>
  </si>
  <si>
    <t>SECRETARÍA DE PLANEACIÓN</t>
  </si>
  <si>
    <t># Metas programadas</t>
  </si>
  <si>
    <t>Deporte y Recreación</t>
  </si>
  <si>
    <t>Seguridad de Transporte</t>
  </si>
  <si>
    <t>EMPRESA DE SERVICIOS PÚBLICOS DE CAJICÁ SA ESP</t>
  </si>
  <si>
    <t>Inclusión social y reconciliación</t>
  </si>
  <si>
    <t>Accseso a soluciones de vivivenda</t>
  </si>
  <si>
    <t>SECRETARÍA DE SALUD</t>
  </si>
  <si>
    <t>Ejecutado entre el 80% y 100%</t>
  </si>
  <si>
    <t>Asignación Financiera</t>
  </si>
  <si>
    <t>Información Estadística</t>
  </si>
  <si>
    <t>Ordenamiento territorial y desarrollo urbano</t>
  </si>
  <si>
    <t>SECRETARÍA DE EDUCACIÓN</t>
  </si>
  <si>
    <t>Ejecutado entre 40% y 79%</t>
  </si>
  <si>
    <t>Compromisos</t>
  </si>
  <si>
    <t>Agricultura y Desarrollo Rural</t>
  </si>
  <si>
    <t xml:space="preserve">Acceso de la población a los servicios de agua potable y saneamiento básico </t>
  </si>
  <si>
    <t>INSTITUTO MUNICIPAL DE CULTURA Y TURISMO DE CAJICÁ</t>
  </si>
  <si>
    <t>Ejecutado entre 0% y 39%</t>
  </si>
  <si>
    <t>Obligaciones</t>
  </si>
  <si>
    <t>Tecnologías de la Información y las Comunicaciones</t>
  </si>
  <si>
    <t xml:space="preserve">Inspección, vigilancia y control </t>
  </si>
  <si>
    <t>INSTITUTO MUNICIPAL DE DEPORTE Y RECREACIÓN DE CAJICÁ</t>
  </si>
  <si>
    <t>Ambiente y Desarrollo Sostenible</t>
  </si>
  <si>
    <t>Salud pública</t>
  </si>
  <si>
    <t>SECRETARÍA DE HACIENDA</t>
  </si>
  <si>
    <t>% Ejecución Anual</t>
  </si>
  <si>
    <t>Comercio, Industria y Turismo</t>
  </si>
  <si>
    <t>Prestación de servicios de salud</t>
  </si>
  <si>
    <t>SECRETARÍA DE TICS Y CTEI</t>
  </si>
  <si>
    <t>% Ejecución Cuatrienio</t>
  </si>
  <si>
    <t>Trabajo</t>
  </si>
  <si>
    <t>Calidad, cobertura y fortalecimiento de la educación inicial, prescolar, básica y media</t>
  </si>
  <si>
    <t>SECRETARÍA DE DESARROLLO ECONÓMICO</t>
  </si>
  <si>
    <t>Ciencia, Tecnología e Innovación</t>
  </si>
  <si>
    <t>Calidad y fomento de la educación superior</t>
  </si>
  <si>
    <t>Ejecución Financiera ($ Compromisos)</t>
  </si>
  <si>
    <t>Ejecución Financiera ($ Obligaciones)</t>
  </si>
  <si>
    <t>Promoción y acceso efectivo a procesos culturales y artísticos</t>
  </si>
  <si>
    <t>Gestión, protección y salvaguardia del patrimonio cultural colombiano</t>
  </si>
  <si>
    <t>Fomento a la recreación, la actividad física y el deporte</t>
  </si>
  <si>
    <t>LÍNEA ESTRATÉGICA</t>
  </si>
  <si>
    <t>Formación y preparación de deportistas</t>
  </si>
  <si>
    <t>Atención, asistencia y reparación integral a las víctimas</t>
  </si>
  <si>
    <t>* Selecciona la Línea Estratégica</t>
  </si>
  <si>
    <t>Desarrollo Integral de Niños, Niñas, Adolescentes y sus Familias</t>
  </si>
  <si>
    <t>Inclusión social y productiva para la población en situación de vulnerabilidad</t>
  </si>
  <si>
    <t xml:space="preserve">Atencion integral de poblacion en situacion permanente de desproteccion social y o familiar </t>
  </si>
  <si>
    <t>Levantamiento y actualización de información estadística de calidad</t>
  </si>
  <si>
    <t>Levantamiento, actualización, y acceso a información geográfica y cartográfica</t>
  </si>
  <si>
    <t>Acceso y actualización de la información catastral: incluye la estandarización y la optimización de los procesos catastrales en busca de un catastro multipropósito, automatizado y moderno</t>
  </si>
  <si>
    <t>Desarrollo, innovación y transferencia de conocimiento geoespacial</t>
  </si>
  <si>
    <t>Inclusión productiva de pequeños productiva de pequeños productores rurales</t>
  </si>
  <si>
    <t>Servicios financieros y gestión del riesgo para las actividades agropecuarias y rurales</t>
  </si>
  <si>
    <t>Ordenamiento social y uso productivo del territorio rural</t>
  </si>
  <si>
    <t>Sanidad agropecuaria e inocuidad agroalimentaria</t>
  </si>
  <si>
    <t>Ciencia, tecnología e innovación agropecuaria</t>
  </si>
  <si>
    <t xml:space="preserve"> Facilitar el acceso y uso de las Tecnologías de la Información y las Comunicaciones en todo el territorio nacional</t>
  </si>
  <si>
    <t xml:space="preserve"> Fomento del desarrollo de aplicaciones, software y contenidos para impulsar la apropiación de las Tecnologías de la Información y las Comunicaciones (TIC)</t>
  </si>
  <si>
    <t>Fortalecimiento del desempeño ambiental de los sectores productivos</t>
  </si>
  <si>
    <t>Conservación de la biodiversidad y sus servicios ecosistémicos</t>
  </si>
  <si>
    <t xml:space="preserve">Gestión de la información y el conocimiento ambiental </t>
  </si>
  <si>
    <t>SECTOR DE INVERSIÓN</t>
  </si>
  <si>
    <t>Gestión del cambio climático para un desarrollo bajo en carbono y resiliente al clima</t>
  </si>
  <si>
    <t>Productividad y competitividad de las empresas colombianas</t>
  </si>
  <si>
    <t>* Selecciona el Sector de Inversión</t>
  </si>
  <si>
    <t>Generación y formalización del empleo</t>
  </si>
  <si>
    <t>formacion para el trabajo</t>
  </si>
  <si>
    <t>Derechos fundamentales del trabajo y fortalecimiento del diálogo social</t>
  </si>
  <si>
    <t>Fomento de la investigación, desarrollo tecnológico e innovación del sector trabajo</t>
  </si>
  <si>
    <t xml:space="preserve"> Consolidación de una institucionalidad habilitante para la Ciencia Tecnología e Innovación (CTI)</t>
  </si>
  <si>
    <t>Desarrollo tecnológico e innovación para el crecimiento empresarial</t>
  </si>
  <si>
    <t xml:space="preserve"> Generación de una cultura que valora y gestiona el conocimiento y la innovación</t>
  </si>
  <si>
    <t>PROGRAMA PRESUPUESTAL</t>
  </si>
  <si>
    <t>* Selecciona el Programa Presupuestal</t>
  </si>
  <si>
    <t>DEPENDENCIA RESPONSABLE</t>
  </si>
  <si>
    <t>* Selecciona la Dependencia Responsable.</t>
  </si>
  <si>
    <t>N° Meta KPT</t>
  </si>
  <si>
    <t>N° Meta 324</t>
  </si>
  <si>
    <t>Producto</t>
  </si>
  <si>
    <t>Dependencia responsable Individual - para graficar</t>
  </si>
  <si>
    <t>Responsables</t>
  </si>
  <si>
    <t>Indicador de producto</t>
  </si>
  <si>
    <t>Orientación de la meta de producto</t>
  </si>
  <si>
    <t>Unidad de Medida</t>
  </si>
  <si>
    <t>Meta producto cuatrienio</t>
  </si>
  <si>
    <t>Meta Física esperada 2020</t>
  </si>
  <si>
    <t>Avance Meta Física 2020</t>
  </si>
  <si>
    <t>% Avance Ejecución Física 2020</t>
  </si>
  <si>
    <t>Apropiación Financiera 2020</t>
  </si>
  <si>
    <t>Compromisos 2020</t>
  </si>
  <si>
    <t>Obligaciones 2020</t>
  </si>
  <si>
    <t>Avance Meta Física CUATRIENIO 2020</t>
  </si>
  <si>
    <t>% Avance Ejecución Física CUATRIENIO 2020</t>
  </si>
  <si>
    <t>Meta Física esperada 2021</t>
  </si>
  <si>
    <t>Avance Meta Física 2021</t>
  </si>
  <si>
    <t>% Avance Ejecución Física 2021</t>
  </si>
  <si>
    <t>Apropiación Financiera 2021</t>
  </si>
  <si>
    <t>Compromisos 2021</t>
  </si>
  <si>
    <t>Obligaciones 2021</t>
  </si>
  <si>
    <t>Avance Meta Física CUATRIENIO 2021</t>
  </si>
  <si>
    <t>% Avance Ejecución Física CUATRIENIO 2021</t>
  </si>
  <si>
    <t>Meta Física esperada 2022</t>
  </si>
  <si>
    <t>Avance Meta Física 2022</t>
  </si>
  <si>
    <t>% Avance Ejecución Física 2022</t>
  </si>
  <si>
    <t>Apropiación Financiera 2022</t>
  </si>
  <si>
    <t>Compromisos 2022</t>
  </si>
  <si>
    <t>Obligaciones 2022</t>
  </si>
  <si>
    <t>Avance Meta Física CUATRIENIO 2022</t>
  </si>
  <si>
    <t>% Avance Ejecución Física CUATRIENIO 2022</t>
  </si>
  <si>
    <t>Meta Física esperada 2023</t>
  </si>
  <si>
    <t>% Meta Física esperada 2023</t>
  </si>
  <si>
    <t>Avance Meta Física 2023</t>
  </si>
  <si>
    <t>% Avance Ejecución Física 2023</t>
  </si>
  <si>
    <t>Apropiación Financiera 2023</t>
  </si>
  <si>
    <t>Compromisos 2023</t>
  </si>
  <si>
    <t>Obligaciones 2023</t>
  </si>
  <si>
    <t>Avance Meta Física CUATRIENIO 2023</t>
  </si>
  <si>
    <t>% Avance Ejecución Física CUATRIENIO 2023</t>
  </si>
  <si>
    <t>Casas de Justicia en operación</t>
  </si>
  <si>
    <t xml:space="preserve">SECRETARÍA DE GOBIERNO Y PARTICIPACIÓN CIUDADANA   </t>
  </si>
  <si>
    <t>Casa de Justicia en Operación (Mantenimiento correctivo y preventivo)</t>
  </si>
  <si>
    <t>Mantenimiento</t>
  </si>
  <si>
    <t>Número</t>
  </si>
  <si>
    <t>Servicio de justicia a los ciudadanos</t>
  </si>
  <si>
    <t xml:space="preserve">SECRETARÍA DE GOBIERNO Y PARTICIPACIÓN CIUDADANA SECRETARÍA DE DESARROLLO SOCIAL  </t>
  </si>
  <si>
    <t>Ciudadanos con servicio de justicia prestado.(Mejoramiento del servicio de 2 Inspecciones de Policía y 2 Comisarías de Familia)</t>
  </si>
  <si>
    <t>Incremento</t>
  </si>
  <si>
    <t>Servicio de asistencia técnica para la descentralización de los Servicio de justicia en los territorios</t>
  </si>
  <si>
    <t>Entidades territoriales asistidas técnicamente (Mejoramiento del servicio, plataforma CRI y asistencia descentralizada de la Casa de Justicia)</t>
  </si>
  <si>
    <t>Servicio de educación informal en temas de acceso a la justicia</t>
  </si>
  <si>
    <t>Personas capacitadas (Usuarios de la justicia)</t>
  </si>
  <si>
    <t>Servicio de justicia a los ciudadanos.</t>
  </si>
  <si>
    <t>Sistemas locales de justicia implementados.(Gestionar la creación de la Oficina de Trabajo)</t>
  </si>
  <si>
    <t>Casa de justicia dotada</t>
  </si>
  <si>
    <t>Casas de justicia dotadas(Mobiliario)</t>
  </si>
  <si>
    <t>Servicio de apoyo para la promoción al acceso a la justicia</t>
  </si>
  <si>
    <t>Estrategias de acceso a la justicia desarrolladas(jornadas y programas)</t>
  </si>
  <si>
    <t>Servicio de divulgación para promover los métodos de resolución de conflictos</t>
  </si>
  <si>
    <t>Piezas comunicativas elaboradas y difundidas(campañas publicitarias físicas y virtuales)</t>
  </si>
  <si>
    <t>Servicio de asistencia técnica para la implementación de los métodos de resolución de conflictos</t>
  </si>
  <si>
    <t>Instituciones de educacion pública e instituciones  privadas asistidas técnicamente en métodos de resolución de conflictos(JAC – Comités de participación)</t>
  </si>
  <si>
    <t>Servicio de educación informal en resolución de conflictos</t>
  </si>
  <si>
    <t>Personas capacitadas</t>
  </si>
  <si>
    <t>Servicio de bienestar a la población privada de libertad</t>
  </si>
  <si>
    <t>Personas privadas de la libertad con Servicio de bienestar(Convenios suscritos con el INPEC, artículo 19, ley 65 de 1993)</t>
  </si>
  <si>
    <t>Servicio de asistencia técnica</t>
  </si>
  <si>
    <t>SECRETARÍA DE GOBIERNO Y PARTICIPACIÓN CIUDADANA SECRETARÍA DE SEGURIDAD Y CONVIVENCIA</t>
  </si>
  <si>
    <t xml:space="preserve">Instancias territoriales de coordinación institucional asistidas y apoyadas (Está previsto para el planteamiento y la ejecución del Plan Integral de Seguridad y Convivencia Ciudadana PISCC para el periodo 2020-2023
y para la implementación del Código Nacional de Seguridad y Convivencia Ciudadana–CNSCC 
(Funcionamiento Inspecciones -. - CTP )
</t>
  </si>
  <si>
    <t>Servicio de educación informal</t>
  </si>
  <si>
    <t>SECRETARÍA DE SEGURIDAD Y CONVIVENCIA</t>
  </si>
  <si>
    <t>Servicios de asistencia técnica</t>
  </si>
  <si>
    <t>Proyectos cofinanciados(Convenios solidarios firmados con Juntas de Acción Comunal)</t>
  </si>
  <si>
    <t>Servicio de promoción de convivencia y no repetición</t>
  </si>
  <si>
    <t>Iniciativas para la promoción de la convivencia implementadas ( campañas publicitarias)</t>
  </si>
  <si>
    <t>Iniciativas para la promoción de la convivencia implementadas (campañas de prevención y tenencia responsable de animales)</t>
  </si>
  <si>
    <t>Servicio información implementado</t>
  </si>
  <si>
    <t>SECRETARÍA DE GOBIERNO Y PARTICIPACIÓN CIUDADANA Y SECRETARIA DE SEGURIDAD Y CONVIVENCIA</t>
  </si>
  <si>
    <t>Sistemas de información implementados(Cámaras en funcionamiento)</t>
  </si>
  <si>
    <t>Sistemas de información implementados(Sistema de Alarmas Comunitarias Policiales en funcionamiento)</t>
  </si>
  <si>
    <t>Sistemas de información implementados (Drones – tecnología aéreano tripulada)</t>
  </si>
  <si>
    <t>Sistemas de información implementados(Funcionamiento del   Centro de Comando y Control)</t>
  </si>
  <si>
    <t>Sistemas de información implementados(Creación y fortalecimiento de Frentes de Seguridad)</t>
  </si>
  <si>
    <t>Servicio de sanidad animal en el coso municipal</t>
  </si>
  <si>
    <t xml:space="preserve"> Animales atendidos en el municipal Albergue temporal de bienestar animal.</t>
  </si>
  <si>
    <t>Comisarías de familia adecuadas</t>
  </si>
  <si>
    <t>Comisarías de familia adecuada (Mobiliario – canon de arrendamiento)</t>
  </si>
  <si>
    <t>Servicio de prevención a violaciones de derechos humanos.</t>
  </si>
  <si>
    <t>SECRETARÍA DE GOBIERNO Y PARTICIPACIÓN CIUDADANA</t>
  </si>
  <si>
    <t>Misiones humanitarias realizadas(Iniciativas para la reincorporación y lucha contra la trata de personas)</t>
  </si>
  <si>
    <t>Servicio de apoyo para la implementación de medidas en derechos humanos y derecho internacional humanitario</t>
  </si>
  <si>
    <t>Espacios generados para el fortalecimiento de capacidades institucionales del Estado (Creación de la Secretaria de Seguridad y reestructuración administrativa para evaluación MIPG)</t>
  </si>
  <si>
    <t>Servicio de promoción a la participación ciudadana</t>
  </si>
  <si>
    <t>Iniciativas para la promoción de la participación ciudadana implementada.(Planes de acción del Consejo Municipal de Protección al Consumidor; Consejo de Paz; Consejo de Participación ciudadana; Capacitación a dignatarios de las JAC.; programa de Comunalitos, Eventos a Presidentes día Acción Comunal y para la organización de las Elecciones de JAC. Plan de Acción del Comité Municipal de DDHH, creación del comité de asuntos religiosos. Plan de acción del Comité coordinador de presupuesto participativo)</t>
  </si>
  <si>
    <t>Salón comunal construido y dotado</t>
  </si>
  <si>
    <t>Salones comunales construidos y dotados</t>
  </si>
  <si>
    <t>Salones comunales modificados</t>
  </si>
  <si>
    <t>Salones comunales modificados.(Apoyo a la legalización de inmuebles comunales)</t>
  </si>
  <si>
    <t>Oficina para la atención y orientación ciudadana adecuada</t>
  </si>
  <si>
    <t>Oficinas para la atención y orientación ciudadana adecuada.(Mejoramiento del servicio,  mobiliario, contratación de talento humano y rendición de cuentas)</t>
  </si>
  <si>
    <t>Iniciativas para la promoción de la participación ciudadana implementada.(Implementación Política Pública Nacional  de libertad religiosa)</t>
  </si>
  <si>
    <t>Servicios de implementación del plan de gestión del riesgo de desastres y estrategia para la respuesta a emergencias</t>
  </si>
  <si>
    <t>Plan de gestión del riesgo de desastres y estrategia para la respuesta a emergencias implementados (Plan MunicipaldeContingencia en Incendios Forestales y la actualización del Plan Municipal de Gestión del Riesgo, Estrategia Municipal para la Rehabilitación y Reconstrucción y  Estrategia Municipal para la Respuesta de Emergencias)</t>
  </si>
  <si>
    <t>Servicio de atención a emergencias y desastres</t>
  </si>
  <si>
    <t>Emergencias y desastres atendidas (Capacitación para el cuerpo oficial de bomberos)</t>
  </si>
  <si>
    <t>Emergencias y desastres atendidas(Reactivación Consejos Municipales de Gestión del Riesgo)</t>
  </si>
  <si>
    <t>Numero</t>
  </si>
  <si>
    <t>Emergencias y desastres atendidas(Dotación CISAEC)</t>
  </si>
  <si>
    <t>Emergencias y desastres atendidas(Mejoramiento parque automotor, combustible y vehículos especializados del cuerpo oficial de bomberos)</t>
  </si>
  <si>
    <t>Servicio de orientación y comunicación a las víctimas</t>
  </si>
  <si>
    <t>Solicitudes tramitadas (población más vulnerablepor las emergencias presentadasmediante orientación psicológica y asistencia en salud)</t>
  </si>
  <si>
    <t>Redes de alumbrado público mejoradas</t>
  </si>
  <si>
    <t>Redes de alumbrado público mejoradas(Estos recursos corresponden a un estimado de lo que se va a recaudar en el cuatrienio por el cobro del servicio de alumbrado público)</t>
  </si>
  <si>
    <t>Redes de alumbrado público ampliadas</t>
  </si>
  <si>
    <t>Redes de alumbrado público ampliadas(Estos recursos corresponden a un estimado de lo que se va a recaudar en el cuatrienio por el cobro del servicio de alumbrado público)</t>
  </si>
  <si>
    <t>Redes de alumbrado público con mantenimiento</t>
  </si>
  <si>
    <t>Redes de alumbrado público en funcionamiento y con  mantenimiento(Estos recursos corresponden a un estimado de lo que se va a recaudar en el cuatrienio por el cobro del servicio de alumbrado público.
 Pago del suministro de energía y mantenimiento de la red)</t>
  </si>
  <si>
    <t>Vía secundaria construida</t>
  </si>
  <si>
    <t xml:space="preserve">Vía secundaria construida </t>
  </si>
  <si>
    <t>Kilómetros</t>
  </si>
  <si>
    <t>Vía secundaria mejorada</t>
  </si>
  <si>
    <t>Ciclo infraestructura de la red secundaria con mantenimiento</t>
  </si>
  <si>
    <t>Vía terciaria construida</t>
  </si>
  <si>
    <t xml:space="preserve">Vía terciaria construida </t>
  </si>
  <si>
    <t>Vía terciaria mejorada</t>
  </si>
  <si>
    <t>Andén de la red terciaria habilitado</t>
  </si>
  <si>
    <t>Andén de la red terciaria en funcionamiento (Construcción)</t>
  </si>
  <si>
    <t>Metros lineales</t>
  </si>
  <si>
    <t>Ciclo infraestructura de la red terciaria con mantenimiento</t>
  </si>
  <si>
    <t>Ciclo infraestructura de la red vial terciaria con mantenimiento</t>
  </si>
  <si>
    <t>Andén de la red urbana habilitado</t>
  </si>
  <si>
    <t xml:space="preserve">Andén de la red urbana en funcionamiento  </t>
  </si>
  <si>
    <t>Ciclo infraestructura urbana con mantenimiento</t>
  </si>
  <si>
    <t>Vía urbana construida</t>
  </si>
  <si>
    <t>Vía urbana construida (Vías urbanas no existentes con gestión predial y estudios y diseños)</t>
  </si>
  <si>
    <t>Vía urbana mejorada</t>
  </si>
  <si>
    <t xml:space="preserve">Vía urbana mejorada </t>
  </si>
  <si>
    <t>Andén construido (mantenimiento)</t>
  </si>
  <si>
    <t>Andenes construido (Mantenimiento, rehabilitación y/o adecuación de puntos críticos que incluyen accesos para la población en condición de discapacidad)</t>
  </si>
  <si>
    <t>Servicio de sensibilización a usuarios de los sistemas de transporte, en relación con la seguridad al desplazarse</t>
  </si>
  <si>
    <t>SECRETARÍA DE TRANSPORTE Y MOVILIDAD</t>
  </si>
  <si>
    <t>Campañas realizadas (campañas de sensibilizacion cultura ciudadana)</t>
  </si>
  <si>
    <t>Ciclo parqueaderos construidos</t>
  </si>
  <si>
    <t>Infraestructura de transporte para la seguridad vial mejorada</t>
  </si>
  <si>
    <t xml:space="preserve">Semáforos mantenidos </t>
  </si>
  <si>
    <t>Semáforos modernizados( Adquisicion e instalacion  de semaforos inteligentes)</t>
  </si>
  <si>
    <t>Seguimiento y control a la operación de los sistemas de transporte</t>
  </si>
  <si>
    <t>Operativos de control realizados( Operativo al transporte urbano)</t>
  </si>
  <si>
    <t>Servicio de educación informal en seguridad en servicio de transporte</t>
  </si>
  <si>
    <t>servicio de información de seguridad vial</t>
  </si>
  <si>
    <t>Informes de seguridad vial</t>
  </si>
  <si>
    <t>Infraestructura de transporte para la seguridad vial</t>
  </si>
  <si>
    <t>Señales verticales instaladas (Nuevas instaladas en zonas rurales y urbanas)</t>
  </si>
  <si>
    <t>Reductores de velocidad instalados en la red vial</t>
  </si>
  <si>
    <t>Vías monitoreadas para la seguridad vial</t>
  </si>
  <si>
    <t>Personas sensibilizadas</t>
  </si>
  <si>
    <t>Demarcación horizontal longitudinal realizada</t>
  </si>
  <si>
    <t>Metros</t>
  </si>
  <si>
    <t>Cicloinfraestructura construida</t>
  </si>
  <si>
    <t>Cicloinfraestructura construida (Construcción de Ciclo ruta)</t>
  </si>
  <si>
    <t>Ciclo infraestructura construida(Construcción de bici carriles)</t>
  </si>
  <si>
    <t>Documentos normativos</t>
  </si>
  <si>
    <t>Documentos normativos(Actualización Plan de movilidad, Estudio de tarifas para el servicio de transporte y movilidad, estudios de tráfico, inventario de señalización y demarcación del Municipio)</t>
  </si>
  <si>
    <t>Servicio de asistencia técnica y jurídica en saneamiento y titulación de predios</t>
  </si>
  <si>
    <t>Asistencias técnicas y jurídicas realizadas (Contratistas)</t>
  </si>
  <si>
    <t>Documentos de planeación en política de vivienda elaborados</t>
  </si>
  <si>
    <t>Viviendas de Interés Social urbanas construidas</t>
  </si>
  <si>
    <t>Viviendas de Interés Social urbanas (Adquisición de predios para la construcción de vivienda de interés Social)</t>
  </si>
  <si>
    <t>Viviendas de Interés Social urbanas.(Realizar un convenio público-privado para la construcción de un proyecto)</t>
  </si>
  <si>
    <t>Viviendas de Interés Social urbanas construidas en sitio propio</t>
  </si>
  <si>
    <t xml:space="preserve">400103000- Estudios o diseños realizados </t>
  </si>
  <si>
    <t>Estudios, diseños  para el desarrollo de planes de vivienda</t>
  </si>
  <si>
    <t>400103200-Hogares beneficiados con mejoramiento de una vivienda  </t>
  </si>
  <si>
    <t>Hogares beneficiados con mejoramiento de una vivienda  (urbana)</t>
  </si>
  <si>
    <t>400103201-Subsidios para mejoramiento de  vivienda asignados a población víctima</t>
  </si>
  <si>
    <t>Subsidios para mejoramiento de  vivienda asignados a población víctima</t>
  </si>
  <si>
    <t>400103400-Hogares beneficiados con construcción de vivienda en sitio propio</t>
  </si>
  <si>
    <t>Hogares beneficiados con construcción de vivienda en sitio propio (rural)</t>
  </si>
  <si>
    <t>Servicio de apoyo financiero para el Mejoramiento integral de barrios</t>
  </si>
  <si>
    <t>Proyectos apoyados financieramente en Mejoramiento Integral de Barrios (JACPresupuesto participativo – Acuerdo 02 de 2017 -5%)</t>
  </si>
  <si>
    <t xml:space="preserve">Servicio de apoyo financiero para el Mejoramiento integral de barrios(Presupuesto participativo) </t>
  </si>
  <si>
    <t>Proyectos apoyados financieramente en Mejoramiento Integral de Barrios(Ejecución remanente de años anteriores)</t>
  </si>
  <si>
    <t>Documentos de planeación</t>
  </si>
  <si>
    <t>Documentos de planeación elaborados(Estudio de Riesgos AVR – Actualización PBOT )</t>
  </si>
  <si>
    <t>Parques construidos</t>
  </si>
  <si>
    <t>Parques construidos( Adquisición, diseñoy construcción de 3 hectáreas de parque pulmón en el perímetro urbano de Cajicá por gestión de sesiones, cargas y beneficios)</t>
  </si>
  <si>
    <t>Parques construidos(Adquisición, diseñoy construcción de parque pulmón en la zona rural de Cajicá por gestión de sesiones, cargas y beneficios  )</t>
  </si>
  <si>
    <t>Parques mantenidos</t>
  </si>
  <si>
    <t>Zonas verdes adecuadas</t>
  </si>
  <si>
    <t>Metros cuadrados</t>
  </si>
  <si>
    <t>Zonas verdes mantenidas</t>
  </si>
  <si>
    <t>Plazas construidas</t>
  </si>
  <si>
    <t>Plazas construidas( Plaza de mercado campesina y  gastronómica, centro de artesanos y emprendedores.
(Diseños y Construcción,)</t>
  </si>
  <si>
    <t>Plazas construidas.(acondicionamiento y adecuaciones)</t>
  </si>
  <si>
    <t>Documentos de planeación elaborados (Kilometros)Actualización del PGIRS)
(Catastro de redes Alcantarillado)</t>
  </si>
  <si>
    <t>Servicios de educación informal en agua potable y saneamiento básico</t>
  </si>
  <si>
    <t>Personas capacitadas
(Programa de PUEAA)
(Programa de PSMV)</t>
  </si>
  <si>
    <t>Eventos de educación informal  en agua y saneamiento basicos realizados
(Programa de PUEAA)
(Programa de PSMV)</t>
  </si>
  <si>
    <t>Acueductos ampliados</t>
  </si>
  <si>
    <t>Tanques de almacenamiento instalados(Tanques de 10.000 metros cúbicos por unidad y redes de distribución)</t>
  </si>
  <si>
    <t>Conexiones domiciliarias instaladas</t>
  </si>
  <si>
    <t>Acueductos optimizados</t>
  </si>
  <si>
    <t xml:space="preserve">Red de distribución optimizada
Instalación de 6 km de redes </t>
  </si>
  <si>
    <t>Conexiones domiciliarias optimizadas</t>
  </si>
  <si>
    <t>Servicios de apoyo financiero para proyectos de conexiones intradomiciliarias y/o agua y saneamiento en casa</t>
  </si>
  <si>
    <t>Conexiones intradomiciliarias apoyadas financieramente</t>
  </si>
  <si>
    <t>Estudios de preinversión e inversión</t>
  </si>
  <si>
    <t>Estudios o diseños realizados</t>
  </si>
  <si>
    <t>Alcantarillados ampliados</t>
  </si>
  <si>
    <t>Red de alcantarillado ampliada 
Corresponde a la gestión de los recursos para ejecutar el 35% de la 2da fase de la etapa 2 del Plan Maestro de Alcantarillado, porque no se alcanza a ejcutar la ampliación de la red pluvial.</t>
  </si>
  <si>
    <t>Porcentaje</t>
  </si>
  <si>
    <t>Alcantarillados optimizados</t>
  </si>
  <si>
    <t>Plantas de tratamiento de aguas residuales optimizadas (Rincón Santo y Calahorrra)</t>
  </si>
  <si>
    <t>Red de alcantarillado optimizada
Corresponde a la gestión de los recursos para ejecutar el 35% de la 2da fase de la etapa 2 del Plan Maestro de Alcantarillado, porque no se alcanza a ejcutar la optimización de la red de alcantarillado</t>
  </si>
  <si>
    <t>Soluciones de disposición final de residuos solidos construidas</t>
  </si>
  <si>
    <t>Soluciones de disposición final de residuos solidos construidas (Kilometros)Adquisición de predio e instalaciones mínimas requeridas)
(Una solución de disposición diferente a las actuales)</t>
  </si>
  <si>
    <t>Servicios de asistencia técnica en manejo de residuos solidos</t>
  </si>
  <si>
    <t>Personas asistidas técnicamente(Numero)
(Actividades de capacitación, orientaciones técnicas)</t>
  </si>
  <si>
    <t>Servicios de seguimiento al Plan de Gestión Integral de Residuos Solidos PGIRS</t>
  </si>
  <si>
    <t>Plan de Gestión Integral de Residuos Solidos con seguimiento (Numero)
(Cumplimiento de los convenios)</t>
  </si>
  <si>
    <t>Servicio de apoyo financiero para subsidios al consumo en los servicios públicos domiciliarios</t>
  </si>
  <si>
    <t>Recursos entregados en subsidios al consumo</t>
  </si>
  <si>
    <t>Servicio de inspección, vigilancia y control</t>
  </si>
  <si>
    <t xml:space="preserve">auditorías y visitas inspectivas realizadas </t>
  </si>
  <si>
    <t xml:space="preserve">Asistencias técnicas realizadas </t>
  </si>
  <si>
    <t>Servicios de promoción de la salud  y prevención de riesgos asociados a condiciones no transmisibles</t>
  </si>
  <si>
    <t>Personas atendidas con campañas de promoción de la salud  y prevención de riesgos asociados a condiciones no transmisibles Adquisición de predio e instalaciones mínimas requeridas)</t>
  </si>
  <si>
    <t xml:space="preserve">Servicio de gestión del riesgo en temas de trastornos mentales </t>
  </si>
  <si>
    <t>Personas atendidas con campañas de gestión del riesgo en temas de de trastornos mentales (campañas publicitarias, eventos, capacitaciones, atención a la población, visitas a personas con problemas de salud mental)</t>
  </si>
  <si>
    <t>Servicios de atención en salud pública en situaciones de emergencias y desastres</t>
  </si>
  <si>
    <t>Personas atendidas en salud pública en situaciones de emergencias y desastres(campañas publicitarias, eventos, capacitaciones, atención a la población, visitas a personas)</t>
  </si>
  <si>
    <t>Servicio de gestión del riesgo para abordar situaciones prevalentes de origen laboral</t>
  </si>
  <si>
    <t>Personas atendidas con campañas de gestión del riesgo para abordar situaciones prevalentes de origen laboral (campañas publicitarias, eventos, capacitaciones, atención a la población, visitas a personas, un profesional que monta el programa de emergencias y desastres)</t>
  </si>
  <si>
    <t>Servicio de gestión del riesgo para temas de consumo, aprovechamiento biológico, calidad e inocuidad de los alimentos</t>
  </si>
  <si>
    <t xml:space="preserve">Personas atendidas con campañas de gestión del riesgo para temas de consumo y aprovechamiento biológico de los alimentos, calidad e inocuidad de los alimentos </t>
  </si>
  <si>
    <t>salud pública</t>
  </si>
  <si>
    <t xml:space="preserve">Servicio de gestión del riesgo en temas de salud sexual y reproductiva </t>
  </si>
  <si>
    <t xml:space="preserve">Personas atendidas con campañas de gestión del riesgo en temas de salud sexual y reproductiva </t>
  </si>
  <si>
    <t>Servicio de gestión del riesgo para enfermedades inmunoprevenibles</t>
  </si>
  <si>
    <t xml:space="preserve">Personas atendidas con campañas de gestión del riesgo para enfermedades inmunoprevenibles </t>
  </si>
  <si>
    <t>Hospitales de primer nivel de atención ampliados</t>
  </si>
  <si>
    <t>Servicio de atención en salud a la población</t>
  </si>
  <si>
    <t>Personas atendidas con servicio de salud</t>
  </si>
  <si>
    <t>Servicio de promoción de afiliaciones al régimen contributivo del Sistema General de Seguridad Social de las personas con capacidad de pago</t>
  </si>
  <si>
    <t>Personas con capacidad de pago afiliadas al régimen subsidiado.</t>
  </si>
  <si>
    <t>mantenimiento</t>
  </si>
  <si>
    <t>Infraestructura educativa restaurada</t>
  </si>
  <si>
    <t>Sedes de instituciones de educación restauradas (Mejoras locativascarpintería, mampostería y otros)</t>
  </si>
  <si>
    <t>Infraestrucura educativa construida</t>
  </si>
  <si>
    <t>Sedes educativas nuevas construidas (Continuar con la construcción de la primera etapa del Colegio Agustín Guerricabeitia)</t>
  </si>
  <si>
    <t>Infraestructura educativa mejorada</t>
  </si>
  <si>
    <t>Sedes educativas mejoradas (Mejora de la infraestructura dé una sede educativa  (la florida), segunda etapa Capellanía y construcción de shuts de basuray/o porterías)</t>
  </si>
  <si>
    <t>Infraestructura educativa matenida</t>
  </si>
  <si>
    <t>Sedes mantenidas (Mantener y mejorar las infraestructuras educativas en el cuatrenio)</t>
  </si>
  <si>
    <t>Infraestructura educativa dotada</t>
  </si>
  <si>
    <t>Sedes dotadas(Realizar la dotación (menaje y mobiliario) de los restaurantes de las IED)</t>
  </si>
  <si>
    <t>Sedes dotadas con materiales pedagógicos (Realizar la  dotación de material didáctico educativo (libros, instrumentos de música, aulas lego)</t>
  </si>
  <si>
    <t>Sedes dotadas con mobiliario (Realizar la dotación de pupitres, tableros, laboratorio),</t>
  </si>
  <si>
    <t>Sedes dotadas con dispositivos tecnológicos(Realizar la dotación de tabletas computadores y plataformas web)</t>
  </si>
  <si>
    <t>Servicio educación formal por modelos educativos flexibles</t>
  </si>
  <si>
    <t>Personas vulnerables beneficiarias con modelos de alfabetización (Brindar educación por ciclos a la población vulnerable, jóvenes, adultos y adulto mayor, población en condición de discapacidad o alguna situación particular)</t>
  </si>
  <si>
    <t>Servicios educativos de promoción del bilingüismo</t>
  </si>
  <si>
    <t>Estudiantes beneficiados con estrategias de promoción del bilingüismo (Brindar educación por ciclos a la población vulnerable.</t>
  </si>
  <si>
    <t xml:space="preserve">Instituciones educativas fortalecidas en competencias comunicativas en un segundo idioma (Fortalecimiento de la segunda lengua en la educación inicial, preescolar, básica y media.
Esta meta se robustece con los convenios con otras IE)
</t>
  </si>
  <si>
    <t>Servicios de apoyo a la implementación de modelos de innovación educativa</t>
  </si>
  <si>
    <t>Establecimientos educativos apoyados para la  implementación de modelos de innovación educativa 1. Brindar apoyo de equipo terapéutico especializado para mejorar las aptitudes y actitudes a los niños y adolescentes con necesidades educativas especiales en las (IEDs).
2. 
Encuentro regional de Robótica, ciencia y tecnología (anualmente). Indicador política de infancia con modelos de innovación</t>
  </si>
  <si>
    <t>Servicios de atención psicosocial a estudiantes y docentes</t>
  </si>
  <si>
    <t>Personas atendidas (Brindar apoyo del equipo psicosocial orientado en reducir los niveles de repitencia y deserción escolary matoneo)</t>
  </si>
  <si>
    <t>Servicio de fomento para la prevención de riesgos sociales en entornos escolares</t>
  </si>
  <si>
    <t>Entidades territoriales con estrategias para la prevención de riesgos soc(Brindar el acompañamiento para prevenir el consumo SPA, disminuir  la deserción escolar y generar estrategias para el aprovechamiento del tiempo libre)iales en los entornos escolares implementadas</t>
  </si>
  <si>
    <t>Servicio educativo de promoción del bilingüismo para docentes</t>
  </si>
  <si>
    <t>Docentes beneficiados con estrategias de promoción del bilingüismo(Formar docentes de básica y media en  2 niveles de inglés)</t>
  </si>
  <si>
    <t>Capacitaciones realizadas (Formar a los docentes en el fortalecimiento de programas de inclusión escolar, optimización de procesos de evaluación y bienestar laboral y modelos pedagógicos virtuales.
2. Capacitaciones al concejo consultivo de la mujer en diplomados de liderazgo, emprendimiento)</t>
  </si>
  <si>
    <t>Servicio de apoyo a la permanencia con alimantación escolar.</t>
  </si>
  <si>
    <t>Beneficiarios de la alimentación escolarBrindar complementos nutricionales o almuerzos a 7500 niños, niñas y adolescentes anualmente.</t>
  </si>
  <si>
    <t>Servicios de información en materia educativa</t>
  </si>
  <si>
    <t>Disponibilidad del servicio Brindar el apoyo de 40 auxiliares administrativas para las 6 IED en el cuatrenio</t>
  </si>
  <si>
    <t>Servicos de apoyo para el fortalecimiento de escuelas de padres</t>
  </si>
  <si>
    <t>Escuelas de padres apoyadasFomentar talleres de escuelas de padres en las 6 IEDy  programar capacitación y orientación en modelos pedagógicos virtuales para padres de familia y estudiantes)</t>
  </si>
  <si>
    <t>Servicio de acompañamiento para el desarrollo de modelos educativos interculturales</t>
  </si>
  <si>
    <t>Modelos educativos acompañadosBrindar en las 6 IED el servicio de bandas marciales yanualmente desarrollar el festival de bandas marciales municipales. (acuerdo municipal)</t>
  </si>
  <si>
    <t>Servicio de apoyo a proyectos pedagógicos productivos</t>
  </si>
  <si>
    <t>Proyectos apoyados Premio maestro forjador del futuro. (Acuerdo municipal).</t>
  </si>
  <si>
    <t>Establecimientos educativos beneficiados (Apoyar a las 6 IED en desarrollar proyectos de innovación educativa, por medio de transferencia por porcentaje de matrícula)</t>
  </si>
  <si>
    <t>Servicio de fomento para la permanencia en programas de educación formal</t>
  </si>
  <si>
    <t>Personas beneficiarias de estrategias de permanencia (Brindar el apoyo de profesionales en fonodiologia, terapeutas ocupacionales y docentes de necesidades educativas contribuyendo a desarrollar los proyectos PIAR en las 6 IED del municipio. Apoyar el programa de Aceleración de la institución educativa Pablo Herrara con los profesionales necesarios para cobertura escolar)</t>
  </si>
  <si>
    <t>Servicio de fomento para la gestión de la educación Inicial, preescolar, basica y media.</t>
  </si>
  <si>
    <t>Personas beneficiadas con estrategias de fomento para el acceso a la educación inicial, preescolar, básica y media. Capacitación formal e informal a niños y jóvenes en extra edad en educación por ciclos, formación política y derechos humanos, Capacitación a docentes de primera infancia en procesos educativos de innovación a los 4 CDI.</t>
  </si>
  <si>
    <t>Servicio de apoyo al transporte escolar</t>
  </si>
  <si>
    <t>Beneficiarios de transporte escolar Brindar rutas escolares a los niños de educación inicial, preescolar y básica primaria)</t>
  </si>
  <si>
    <t>Servicio de apoyo financiero para el acceso y permanencia a la educación superior o terciaria</t>
  </si>
  <si>
    <t>Beneficiarios de estrategias o programas de  apoyo financiero para el acceso y permanencia en la educación en la modalidad de pregrado</t>
  </si>
  <si>
    <t>Sedes de instituciones de educación superior o terciaria mejoradas</t>
  </si>
  <si>
    <t>Sedes  de instituciones de educación terciaria o superior mejoradas (Mejoramiento del Politécnico de la sabana)</t>
  </si>
  <si>
    <t>servicio de fomento para el acceso a la educación superior o terciaria.</t>
  </si>
  <si>
    <t xml:space="preserve">Beneficiarios de estrategias o programas de  fomento para el acceso a la educación superior o terciaria(Convenios interadministrativos con universidades e institutos técnicos. 
Preicfes)
</t>
  </si>
  <si>
    <t>Servicio de divulgación para la educación superior o terciaria.</t>
  </si>
  <si>
    <t>Estrategias divulgación implementadas (Feria universitaria)</t>
  </si>
  <si>
    <t>Servicio de educación informal al sector artístico y cultural</t>
  </si>
  <si>
    <t xml:space="preserve">Creadores de contenidos culturales </t>
  </si>
  <si>
    <t>Bibliotecarios</t>
  </si>
  <si>
    <t>Agentes culturales y educativos  (Docentes Artes Escénicas y Artes Visuales y oficios)</t>
  </si>
  <si>
    <t>Agentes de la primera infancia (Docentes Iniciación y Descentralizados)</t>
  </si>
  <si>
    <t>Músicos y docentes de música capacitados</t>
  </si>
  <si>
    <t xml:space="preserve">Agentes del sector literario </t>
  </si>
  <si>
    <t>Procesos de educación con enfoque diferencial y acción sin daño realizados(Docentes Adulto Mayor)</t>
  </si>
  <si>
    <t>Servicio de promoción de actividades culturales</t>
  </si>
  <si>
    <t>Eventos de promoción de actividades culturales realizados (Portafolio Municipal de Estímulos)</t>
  </si>
  <si>
    <t>Actividades culturales para la promoción de la cultura realizadasCumpleaños de Cajicá)</t>
  </si>
  <si>
    <t>Espectáculos artísticos realizados(Eventos Institucionales)</t>
  </si>
  <si>
    <t>Documentos de lineamientos técnicos</t>
  </si>
  <si>
    <t>Documentos de lineamientos técnicos (Consultoría Plan Pedagógico y profesional a cargo de la implementación y el seguimiento)</t>
  </si>
  <si>
    <t>Documentos normativos realizados</t>
  </si>
  <si>
    <t>Documentos normativos realizados (Consultoría Plan Decenal de Cultura)</t>
  </si>
  <si>
    <t>Servicio de circulación artística y cultural</t>
  </si>
  <si>
    <t>Contenidos culturales en circulación(Presentaciones, eventos y convocatorias de las Escuelas de Formación)</t>
  </si>
  <si>
    <t>Servicio de apoyo para la organización y la participación del sector artístico, cultural y la ciudadanía</t>
  </si>
  <si>
    <t>Encuentros realizados (Encuentro de Consejos de Cultura)</t>
  </si>
  <si>
    <t>Centros culturales adecuados</t>
  </si>
  <si>
    <t>Centros culturales adecuados(Mantenimiento Centro Cultural)</t>
  </si>
  <si>
    <t>Centros culturales modificados</t>
  </si>
  <si>
    <t>Centros culturales modificados(Optimización salones)</t>
  </si>
  <si>
    <t>Centros culturales construidos y dotados</t>
  </si>
  <si>
    <t>Centros culturales construidos y dotados(Escuelas de Formación, Bibliotecas, Gestión Administrativa, Procesos de virtualización)</t>
  </si>
  <si>
    <t>Servicio de información para el sector artístico y cultural</t>
  </si>
  <si>
    <t>Sistema de información del sector artístico y cultural en operación(Profesional a cargo del seguimiento y dinamización del sistema y fortalecimiento de la plataforma)</t>
  </si>
  <si>
    <t>Documentos técnicos sobre el patrimonio material e inmaterial(Inventario de patrimonio; plan especial de manejo y protección; plan especial de salvaguarda)</t>
  </si>
  <si>
    <t>Servicio de educación informal sobre museos</t>
  </si>
  <si>
    <t>Capacitaciones realizadas (Museografía, museología, conservación, educación, administración de museos y curaduría)</t>
  </si>
  <si>
    <t>Servicio de eduación informal a Vigías del Patrimonio</t>
  </si>
  <si>
    <t>Personas capacitadas (Profesionales a cargo del área de Patrimonio)</t>
  </si>
  <si>
    <t>Casas de la Cultura con reforzamiento estructural</t>
  </si>
  <si>
    <t>Servicio de asistencia técnica en asuntos de gestión documental</t>
  </si>
  <si>
    <t>Asistencias técnicas en gestión documental a entidades realizadas (Contratistas a cargo del área de Gestión Documental)</t>
  </si>
  <si>
    <t>Proyectos archivísticos con entidades ejecutados</t>
  </si>
  <si>
    <t>Servicio de salvaguardia al patrimonio inmaterial</t>
  </si>
  <si>
    <t>Procesos de salvaguardia efectiva del patrimonio inmaterial realizados</t>
  </si>
  <si>
    <t>Servicio de museología</t>
  </si>
  <si>
    <t>Curadurías realizadas(Realizadas (Un (1) profesional a cargo de seis (6) procesos de investigación y expositivos en torno a la identidad y memoria cajiqueña)</t>
  </si>
  <si>
    <t>Museos adecuados</t>
  </si>
  <si>
    <t>Museos adecuados(Gestión de la habilitación y puesta en funcionamiento del Museo Casa Botero Tucurinca)</t>
  </si>
  <si>
    <t>Servicio de gestión de archivo</t>
  </si>
  <si>
    <t>Tablas de valoración documental convalidadas</t>
  </si>
  <si>
    <t>Fondos documentales valorados</t>
  </si>
  <si>
    <t>Personas que realizan actividad deportiva</t>
  </si>
  <si>
    <t>Personas beneficiadas (Canon de arrendamiento, Manuela Beltrán, Corporación ECCI, Bohío )</t>
  </si>
  <si>
    <t>Personas beneficiadas de apoyos deportivos</t>
  </si>
  <si>
    <t>Estímulos entregados (Crear la delPrograma: Apoyo a Deportistas Élite y Altos Logros Deportivos de Insdeportes Cajicá)Altos Logros Deportivos de Insdeportes Cajicá)</t>
  </si>
  <si>
    <t>Servicio de apoyo a la actividad fisica, la recreación y el deporte</t>
  </si>
  <si>
    <t>Artículos deportivos entregados (Dotaciones deportivas entregadas para los deportistas cajiqueños)</t>
  </si>
  <si>
    <t>Servicio de mantenimiento a la infraestructura deportiva</t>
  </si>
  <si>
    <t xml:space="preserve">Mantenimiento de Infraestructura deportiva </t>
  </si>
  <si>
    <t xml:space="preserve">Documentos normativos realizados (Crear el Fondo de Fomento y Desarrollo del Deporte Municipal en cumplimiento de la ley 19 de 1991 y Política pública del Deporte)
</t>
  </si>
  <si>
    <t>0.05</t>
  </si>
  <si>
    <t>Servicio de escuelas deportivas</t>
  </si>
  <si>
    <t xml:space="preserve">Niños, Niñas, adolescentes y jóvenes inscritos en las escuelas deportivas (Dinero destinado para formadores lúdicos de los colegios y los CDI;
Plataforma virtual, seguridad informática, servidor informático; adquisición de un bus; Pólizas de seguros de los deportistas; implementación de las disciplinas deportivas: patinaje artístico, tiro con arco, skeatboarding, downhill, freestyle)
</t>
  </si>
  <si>
    <t>Escuelas deportivas implementadas(levantamiento de pesas, Boxeo, rugby, tejo, karatedo, Capacitaciones juzgamiento)</t>
  </si>
  <si>
    <t>Parques recreativos construidos y dotados</t>
  </si>
  <si>
    <t>Parques construidos y dotados</t>
  </si>
  <si>
    <t>Parques recreativos mantenidos</t>
  </si>
  <si>
    <t>Canchas multifuncionales construidas.</t>
  </si>
  <si>
    <t>Canchas multifuncionales mantenidas</t>
  </si>
  <si>
    <t>Placa Deportiva construida</t>
  </si>
  <si>
    <t>Placa deportiva sin cubierta y sin graderias construida</t>
  </si>
  <si>
    <t>Estudios y diseños elaborados</t>
  </si>
  <si>
    <t xml:space="preserve">Estudios y diseños elaborados (Estudios y diseños “Centro acuático </t>
  </si>
  <si>
    <t>Servicio de organización de eventos deportivos comunitarios</t>
  </si>
  <si>
    <t>Eventos deportivos comunitarios realizados (Torneos de Levantamiento de pesas, CrossFit, calistenia)</t>
  </si>
  <si>
    <t>Personas que se benefician de los eventos deportivos comunitarios en el Municipio</t>
  </si>
  <si>
    <t xml:space="preserve">Servicio de promoción de la actividad física, la recreación y el deporte </t>
  </si>
  <si>
    <t>Instituciones educativas vinculadas al programa Supérate-Intercolegiados</t>
  </si>
  <si>
    <t>Personas atendidas por los programas de recreación, deporte social comunitario, actividad física y aprovechamiento del tiempo libre(Contratación, entrenadores, creación de descentralizados, proyecto de virtualización de algunas áreas, aumento de personal de actividad física musicalizada de 3 a 5, aumento 2 a 3 capacitadores a personas en condición de discapacidad)</t>
  </si>
  <si>
    <t>Servicio de preparación Deportiva</t>
  </si>
  <si>
    <t>Atletas preparados CajicáDotación del centro biomédico (equipos);
Creación de plataforma de trazabilidad al deportista de alto rendimiento)</t>
  </si>
  <si>
    <t>Documentos  de Lineamientos tecnicos</t>
  </si>
  <si>
    <t>Documentos Creare implementar el Programa de Preparación del Deportista Élite y Altos Logros de Insdeportes Cajicá con la Transversalidad del Equipo Técnico y Metodológico.)
(10 entrenadores elite; apoyo metodológico; nutricionista; 3 fisioterapeutas; psicólogo; medico deportologo; preparador físico)</t>
  </si>
  <si>
    <t xml:space="preserve"> Centros de recreación construidos</t>
  </si>
  <si>
    <t>Centros de recreación construidos (Centro acuático )</t>
  </si>
  <si>
    <t>Gimnasios adecuados</t>
  </si>
  <si>
    <t>Gimnasios adecuados (Crear el Centro de Acondicionamiento y Preparación Físico (CAPF) segun la LEY 729 del 31 de Diciembre de 2001 )</t>
  </si>
  <si>
    <t>Personas con talento deportivo identificadas</t>
  </si>
  <si>
    <t xml:space="preserve">Gestionar el Sistema Tecnológico e implementos especializados para la Selección de Talentos Deportivos en Insdeportes Cajicá)
(Adquisición de una máquina que mide la dermatografía)
</t>
  </si>
  <si>
    <t>Solicitudes tramitadas (contratación enlace de víctimas: profesional jurídico, apoyo de servicio al ciudadano)</t>
  </si>
  <si>
    <t>Servicio de ayuda y atención humanitaria</t>
  </si>
  <si>
    <t>Personas con asistencia humanitaria</t>
  </si>
  <si>
    <t>Servicio de asistencia funeraria</t>
  </si>
  <si>
    <t xml:space="preserve">Hogares subsidiados en asistencia funeraria </t>
  </si>
  <si>
    <t>Servicios de implementaciónde medidas de satisfacción y acompañamiento a las víctimas del conflicto armado</t>
  </si>
  <si>
    <t>Acciones realizadas en cumplimiento de las medidas de satisfacción, distintas al mensaje estatal de reconocimiento.(Acciones simbólicas; día internacional de los derechos humanos; semana de la paz; conmemoración del día nacional de la memoria y solidaridad con las victimas)</t>
  </si>
  <si>
    <t>Servicio de asistencia técnica para la participación de las víctimas</t>
  </si>
  <si>
    <t>Mesas de participación en funcionamiento</t>
  </si>
  <si>
    <t>Servicio de gestión de oferta social para la población vulnerable</t>
  </si>
  <si>
    <t>Beneficiarios de la oferta social atendidos (Victimas atendidas por la oferta social del municipio)</t>
  </si>
  <si>
    <t>Mujeres víctimas beneficiadas (Victimas atendidas por la oferta social del municipio)</t>
  </si>
  <si>
    <t>Niños, niñas y adolescentes víctimas beneficiadas (Victimas atendidas por la oferta social del municipio)</t>
  </si>
  <si>
    <t>Servicio de apoyo para la generación de ingresos</t>
  </si>
  <si>
    <t>Hogares con asistencia técnica para la generación de ingresos</t>
  </si>
  <si>
    <t>Servicio de atención integral a la primera infancia</t>
  </si>
  <si>
    <t>Niños y niñas atendidos en Servicio integrales Convenios Jardín Social CAFAM; tres ludotecas en funcionamiento incluyendo el convenio con cultivarte; transporte de las niñas y niños que lo necesiten al CDI de Manas; Dotación de material fungible; celebración del día del niño; día dulce en octubre; refrigerios)</t>
  </si>
  <si>
    <t>Servicio de divulgación para la promoción y prevención de los derechos de los niños, niñas y adolescentes</t>
  </si>
  <si>
    <t>Eventos de divulgación realizados contratación de dos hogares de paso; garantizar la contratación de los equipos multidisciplinarios de las comisarías de familia, así como la continuidad del convenio CESPA.</t>
  </si>
  <si>
    <t>Servicio dirigidos a la atención de niños, niñas, adolescentes y jóvenes, con enfoque pedagógico y restaurativo encaminados a la inclusión social</t>
  </si>
  <si>
    <t xml:space="preserve"> Niños, niñas, adolescentes y jóvenes atendidios en los servicios de restablecimiento en la administración de justicia (Programa SPA 2 trabajadoras sociales, 1 psicóloga acompañamiento preconstitucional, internamiento postinstitucional; Golombiao; llena de color tu territorio; Tarjeta Joven Municipal; dotación y personal Casa de la Juventud; Adaptación de espacio Concejo Municipal de Juventud; escuelas de liderazgo; semana de la juventud; prevención de embarazaos en adolescentes; barras futboleras)
(Fortalecimiento  y acompañamiento a la Plataforma de Juventud)</t>
  </si>
  <si>
    <t>Servicios dirigidos a la atención de niños, niñas, adolescentes y jóvenes, con enfoque pedagógico y restaurativo encaminados a la inclusión social</t>
  </si>
  <si>
    <t>(Implementación del Estudio de ensayo, grabación y/o producción) para la inclusión de jóvenes músicos y promover la economía naranja.</t>
  </si>
  <si>
    <t>4103017  Servicio de entrega de raciones de alimentos</t>
  </si>
  <si>
    <t>Personas beneficiadas con raciones de alimentos</t>
  </si>
  <si>
    <t>Beneficiarios de la oferta social atendidos</t>
  </si>
  <si>
    <t xml:space="preserve">Servicio de gestion de oferta social para la poblacion vulnerable </t>
  </si>
  <si>
    <t>Beneficiarios potenciales para quienes se gestiona la oferta social(equipo de trabajo multidisciplinario Banco de Alimentos: coordinadora, trabajadora social, auxiliar de bodega; Paquetes alimentarios; contratación de coordinadora y auxiliar del programa de familias en acción)</t>
  </si>
  <si>
    <t>Servicio de gestión de oferta social para la población vulnerable.</t>
  </si>
  <si>
    <t>Beneficiarios de la oferta social atendidos (Seguimiento de la política pública del buen trato)</t>
  </si>
  <si>
    <t>Servicios de atención y protección integral al adulto mayor</t>
  </si>
  <si>
    <t>Adultos mayores atendidos con servicios integrales(Salida lúdico-pedagógica; material fungible; equipo de profesionales del programa de adulto mayor: coordinadora, 9 auxiliares de enfermería; gerontóloga; abogado; psicólogo; trabajador social; administradora en salud ocupacional; 2 fisioterapeutas; nutricionista; pedagogo; Convenios con Cultura y Deporte; Programa de Institucionalización)</t>
  </si>
  <si>
    <t>Adultos mayores atendidos con servicios integrales(Unidades descentralizadas   (satélites) optimizadas, en funcionamiento y fortalecidas)</t>
  </si>
  <si>
    <t>4104035-Servicios de atención integral a población en condición de discapacidad</t>
  </si>
  <si>
    <t>Personas atendidas con servicios integrales (funcionamiento UA; Contrato de Beneficencia; Banco de ayudas técnicas)</t>
  </si>
  <si>
    <t>Personas atendidas con servicios integrales(Creación del subsidio para cuidadores vulnerables de la población en condición y/o situación de dIscapacidad)</t>
  </si>
  <si>
    <t>4104037-Centros de atención integral para personas con discapacidad adecuados</t>
  </si>
  <si>
    <t>Centros de atención integral para personas con discapacidad adecuados(adecuación y dotación UAI)</t>
  </si>
  <si>
    <t>Bases de datos de la temática de Demografía y Población</t>
  </si>
  <si>
    <t xml:space="preserve">Bases de datos de la temática de Demografía y Población anonimizadas producidas </t>
  </si>
  <si>
    <t>Cuadros de resultados para la temática de servicios</t>
  </si>
  <si>
    <t>Cuadros de resultados para la temática de Servicio producidos</t>
  </si>
  <si>
    <t>Cuadros de resultados para la temática de tecnología e innovación</t>
  </si>
  <si>
    <t>Cuadros de Resultados  temática Tecnología e Innovación producidos</t>
  </si>
  <si>
    <t>Documentos metodológicos</t>
  </si>
  <si>
    <t>Documentos Metodológicos de la temática de Cuentas Nacionales realizados</t>
  </si>
  <si>
    <t>Servicio de asistencia técnica para el fortalecimiento de la capacidad estadística</t>
  </si>
  <si>
    <t>Entidades del Sistema Estadístico Municipal asistidas técnicamente</t>
  </si>
  <si>
    <t>Servicio de estratificación socioeconómica</t>
  </si>
  <si>
    <t>Predios con estratificación socioeconómica</t>
  </si>
  <si>
    <t>Servicios de Información Geográfica Actualizado</t>
  </si>
  <si>
    <t>Sistemas de Información actualizados</t>
  </si>
  <si>
    <t>Sistemas de Información actualizados(Link de información público de licencias de urbanismo de fácil acceso y comprensión.)</t>
  </si>
  <si>
    <t>Sistemas de Información actualizados(Link de información público de areas de cesion (tipo A, B) cargas y beneficios de facil acceso y compesacion)</t>
  </si>
  <si>
    <t xml:space="preserve">Servicios de informacion  Geografico Actualizado </t>
  </si>
  <si>
    <t>Variables del Sistema de Información Geográfica para la Planeación y el Ordenamiento Territorial Actualizadas</t>
  </si>
  <si>
    <t>Acceso y actualización de la información catastral: incluye la estandarización y la optimización de los procesos catastrales en busca de un catastro multipropósito, automatizado y moderno, el cual almacene registros descriptivos y gráficos de su realidad física</t>
  </si>
  <si>
    <t>Predios catastralmente actualizados</t>
  </si>
  <si>
    <t>Mutaciones catastrales realizadas</t>
  </si>
  <si>
    <t>Documentos normativos elaborados (Estatuto Tributario y Estatuto Orgánico del Presupuesto)</t>
  </si>
  <si>
    <t>Servicio de asistencia técnica agropecuaria dirigida a pequeños productores</t>
  </si>
  <si>
    <t>Pequeños productores rurales asistidos técnicamente (Asistencia a mujeres especialmente cabeza de hogar, emprendedoras que se dedican a la agricultura y apoyo para comercializar sus productos</t>
  </si>
  <si>
    <t>Servicio de apoyo para el fomento organizativo de la Agricultura Campesina, Familiar y Comunitaria</t>
  </si>
  <si>
    <t>Productores agropecuarios apoyados(capital semilla, programa huertas caseras)</t>
  </si>
  <si>
    <t>Servicio de apoyo en la formulación y estructuración de proyectos</t>
  </si>
  <si>
    <t>Proyectos asociativos estructurados (capital semilla)</t>
  </si>
  <si>
    <t>Servicio de apoyo a la implementación de mecanismos y herramientas para el conocimiento, reducción y manejo de riesgos agropecuarios</t>
  </si>
  <si>
    <t>Personas beneficiadas(Auxilios o ayudas en heladas inundaciones, perdida de cultivo por plagas, enfermedad etc.)</t>
  </si>
  <si>
    <t>Cartografía de zonificación y evaluación de tierras</t>
  </si>
  <si>
    <t>Documentos de análisis de zonificación elaborados(creación del sistema informativo de planeación agropecuario)</t>
  </si>
  <si>
    <t>Servicio de divulgación y socialización</t>
  </si>
  <si>
    <t>Eventos realizados</t>
  </si>
  <si>
    <t>Documentos de politica</t>
  </si>
  <si>
    <t>Dos documentos de políticas elaborados e implementados (Política Publica de seguridad alimentaria y nutricional y política pública de protección animal)</t>
  </si>
  <si>
    <t>Parcelas, módulos y unidades demostrativas adecuadas</t>
  </si>
  <si>
    <t>Servicio de divulgación de transferencia de tecnología</t>
  </si>
  <si>
    <t>Productores beneficiados con transferencia de tecnología(adquisición de tecnología de calidad para mejorar la producción)</t>
  </si>
  <si>
    <t>Servicio de extensión agropecuaria</t>
  </si>
  <si>
    <t>Productores atendidos con servicio de extensión agropecuaria</t>
  </si>
  <si>
    <t>Servicio de información actualizado</t>
  </si>
  <si>
    <t>Sistemas de información actualizados</t>
  </si>
  <si>
    <t>Servicio de acceso Zonas Wifi</t>
  </si>
  <si>
    <t xml:space="preserve"> Zonas Wifi en áreas rurales instaladas</t>
  </si>
  <si>
    <t>Servicio de acceso y uso de Tecnologías de la Información y las Comunicaciones</t>
  </si>
  <si>
    <t xml:space="preserve">Centros de Acceso Comunitario en zonas urbanas y/o rurales y/o apartadas funcionando(acceso a internet en salones comunales y/o centros de sistemas)
(Casa de la juventud y casa de la mujer)
</t>
  </si>
  <si>
    <t>Servicio de difusión para promover el uso de internet</t>
  </si>
  <si>
    <t xml:space="preserve"> Personas sensibilizadas en el uso y apropiación de las TIC</t>
  </si>
  <si>
    <t>Servicio de recolección y gestión de residuos electrónicos</t>
  </si>
  <si>
    <t>Residuos electrónicos dispuestos correctamente (Campañas de recolección)</t>
  </si>
  <si>
    <t>SECRETARÍA DE TICS Y CTEI SECRETARÍA DE PLANEACIÓN</t>
  </si>
  <si>
    <t xml:space="preserve"> Documento de las Estrategias de asistencia técnica para la implementación de Arquitectura TI Colombia,  expedido. (Formular y actualizar el documento estratégico para la implementación de los lineamientos de acuerdo con el Min TIC; Ejecución del plan de seguridad de la información; sistema de gestión de calidad; modelo integrado de planeación y gestión  ; mesas </t>
  </si>
  <si>
    <t>Servicio de almacenamiento local de información</t>
  </si>
  <si>
    <t xml:space="preserve"> Bytes en capacidad de almacenamiento(modernización e instalación de servidores y servicios complementarios de la administración)</t>
  </si>
  <si>
    <t>Servicio de promoción de la participación ciudadana para el fomento del diálogo con el Estado</t>
  </si>
  <si>
    <t xml:space="preserve"> Ejercicios de participación ciudadana realizados</t>
  </si>
  <si>
    <t>Ejercicios de participación ciudadana realizados.(Capacitación en Marketing Digital, Redes Sociales, Tiendas Online a las mujeres y familias emprendedoras más vulnerables)</t>
  </si>
  <si>
    <t>Documentos de lineamientos técnicos  para impulsar el Gobierno Digital elaborados(Actualizar los documentos técnicos para garantizar la apropiada implementación de la estrategia de gobierno digital implementada por el Min. TIC)</t>
  </si>
  <si>
    <t>Desarrollos digitales</t>
  </si>
  <si>
    <t>Cantidad de tiempo de disponibilidad (tiempo funcionando) de Sitios web(Páginas de la administración)</t>
  </si>
  <si>
    <t>Documentos de lineamientos técnicos para mejorar la calidad ambiental</t>
  </si>
  <si>
    <t>Documentos de lineamientos técnicos para mejorar la calidad ambiental (Numero de Industrias que NO están conectadas a la red de alcantarillado con seguimiento)</t>
  </si>
  <si>
    <t>Servicio de restauración de ecosistemas</t>
  </si>
  <si>
    <t>Áreas en proceso de restauración (zonas verdes del municipio)</t>
  </si>
  <si>
    <t>Hectáreas</t>
  </si>
  <si>
    <t>Áreas en proceso restauración en mantenimiento (Reforestación)</t>
  </si>
  <si>
    <t>Áreas en proceso de restauración con seguimiento  a humedales)</t>
  </si>
  <si>
    <t>Servicio de reforestación de ecosistemas</t>
  </si>
  <si>
    <t>Plantaciones forestales realizadas</t>
  </si>
  <si>
    <t>Plantaciones forestales con seguimiento</t>
  </si>
  <si>
    <t>Plantaciones forestales con seguimiento ( gestion deindividuos arboreos para los parques pulmon y nuevas zonas verdes)</t>
  </si>
  <si>
    <t>Servicio apoyo financiero para la implementación de esquemas de pago por Servicio ambientales</t>
  </si>
  <si>
    <t xml:space="preserve">Esquemas de Pago por Servicio ambientales implementados </t>
  </si>
  <si>
    <t>Servicio de recuperación de cuerpos de agua lénticos y lóticos</t>
  </si>
  <si>
    <t xml:space="preserve">Extensión de cuerpos de agua recuperados </t>
  </si>
  <si>
    <t>Servicio de educación en el marco de la información y el conocimiento ambiental</t>
  </si>
  <si>
    <t>Trabajadores formados en educación ambiental para el trabajo</t>
  </si>
  <si>
    <t>Servicio de educación para el trabajo en el marco de la información y el conocimiento ambiental</t>
  </si>
  <si>
    <t xml:space="preserve"> Investigaciones realizadas(Política ambiental; agenta ambiental; rio Bogotá; control de contaminación visual y atmosférica)</t>
  </si>
  <si>
    <t>Alianzas estratégicas ambientales realizadas</t>
  </si>
  <si>
    <t xml:space="preserve">Familias beneficiadas </t>
  </si>
  <si>
    <t>Servicio de divulgación de la información en gestión del cambio climático para un desarrollo bajo en carbono y resiliente al clima</t>
  </si>
  <si>
    <t xml:space="preserve">Campañas de información en gestión de cambio climático realizadas </t>
  </si>
  <si>
    <t>Campañas de información en gestión de cambio climático realizadas (Eliminar utilización de plástico de un solo uso en los procesos de contratación pública de la administración municipal)</t>
  </si>
  <si>
    <t>Publicaciones sobre cambio climático realizadas</t>
  </si>
  <si>
    <t>Servicio de producción de plántulas en viveros</t>
  </si>
  <si>
    <t xml:space="preserve"> Plántulas producidas(adaptación vivero – matrices POMCA; huertas caseras; economía familiar campesina)</t>
  </si>
  <si>
    <t>Servicio de asistencia técnica para emprendedores y/o empresas en edad temprana</t>
  </si>
  <si>
    <t>Empresas en etapa temprana beneficiadas con programas de fortalecimiento para su consolidación(Incluir dentro del portafolio municipal de estímulos una línea para turismo cultural)</t>
  </si>
  <si>
    <t>Servicio de asistencia técnica a los entes territoriales para el desarrollo turístico</t>
  </si>
  <si>
    <t>Eventos regionales realizados(Participación del municipio en eventos de turismo)</t>
  </si>
  <si>
    <t>Servicio de promoción turística</t>
  </si>
  <si>
    <t>Campañas realizadas(Promoción de la Marca Ciudad “Cajicá siempre diferente”</t>
  </si>
  <si>
    <t>Eventos de promoción realizados.(Busongote con el uso de herramientas virtuales en caso de contingencia)</t>
  </si>
  <si>
    <t>Servicio de circuito turístico</t>
  </si>
  <si>
    <t>Recorridos realizados(Ruta educativa; ruta artesanal; ruta cultura</t>
  </si>
  <si>
    <t>Turistas atendidosContratación equipo de turismo: coordinación; asistente; 2 auxiliares)</t>
  </si>
  <si>
    <t>Sendero turístico construído</t>
  </si>
  <si>
    <t>Senderos construídos (Construcción de sendero ecológico hacia la cumbre por el sector de la M)</t>
  </si>
  <si>
    <t>Señalización turística construída</t>
  </si>
  <si>
    <t>Señalización realizada(actualización de la señalización turística de municipio)</t>
  </si>
  <si>
    <t>Eventos de promoción realizadosFestival  gastronómico con el uso de herramientas virtuales en caso de contingencia)</t>
  </si>
  <si>
    <t>Servicio de asistencia técnica y acompañamiento productivo y empresarial</t>
  </si>
  <si>
    <t>Personas beneficiadas(sello de calidad)</t>
  </si>
  <si>
    <t>Personas beneficiadas(proyecto de alto impacto asistidos para el fortalecimiento de cadenas productivas municipal regional)</t>
  </si>
  <si>
    <t>Personas beneficiadas (Pago a plazos justos (máximo 30 días después entrega factura y requisitos) para micro, pequeño, mediano a los emprendedores y empresarios que contraten con la administración municipal)</t>
  </si>
  <si>
    <t>Servicio de asistencia técnica para la actividad artesanal</t>
  </si>
  <si>
    <t xml:space="preserve">Personas asistidas técnicamente </t>
  </si>
  <si>
    <t>Servicio de divulgación de la actividad artesanal</t>
  </si>
  <si>
    <t>Eventos para la promoción de actividad artesanal desarrollados</t>
  </si>
  <si>
    <t>Servicios de gestión para generación y formalización del empleo</t>
  </si>
  <si>
    <t>Eventos realizados (ferias nacionales y regionales de empleo; ruedas de negocio)</t>
  </si>
  <si>
    <t>Servicio de orientación laboral</t>
  </si>
  <si>
    <t>Personas orientadas laboralmente(Contratación de personal: 2 psicólogos; implementación de la agencia de empleo del SENA)</t>
  </si>
  <si>
    <t>servicio de registro laboral</t>
  </si>
  <si>
    <t>Eventos realizados(ferias laborales municipales)</t>
  </si>
  <si>
    <t>Servicio de gestión para el emprendimiento</t>
  </si>
  <si>
    <t>planes de negocio ejecutadosProfesionales; incentivo capital semilla)</t>
  </si>
  <si>
    <t>Planes de negocio aprobados(Profesionales; incentivo capital semilla)</t>
  </si>
  <si>
    <t>unidades productivas creadas (Profesionales; incentivo capital semilla)</t>
  </si>
  <si>
    <t>Comercio, industria y turismo</t>
  </si>
  <si>
    <t>Implementación del artículo 10 del acuerdo 02 de 2018 para subsidiar hasta el 60% de los intereses de los créditos para fomento de Mypimes, Microempresas y famiempresas con el fin de reactivar la economía Cajiqueña y mitigar el impacto de la pandemia COVID-19</t>
  </si>
  <si>
    <t>Proyectos productivos formalizados (Profesionales; incentivo capital semilla)</t>
  </si>
  <si>
    <t>Proyectos productivos formalizados (Implementación de la ley 1988 de 2019.</t>
  </si>
  <si>
    <t>Planes formulados(Profesionales; incentivo capital semilla)</t>
  </si>
  <si>
    <t>Proyectos productivos con acompañamiento atendidos</t>
  </si>
  <si>
    <t>Emprendedores Orientados</t>
  </si>
  <si>
    <t>servicios de apoyo financiero para la creacion de empresas</t>
  </si>
  <si>
    <t>planes de negocio financiados (Incentivo final de capital semilla)</t>
  </si>
  <si>
    <t>servicio de informacion y monitoreo del mercado de trabajo</t>
  </si>
  <si>
    <t>reportes realizados(plataforma de emprendimiento y empleo)</t>
  </si>
  <si>
    <t>servicio de asesoria tecnica para el emprendimiento</t>
  </si>
  <si>
    <t>Emprendimientos asesorados</t>
  </si>
  <si>
    <t>Emprendimientos fortalecidos(emprendimientos que han sido premiados con capital semilla y necesitan fortalecimiento empresarial y expansión de negocios)</t>
  </si>
  <si>
    <t>Servicio de educación para el trabajo en emprendimiento</t>
  </si>
  <si>
    <t>capacitaciones para la formación en el emprendimiento y el empresarismo ofrecidas (emprendimiento juvenil)</t>
  </si>
  <si>
    <t>capacitaciones para la formación en el emprendimiento y el empresarismo ofrecidas(Emprendimiento de mujer y genero)</t>
  </si>
  <si>
    <t>Servicio de formacion informal para el emprendimiento rural</t>
  </si>
  <si>
    <t>Unidades Productivas Rurales creadas(unidades agrícolas)</t>
  </si>
  <si>
    <t>Planes de negocio formulados por la población víctima del desplazamiento por la violencia</t>
  </si>
  <si>
    <t xml:space="preserve">planes de negocio formulados por la poblacion victima del desplazamiento por la violencia </t>
  </si>
  <si>
    <t>Servicio de apoyo para el fortalecimiento de la politica de formacion para el trabajo</t>
  </si>
  <si>
    <t>estrategias realizadas(actualización e implementación de la política pública para el trabajo)</t>
  </si>
  <si>
    <t>servicio de apoyo administrativo a la formacion para el  trabajo</t>
  </si>
  <si>
    <t>personas beneficiadas (capacitaciones; talleres; foros)</t>
  </si>
  <si>
    <t>Servicio de promoción y divulgación del teletrabajo</t>
  </si>
  <si>
    <t>Estrategia de promoción institucional para fomentar el teletrabajo implementada(plan de acción para la vinculación y adopción del teletrabajo en el marco de la pandemia COVID- 19)</t>
  </si>
  <si>
    <t>Servicio de protección laboral al joven trabajador</t>
  </si>
  <si>
    <t xml:space="preserve">Estrategia para la implementación y territorialización de la política pública del joven trabajador desarrollada(herramientas de fortalecimiento laboral de jóvenes mayores de 18 años)
(Realizar jornadas de sensibilización y difusión de beneficios tributarios e inclusión laboral de personas con discapacidad ante las empresas de Cajicá)
</t>
  </si>
  <si>
    <t>Servicio de educación informal para la protección del joven trabajador</t>
  </si>
  <si>
    <t>Fomentar la generación de emprendimientos comunales a través de las JAC.</t>
  </si>
  <si>
    <t>Servicio de asistencia técnica para la equidad de Género</t>
  </si>
  <si>
    <t>Empresas asistidas técnicamente</t>
  </si>
  <si>
    <t>Servicio de educación informal para el talento humano</t>
  </si>
  <si>
    <t>servicio de difusion sobre el mercado laboral</t>
  </si>
  <si>
    <t>publicaciones seriadas elaboradas(Observatorio laboral,  emprendimiento de genero)</t>
  </si>
  <si>
    <t>Servicios de información para la CTeI</t>
  </si>
  <si>
    <t>Indice de gobierno en línea (contratación de personal para manejo de políticas de gobierno en línea)</t>
  </si>
  <si>
    <t>Infraestuctura tecnológica adquirida(equipos de cómputo; impresoras; antivirus; filtros de protección tecnológica)</t>
  </si>
  <si>
    <t>Desarrollos informáticos implementados y/o actualizados</t>
  </si>
  <si>
    <t>Licencias de software Renovadas</t>
  </si>
  <si>
    <t>Operación y Soporte de la Infraestructura Tecnológica Brindado</t>
  </si>
  <si>
    <t>Servicio de apoyo para el desarrollo tecnológico y la innovación</t>
  </si>
  <si>
    <t>Nuevos métodos de comercialización y venta de bienes y Servicio</t>
  </si>
  <si>
    <t>Servicios de comunicación con enfoque en Ciencia Tecnología y Sociedad</t>
  </si>
  <si>
    <t>Estrategias de comunicación con enfoque en ciencia, tecnología y sociedad implementadas(convocatorias de eventos en alianza con el sector empresarial y académico)</t>
  </si>
  <si>
    <t>Servicios para fortalecer la participación ciudadana en Ciencia, Tecnología e Innovación</t>
  </si>
  <si>
    <t>Eventos de fomento de la participación ciudadana en ciencia, tecnología e innovación realizados</t>
  </si>
  <si>
    <t>Servicio de apoyo para la elaboración de Documentos de planeación para Centros de Ciencia</t>
  </si>
  <si>
    <t>Documentos de ciencia, tecnología e innovación colaborativos realizados</t>
  </si>
  <si>
    <t>Estrategias de comunicación con enfoque en ciencia, tecnología y sociedad implementadas</t>
  </si>
  <si>
    <t>Servicios de apoyo para el fortalecimiento de procesos de intercambio y transferencia del conocimiento</t>
  </si>
  <si>
    <t>Encuestas de percepción de Ciencia, Tecnología e Innovación realizadas</t>
  </si>
  <si>
    <t>Servicio de apoyo para el fomento de las vocaciones científicas en CTeI</t>
  </si>
  <si>
    <t>Niños y jóvenes que participan en programas que fomentan la cultura de la Ciencia, la Tecnología y la Innovación</t>
  </si>
  <si>
    <t>0.1</t>
  </si>
  <si>
    <t>Compromisos Cuatrienio</t>
  </si>
  <si>
    <t>Obligaciones Cuatrienio</t>
  </si>
  <si>
    <t xml:space="preserve">Se coordinan acciones para el mantenimiento de la Casa de Justicia: Con la Empresa de Servicios Públicos de Cajicá para el embellecimiento de las zonas verdes, con la Direción de Gestión Humana para el mantenimiento de los tanques de almacenamiento de agua y control de vectores (roedores), con la Secretaría de Obras Públicas para las reparaciones locativas y eléctricas; con la secretaria de TIC´S en cuanto al soporte del Servicio de Internet y Software de equipos de cómputo. Se cuenta con el servicio permanente de seguridad privada a través de un (1) guarda de seguridad y una (1) persona para los servicios generales de aseo y cafetería.  La colaboracion armónica de  estas instituciones beneficia el ambiente laboral de los funcionarios y aporta a la imagen instituional de la Casa de Justicia. </t>
  </si>
  <si>
    <t>Se garantiza el funcionamiento de las comisarías e inspecciones de policía del Municipio en donde se refleja la atención para la vigencia 2023 de 3723 personas y observando, a través del Sistema de Información Misional - SIM la atención (entre 01/01/2023 - 23/11/2023) de 3212 casos en la Comisaria de Familia y 1454 casos en la Inspección de Policía.</t>
  </si>
  <si>
    <t xml:space="preserve">En cumplimiento de los lineamientos del programa Nacional de Casas de Justicia se garantiza la prestación del servicio para el Centro de recepcion e informacion - CRI, encargado de realizar el registro de los usuarios que acuden a la Casa de Juscitia a través del aplicativo SIM (suministrado por parte del Ministerio de Justicia) en donde se refleja (entre 01/01/2023 - 23/11/2023) un registro de 4386 personas y 6482 casos. </t>
  </si>
  <si>
    <t>En desarrollo de las lineas estratégicas del Programa Nacional de Casas de Justicia se realizan capacitaciones dirigidas a a comunidad para la promoción del acceso a la justicia en los Sectores Educación, Discapacidad, Mujer y Genero, Niños, Niñas y Adolescentes, población Migrante, tanto de manera presencial como virtual, además de la promoción de la oferta institucional de las entidades que hacen parte de la Casa de Justicia y de las entidades publicas y privadas que colaboran con Jornadas de Asesoría Jurídica, Conciliacion en Derecho, Conciliaicón en Equidad, en Materia Migratoria, Consultorio Jurídico de las Universidades (Militar y Uniagraria) y la descentralizaicón de servicios en la Casa de Justicia Movil y en el Festival de la Conciliación para el Cambio, donde se ha logrado beneficiar a 879 personas.</t>
  </si>
  <si>
    <t>Se adelantaron gestiones correspondientes ante el Ministerio de Trabajo, además de los estudios pertienentes con el fin de obtener la aceptación del Minsiterio para la creacion de la Oficina de Trabajo y l designación de un funcionario para la prestación de servivios en el municipio. A la fecha se cuenta con el espacio físico (oficina) en la Casa de Justicia y la sotación de mobiliario, sin embargo, a la fecha no se ha designado el funcionario, por cuanto se continúa oficiando al Ministerio de Trabajo.</t>
  </si>
  <si>
    <t>En desarrollo y ejecucion del Contrato de Suministro CCV-015-2023 la Casa de Justicia fue dotada con mobiliario para el mejoramiento de la imagen institucional y el beneficio del ambiente laboral de los funcionarios y colaboradores. en mejoramiento de la atención de los usuarios de la Casa de Justicia.</t>
  </si>
  <si>
    <t>Por parte de la Casa de Justicia se gestiona con entidades publicas y privadas para la consecución de apoyos en servicios dirigidos a la comunidad con el fin de lograr el objetivo de "acercar la justicia al ciudadano" para el beneficio de la comunidad en general publicitando estas actividades a través de la página web y redes sociales (Facebook) del Municipio. Entre estas actividades: Jornadas de Asesorías Jurídicas, Jornadas de Conciliacion en Derecho y Conciliación en Equidad, Jornadas de atención a población migrante, Festival de la Conciliación para el Cambio, Casa de Justicia Movil, charlas virtuales, Capacitaciones presenciales en instituciones Educativas, aporte y acompañamiento en actividades dirigidas a mujeres y niños, niñas y adolescentes. Con el desarrollo de estas actividades se ha beneficiado a la comunidad en general en 879 personas capacitadas, ademas del regidstro de atención a través de la Plataforma SIM en 22 Asesorias juridicas, 216 Conciliacion en Derecho, 74 Conciliacion en Equidad, 954 por parte del Consultorio Jurídico.</t>
  </si>
  <si>
    <t xml:space="preserve">Las actividades y eventos de la Casa de Justicia de Cajica se publicitan a través de la página web y redes sociales (Facebook) del Municipio. Igualmente en el micrositio de la Casa de Justicia se publica información en piezas publicitarias relacionadas con el acceso a la justicia.  </t>
  </si>
  <si>
    <t xml:space="preserve">En desarrollo de las lineas estratégicas de la Casa de Justicia se logró llegar a 12 sectores del municipio en el acceso a la justicia y MASC asi: Gimnasio Vitual san Francisco javier, Fundación Proposito con Amor, Colegio San Isidro Labrador, CDI Platero y yo, Manas y Milenium, Gimnasio Campestre Stive Jobs, Sector Población Migrante, Presidentes Juntas de Acción Comunal, Sector Discapacidad, Sector Niños, Niñas y Adolescentes, Casa de Justicia Movil, Sector Mujer y Genero, Acceso Vitual (Conferencias, capacitaciones y/o Charlas) </t>
  </si>
  <si>
    <t xml:space="preserve">En desarrollo de las lineas estratégicas del Programa Nacional de Casas de Justicia se realizan capacitaciones dirigidas a la comunidad para la promoción de los métodos alternativos de solucion de conflictos - MASC en los Sectores Educación, Discapacidad, Mujer y Genero, Niños, Niñas y Adolescentes, población Migrante, tanto de manera presencial como virtual, además de la promoción de la oferta institucional de las entidades que hacen parte de la Casa de Justicia y de las entidades publicas y privadas que colaboran con Jornadas de Asesoría Jurídica, Conciliacion en Derecho, Conciliación en Equidad, en Materia Migratoria, Consultorio Jurídico de las Universidades (Militar y Uniagraria) donde se ha logrado beneficiar a 1558 personas en el año 2023 y 2828 en el cuatrienio. </t>
  </si>
  <si>
    <t xml:space="preserve">Se han suscrito  los convenios : CONVENIO INTERADMINISTRATIVO  014-2020 con el objeto : AUNAR ESFUERZOS ADMINISTRATIVOS , JURÍDICOS, TÉCNICOS, TECNOLÓGICOS, Y LOGISTICOS CON LA FINALIDAD DE GESTIONAR, RECIBIR, OPTIMIZAR Y PRIORIZAR LOS BIENES Y SERVICIOS OFRECIDOS AL USPEC Y AL INPEC POR PARTE DE LAS ENTIDADES PÚBLICAS Y PRICADAS QU PERMITA GARANTIZAR EL MEJORAMIENTO DEL SISTEMA PENITENCIARIO Y CARCELARIO EN LOS ESTABLECIMIENTOS DE RECLUSION DEL ORDEN NACIONAL  por un valor de $45.000.000 ; El Convenio Interadministrativo No. 00086-2021 con el objeto:  AUNAR ESFUERZOS ADMINISTRATIVOS, JURÍDICOS, TÉCNICOS, TECNOLÓGICOS Y LOGISTICOS CON LA FINALIDAD DE GESTIONAR, RECIBIR, OPTIMIZAR Y PRIORIZAR LOS BIENES Y SERVICIOS OFRECIDOS AL INPEC POR PARTE DEL MUNICIPIO CAJICA, QUE PERMITA GARANTIZAR EL MEJORAMIENTO DEL SISTEMA PENITENCIARIO Y CARCELARIO EN EL ESTABLECIMIENTO PENITENCIARIO DE MEDIANA SEGURIDAD Y CARCELARIO DE ZIPAQUIRA por valor de $45.000.000: COMODATO 003-2022 CON EL OBJETO: COMODATO O PRÉSTAMO DE USO, UN VEHÍCULO CAMIONETA TIPO PANEL MARCA VOLKSWAGEN LÍNEA CRAFTER 35 PLACA GXX 843 MODELO 2020 PARA LA CONTRIBUCIÓN DEL FORTALECIMIENTO DE LAS ACTIVIDADES QUE DESARROLLA EL ESTABLECIMIENTO PENITENCIARIO DE MEDIANA SEGURIDAD Y CARCELARIO EPMSC CHOCONTÁ, EN LAS ACTIVIDADES PROPIAS DEL TRASLADO DE LA POBLACIÓN PRIVADA DE LA LIBERTAD A CARGO DEL INPEC por un término de cinco (5) años y con fecha de suscripcion del 12 de agosto de 2022 ; el convenio Interadministrativo No. 004-2023 AUNAR ESFUERZOS ADMINISTRATIVOS, JURÍDICOS, TÉCNICOS, TECNOLÓGICOS Y LOGISTICOS CON LA FINALIDAD DE GESTIONAR, RECIBIR, OPTIMIZAR Y PRIORIZAR LOS BIENES Y SERVICIOS OFRECIDOS AL INPEC POR PARTE DEL MUNICIPIO DE CAJICÁ - CUNDINAMARCA, QUE PERMITA GARANTIZAR EL MEJORAMIENTO DEL SISTEMA PENITENCIARIO Y CARCELARIO EN ESTABLECIMIENTO PENITENCIARIO Y CARCELARIO DE MEDIA SEGURIDAD DE CHOCONTÁ; para dar Cumplimiento al ARTÍCULO 19 de la Ley 65 de 1993. "RECIBO DE PRESOS DEPARTAMENTALES O MUNICIPALES. Los departamentos o municipios que carezcan de sus respectivas cárceles, podrán contratar con el Instituto Nacional Penitenciario y Carcelario, el recibo de sus presos mediante el acuerdo que se consagrará en las cláusulas contractuales, conviniendo el reconocimiento que los departamentos o municipios hagan del pago de los siguientes servicios y remuneraciones: a) Fijación de sobresueldos a los empleados del respectivo  establecimiento de reclusión; b) Dotación de los elementos y recursos necesarios para los internos incorporados a las cárceles nacionales."  Durante el cuatrienio el INPEC ha atendido un total de treinta y nueve (39) PPL del municpio de Cajicá, a través de una atención integral </t>
  </si>
  <si>
    <t xml:space="preserve">Se ha garantizado  el funcionamiento del Centro de Traslado por Protección en el municipio de  Cajicá desde el 11 de agosto de 2017, en cumplimiento de la Ley 1801 de 2016, con el propósito de minimizar el riesgo de afectación de la integridad personal de los residentes del municipio y brindar las herramientas necesarias para atender las diferentes situaciones de índole social que afectan la integridad de las personas, como es el caso de las riñas intrafamiliares e interpersonales, hecho que efectivamente es un motivo para el traslado al CTP, ya que las personas objeto de esta medida no  pueden ser dirigidas a Unidades Policiales, conforme al protocolo del servicio de policía; para lo cual  cuenta con un lugar acondicionado para la aplicación de la medida policiva de retención transitoria entendida como una medida de control y protección, tendiente a garantizar la protección de los derechos fundamentales de las personas sujeto de la medida y de terceros involucrados en situaciones que afectan la convivencia y seguridad de la comunidad cajiqueña, el cual funciona en un inmueble ubicado en la Vereda Rio Grande Sector Puente Vargas- Granjitas vereda Rio grande. Dado que el Centro de Traslado por Protección se encuentra ubicado en dicho espacio,  propiedad del municipio  debidamente adaptado y con las debidas adecuaciones de acuerdo a lo establecido en la normatividad vigente y cuenta con los siguientes espacios: Baños, cocina, celdas adecuadas para permitir una distribución de la población trasladada, atendiendo el enfoque diferencial según el sexo, su sentir sexual, oficinas de primer y segunda planta, cubículos de los espacios del equipo multidisciplinario y la policía, área de circulación, zona de enfermería, zona de ingreso; el cual debe estar en las debidas condiciones de mantenimiento   y  limpieza con lo que se garantice que los espacios generen un ambiente  óptimo y de esta manera se  permita la prestación del servicio de manera adecuada a la comunidad Cajiqueña y ha tenido las siguientes atenciones así: Año 2021: 152; Año 2022 : 679 y año 2023: 1163.
Igualmente se ha realizado el fortalecimiento de las inpsecciones de policía, teneindo en cuenta que el municipio de Cajicá a través de la Secretaria de Gobierno y Participación Comunitaria cuenta actualmente con tres inspecciones de policía en las que se realizan las tareas de cumplimiento a la ley 1801 de 2016, CÓDIGO NACIONAL SEGURIDAD Y CONVIVENCIA CIUDADANA y en las inspecciones de Policía, actualmente se adelantan los siguientes procesos: INFRACCIONES URBANÍSTICAS, ESPACIO PÚBLICO, QUERELLAS POLICIVAS , CONVIVENCIA,TENENCIA RESPONSABLE DE ANIMALES, MEDIDAS PREVENTIVAS COMISIONADAS POR LA CAR, COMPORTAMIENTOS CONTRARIOS A LA POSESIÓN Y MERA TENENCIA DE BIENES INMUEBLES, COMPARENDOS POR CÓDIGO NACIONAL DE POLICÍA, para lo cual se apoyó con los contratos de prestaciones de servicios de abogados, un ingeniero y un arquitecto los años 2020  al 2022,  de tal manera que se apoyó a las inspecciones en el cumplimiento del CNSCC, permitiendo  que las instancias territoriales de coordinación institucional hayan estado adecuadamente asistidas y apoyadas durante la vigencia 2020 -2023, adicionalmente  se justificó a creación de los cargos en la reestructuración. </t>
  </si>
  <si>
    <t>Se capacita a niños, niñas y adolescentes de los IED del municipio en temas de responsabilidad penal en adolescentes y ciberdelitos, lo cual permitio generar conciencia en estos temas, permitiendo asi que en esta población se reduzca la incidencia de delitos y acciones en contravención al código de policia</t>
  </si>
  <si>
    <t xml:space="preserve">Los  convenios solidarios permiten  la complementación de esfuerzos institucionales, comunitarios, económicos y sociales para la construcción de obras y la satisfacción de necesidades y aspiraciones de las comunidades para lo cual los entes territoriales del orden departamental y municipal podrán celebrar directamente convenios solidarios con las juntas de acción comunal con el fin de ejecutar obras hasta por la mínima cuantía, razón por la cual se hizo la suscripción de 85 convenios solidarios con la Juntas de Acción Comunal con una Inversión de $1.275.000.000; para resolver necesidades insatisfechas en los sectores, en particular, problemáticas asociadas a factores de inseguridad y convivencia, que permitieron afianzar esfuerzos entre el municipio y la comunidad para solucionar necesidades sentidas e identificadas por la comunidad y expresadas por cada una de las  Juntas de Acción Comunal JAC, así como para procurar un desarrollo integral, sostenible y sustentable con fundamento en el ejercicio de la democracia participativa en beneficio del uso adecuado de los recursos públicos encaminados al logro de un bien común, con los cuales se logó beneficiar en gran parte la comunidad cajiqueña agrupada en las 4 veredas y el área urbana, que está dividida en  27 sectores del municipio en los cuales las juntas tienen su área de influencia. Si ben la meta en el año 2023 tuvo un cumplimiento del 78,70% debido a que se realizaron 18 convenios de los 41 que se debían realizar, algunos presidentes de JAC no presentaron proyectos y la documentación requerida pese a que desde la secretaría de gobierno con las comunicaciones AMC-SDG-020-2023 del 17 de enero de 2023; AMC-SDG-097 -2023 del 21  de febrrero de 2023; AMC-SDG-207 -2023 del 28 de abril y reitarado el 3 de mayo de 2023   y  como otra estrategia se realizaron reuniones con los presidentes de las JAC para explicarles personalmente el proceso de presentación del proyecto y la documentación que se debía adjuntar para la elaboración del convenio. </t>
  </si>
  <si>
    <t>Actividades de manera coordinada con Policia Naciona, Gaulas, DIJIN centro de delitos cibernéticos, capsulas informativas coordinadas con prensa de la alcaldía, generó mayor acercamiento a la comunidad reforzando la confianza de la misma hacia la fuerza pública y la secretaria de seguridad y convivencia.</t>
  </si>
  <si>
    <t xml:space="preserve">Para la vigencia 2020 - 2023  (a corte 14 de diciembre 2023) se dio cumplimiento del 100% a la Meta N° 16: “Iniciativas para la promoción de la convivencia Implementadas (Campañas de prevención y Tenencia Responsable de animales)”, es una meta de mantenimiento, la cual comprende la realización mensual de las cuatro (4) actividades programadas: Programa de Adopciones Caninas y Felinas, registro y actualización de caninos de manejo especial, campañas en tenencia responsable de animales domésticos y de compañía, fomento de las esterilizaciones de caninos y felinos.
a.            Programa de adopciones caninas y felinas: Trescientos diecisiete (317) caninos y felinos entregados en adopción en el marco de jornadas de adopción efectuadas mensualmente.
b.            Campañas Tenencia Responsable: Nueve mil setecientos ochenta y seis (9.786) personas impactadas mediante capacitaciones realizadas mensualmente, respecto a normatividad vigente, perros de manejo especial, manejo ético de palomas y protección de fauna silvestre, en Conjuntos Residenciales, Juntas de Acción Comunal, instituciones educativas y en el marco de jornadas de bienestar realizadas. 
c.            Registro Perros de manejo especial: Registro e implantación de microchip a cincuenta y cinco (55) caninos de raza de manejo especial y actualización anual del registro a siete (7) caninos.
d.            Atención a PQRS: Dos mil veintiséis (2.026) PQRS atendidas relacionadas con casos de maltrato, abandono, mala tenencia animal, agresiones a personas por parte de animales, agresiones entre animales, problemas de convivencia por animales, animales silvestres y emergencias veterinarias.
e.            Fomento a Esterilizaciones caninas y felinas: Cinco mil seiscientos sesenta (5660) caninos y felinos esterilizados por parte en el marco de cooperación por parte de instituciones privadas y el Instituto de Protección y Bienestar Animal de Cundinamarca - IPYBAC.
</t>
  </si>
  <si>
    <t xml:space="preserve">Se presentó el proyecto al FONSECON  llegando a la fase de asignación de recursos, la cual no se logra. Para el 2023 se adelanta la Licitación Pública 007 de 2023 la cual se declaró desierta en el mes de septiembre. </t>
  </si>
  <si>
    <t>Mediante Resolución No. 474 del 24 d agosto de 2023, por la cual se declara desierto el proceso de licitación pública No. 006 de 2023 cuyo objeto es: COMPRA E INSTALACIÓN DE CÁMARAS Y ELEMENTOS PARA LA AMPLIACIÓN DEL CCTV, INCLUYE SERVICIOS DE MANTENIMIENTO PREVENTIVO Y CORRECTIVO DEL SISTEMA EXISTENTE Y SUMINISTRO DE REPUESTOS PARA ESTE, teniendo en cuenta que el único oferente ARG SOLICIONES SAS, no subasanó lo referente a REQUISITOS DE PERSONAL. por esta razón la meta no se logró cumplir. 
 El Proyecto "AMPLIACIÓN, MODERNIZACIÓN Y TRASLADO DEL SUBSISTEMA CIRCUITO CERRADO DE TELEVISIÓN CCTV CAJICA" Constancia de radicación de proyecto: Fecha de transacción 2021-09-09; NÚMERO DE RADICADO: RAD-2021-002-019-GPV, por valor de $10,361,179,200 para un total de 100 cámaras, llegó a la etapa de asignación de recursos y en junio de 2023 el Ministerio informa que el proyecto queda rechazado y se debe volver a estructurar el proyecto ante el ministerio del Interior.</t>
  </si>
  <si>
    <t>A la fecha se cuenta con el 67% de las alarmas proyectadas para su instalación, en desarrollo para el último trimestre se culmina el proceso de instalacion e integración de la totalidad de las alarmas en el municipio, se inició por la JAC lo cual permitio que la comunidad percibiera un sentido de seguridad en su zona de residencia, convirtiéndose en el complemento del sistema estratégico de seguridad ciudadana del municipio, para culminar el proceso se realizo la instalacion de 15 alarmas comunitarias en los IED y entes descentralizados del municipio con mayor ingerencia en poblacion de niños, niñas y adolecentes.</t>
  </si>
  <si>
    <t>De manera coordinada con la policía antinarcóticos se ha desarrollado la intervención con aeronaves no tripuladas durante cada uno de los meses permitiendo asi la identificación, georeferenciacion y ubicación de zonas vulnerables en el municipio, además de que ha servido de apoyo a operaciones de inteligencia que se adelantan por casos de microtafico y otros casos que se llevan en el municipio.</t>
  </si>
  <si>
    <t xml:space="preserve">El circuito cerrado de televisión CCTV,  es una tecnología de videovigilancia diseñada para supervisar una diversidad de ambientes y actividades. Se le denomina circuito cerrado ya que, al contrario de lo que pasa con la difusión, todos sus componentes están enlazados.El Subsistema Circuito Cerrado de Televisión - CCTV de Cajicá, compuesto por equipos, elementos pasivos del sistema y adecuación permite el funcionamiento de 56 puntos de Cámara y a pesar de que todas de las cámaras son de alta calidad, son susceptibles de sufrir fallas ocasionales, lo que puede comprometer la efectividad del sistema por lo cual se requiere realizar el  mantenimiento preventivo a todos y cada uno de los equipos que conforman el mismo y de esta manera poder identificar cualquier problema técnico y solucionarlo de manera oportuna. Adicionamente el CCTV de Cajicá, lleva instalado desde el año 2015, oportuno tomar las decisiones adecuadas para que se adelantara  el proceso contractual mediante el cual se realizó el mantenimiento preventivo y correctivo  ajustado a la realidad actual de todos y cada uno de los elementos que conforman el Circuito Cerrado de Televisión CCTV del Municipio de Cajicá, para lo cual se relaizaron los siguientes contratos: CPS-348-2020 por $250,000,000; CPS 318 de 2021 por $ 213,654,980;  CPS 378-2021, CP 371 de 2022 y 363 de 2023, se garantizó el funcionamiento del CCTV durante el cuatrieno con el monitoreo las 24 horas por parte de la empresa de seguridad mediante la contratación de un operador de medios tecnológicos 24 horas de domingo  a domingo  en las instalaciones del CCTV. Esta estrategia ha permitido que se apoye a la Policía a través de  reportes inmediatos  de situaciones presentadas que puedan estar afectando la seguridad y convivencia ciudadana para que la policía actúe de manera inmediata. </t>
  </si>
  <si>
    <t>Se realizó el proceso de creación de 26 frentes de seguridad apoyados por medios de comunicación que permiten la interaccion de los mismo con la red de apoyo institucional (secretaria de seguridad, entes desentalizados, otras secretarias y fuerza pública), logrando de esta forma mejorar la efectividad de la fuerza pública en el desarrollo de sulabor en seguridad del municipio, evidenciado en el incremento de capturas y acciones de contravenciones a la ley 1801</t>
  </si>
  <si>
    <t xml:space="preserve">Para la vigencia 2020 – 2023 (a corte 14 de diciembre 2023) se dio cumplimiento del 100% a la Meta N° 22: “Animales Atendidos en el Albergue Temporal de Bienestar Animal” la cual contemplaba para la vigencia 2020 - 2023 el ingreso de cuatrocientos animales (400) al Albergue Temporal de Bienestar Animal.
Servicio de Albergue Temporal de Bienestar Animal: Cuatrocientos setenta (490) caninos y felinos, fueron ingresados al Albergue Temporal de Bienestar Animal por haber sido hallados en condiciones de abandono y/o vulnerabilidad. Fueron atendidos con cuidados médicos veterinarios, alimentación, refugio y protección.  Para la vigencia 2023 fueron ingresados 82 animales.
</t>
  </si>
  <si>
    <t>Se garantizan de manera permanente unas instalaciones amplias y adecuadas para el funcionamiento de la Comisaría de Familia Segunda ubicada en el sector de Capellanía.
De igual manera, en la vigencia 2021 se adquiere una dotación de mobiliario y equipos tecnológicos para el fortalecimiento de las dos Comisarías de Familia existentes para esa época. 
Actualmente, luego de la reestructuración administativa interna se creó una tercera Comisaría de Familia, teniendo en cuenta la necesidad de atención por el crecimiento poblacional del municipio. 
Es importante mencionar que, las Comisarías de Familia prestan servicios a demanda de la población en concordancia con el cumplimiento de la normatividad aplicable para la protección de la niñez, la adolescencia y la familia.</t>
  </si>
  <si>
    <t>La Secretaría de Gobierno y Participación Ciudadana, en su papel de Secretaría Técnica del Comité Municipal para la lucha contra la Trata de Personas, ha garantizado el desarrollo de espacios para que los actores con capacidad y responsabilidad en el desarrollo de este Comité puedan mencionar y resaltar los casos de trata de personas ocurridos en el municipio de Cajicá. En este sentido, se destaca que a lo largo de los cuatro Comités anuales realizados durante el cuatrienio no se han presentado casos, logrando además la articulación con la Red del Buen Trato y el Comité Interinstitucional para la Erradicación del Trabajo Infantil, en los que tampoco se contó con casos para atención por parte de los responsables.</t>
  </si>
  <si>
    <t>En la vigencia 2022 se lleva a cabo restructuración Administrativa aprobada por el Concejo Municipal mediante Acuerdo No.006 del 2022, se crearon las Secretarías de Seguridad, Tics,  Oficina de Control Interno Disciplinario, Dirección de mujer y genero, Comisaria de Familia 3 e Inspección de Policía 3, se restructuró la Secretaría de Transito, Transporte y Movilidad; se crearon 89 cargos; con lo anterior la Administración Municopal se fortalece institucionalmente mejorando procesos y procedimientos internos los cuales permitirán atender las necesidades actuales de nuestro municipio fortaleciendo el equipo de trabajo en servicio, conocimento, experiencia, brindando más y mejores oportunidades a la población interna o externa en cuanto al desarrollo como talento humano pra asumir los nuevos retos con excelencia y asu vez, refleje la buena marcha administrativa de la Entidad</t>
  </si>
  <si>
    <t xml:space="preserve">Con el fin de establecer e implementar un conjunto de medidas que contribuyan con la efectiva participación ciudadana en el municipio de Cajicá, durante le cuatrienio se formaliza el Comité de Participación Ciudadana, se crea el Comité de LIbertad Religiosa, se apoya la capacitación a los líderes comunitarios y se celebra cada año el Día del Comunal. Planes de acción del Consejo Municipal de Protección al Consumidor; Consejo de Paz; Consejo de Participación ciudadana; Capacitación a dignatarios de las JAC.; programa de Comunalitos, eventos a Presidentes día Acción Comunal y para la organización de las Elecciones de JAC. Comité Municipal de DDHH, se apoya el Plan de acción del Comité coordinador de presupuesto participativo. A través de la estrategia Convenios Solidarios se fomentan la iniciativas de participación ciudadana ya que es la manera como la comunidad se involucra en la solución de las problemáticas de cada uno de sus sectores buscando que sea significativo en número de personas beneficiadas toda vez que  cada convenio tiene un impacto positivo en sus comunidades y de esta manera la meta se cumplió, beneficiando aproximadamente unos 20,000 habitantes de los 27 sectores del municipio, ya sea con obras de infraestrcutra en los salones comunales y con dotación de cámaras, alarmas y equipos tecnológicos. </t>
  </si>
  <si>
    <t>Por parte de la Secretaría de Infraestructura y Obras Públicas se construyeron seis edificaciones para el uso de salón comunal en los sectores de Rincón Santo, Quebrada del Campo, Chuntame, Tayrona Canelon y Puente Vargas.</t>
  </si>
  <si>
    <t>La Secretaría Jurídica adelanta acciones para la legalizacion de los predios Salón Comunal Los  Pitufuos  para lo cual ha adelantado lo siguiente Posterior a la recolección de la información y documentación necesaria se realiza estudio de la situación del predio. Se proyectó y radicó escrito de demanda ante el Despacho Judicial. Se recibió admisión de proceso de pertenencia y desde el Despacho Judicial se requirió información ante el IGAC, la Agencia Nacional de Tierras, Supernotariado y Registro, Unidad de Restitución de Tierras. Se adelanta gestión para la publicación de valla o aviso informativo del proceso de pertenencia a través de la Oficina de Prensa y Comunicaciones. Y del Parque los Piitufos ha  realizado la  Identificación de los antecedentes documentales del predio, tanto los aportados por la Junta de Acción Comunal como los que reposan en los archivos de la entidad, para estudio de títulos y planteamiento de las actividades a seguir.</t>
  </si>
  <si>
    <t xml:space="preserve">En la vigencia 2020 se recibieron 11.655 PQRs, de las cuales 8365 se recibieron por medios electrónicos y el nivel de cumplimiento en las respuestas fue del 87%
En esta vigencia igualmente se le colaboro a la comunidad por medio telefónico y WhatsApp desde el mes de abril atendiendo más de 2.900 llamadas y mensajes en el proceso de solicitud de ayudas económicas, mercados, almuerzo, entre otras, en el marco de la emergencia, restricciones de aislamientos, apertura de establecimientos, pico y cedula, protocolos de bioseguridad por el COVID-19. 
Se dio inicio al desarrollo del sistema workflow para el registro de la correspondencia tanto interna como externa, con el fin de tener un mejor seguimiento, control y poder centralizar las PQRs en la Ventanilla Única de correspondencia.
Se implementó el link de PQRs web, donde el ciudadano puede radicar su PQRs, y automáticamente se le asigna el número de radicado, sin necesidad de desplazarse hasta la ventanilla
Se elaboró y adaptó el Portafolio de servicios, donde cada secretaria informa que trámites y servicios ofrece, los requisitos, tiempo de respuesta a fin de orientar y colaborar al ciudadano en el momento de realizar sus trámites y servicios ofrecidos por la administración
Se establecieron los Tips de Luzma, por los cuales se comunicaron a los funcionarios y contratistas los protocolos de atención al Ciudadano, las normas a tener en cuenta para dar cumplimiento a los términos de ley, para promover la Cultura Ciudadana como medio de sensibilización y generación de compromiso y sentido de pertenencia para con los habitantes del municipio. Fomentando un clima de buen servicio
La meta era satisfacción del 82%,
Para la vigencia 2021 se recibieron 12.389 PQRs, con un 93% de cumplimiento en respuestas oportunas, se adecuo el sistema de registro de PQRs mediante el módulo workflow, lo que facilito el trabajo en casa, que se unificara en un solo consecutivo el registro de las PQRs, independiente del medio de comunicación por el cual ingresaran, poder consultar el estado de la PQRs desde cualquier lugar donde se tenga internet
Se reestructuro nuevamente la ventanilla, después de los daños ocasionados por disturbios del 10 de septiembre de 2021
Igualmente se ampliaron los canales de atención, presencial, telefónico, WhatsApp, correo institucional, pagina web, celular, buzón, chat, redes sociales, garantizando el funcionamiento y atención de los mismo, con el equipo de funcionarios y contratistas asignados a la Dirección Integral de Atención al Usuario y al Ciudadano y PQRs
Se realizó convenio con FENASCOL, para contar con un intérprete en caso de ser necesario o que algún ciudadano que se acercara a la ventanilla con discapacidad sordo – mudo, pudiese ser atendido
Durante la vigencia 2022 se recibieron 11.727 PQRs, obteniendo un nivel de cumplimiento del 87%, se contrató la compra e instalación de señalización con braille para los diferentes edificios de la administración
Continuamente se recalcó y se realizó seguimiento para la excelente atención al ciudadano, en busca de la mejora continua
Se realizó convenio a través de la Gobernación de Cundinamarca con FENASCOL para contar con un intérprete en caso de ser necesario o que algún ciudadano que se acercara a la ventanilla con discapacidad sordo – mudo, pudiese ser atendido
Para la vigencia 2023 con corte a 30 de noviembre de 2023 se recibieron 11884, las cuales a la fecha se encuentra en depuración final, para determinar el % de cumplimiento definitivo, teniendo en cuenta que los porcentajes cambian a medida que se subsana por parte de cada una de las Secretarias responsables de dar respuesta a las PQRs
Para esta vigencia atraves de la Secretaria de Educación se tiene convenio con ICAL para prestar el servicio de interprete en caso que se requiera
En esta vigencia se realizaron auditorias con visita a las secretarias que estaban más atrasadas en las respuestas de las PQRs, prestándoles acompañamiento y en algunos casos como por ejemplo comisaria de familia 2, se trabajó en el sitio con funcionarios de PQRs, y se les colaboro en alimentar el sistema y cierre de PQRs que ya estaban contestadas y notificadas, pero no se evidenciaban en el sistema, ocasionando un porcentaje bajo en el cumplimiento
En el cuatrienio, se actualizó, el proceso de Atención al Ciudadano, Manual de Ventanilla, indicadores, portafolio de servicios, dando cumplimiento a las directrices del Furag, obteniendo una calificación del 89.6%
Igualmente se dio capacitación a los funcionarios y contratistas en el manejo del sysman, se realizó seguimiento continuo a los cumplimientos de términos de las diferentes Secretarias y arreas en las respuestas oportunas a la comunidad
Durante el cuatrienio en coordinación con la Secretaria de TIC, se desarrollaron 6 tramites en línea: 2 de jurídica, 2 de Ambiente y 2 de Desarrollo Territorial, en busca de agilizar los procesos y evitar desplazamientos al ciudadano  
Se implementó la expedición del Paz y salvo de PQRs, en caso de situaciones administrativas, a fin de que los funcionarios tengan la responsabilidad de hacer entrega del cargo, con las PQRs asignadas cerradas en debida forma
Igualmente se obtuvo un promedio en el nivel de satisfacción del 86,31% en la evaluación por el servicio prestado en las diferentes oficinas de la administración central. Se logró centralizar un 90% la correspondencia en la ventanilla única, beneficiando a la comunidad en el momento de solicitar información de cómo o donde se encuentra su solicitud. Se sistematizo las PQRS por medio de Workflow, logrando consultar en cualquier lugar donde haya internet, y unificar los consecutivos, independientemente del medio por el que ingresen las PQRs. Se ampliaron los medios de comunicación para la radicación de PQRs y atención al ciudadano, beneficiando a la comunidad y ampliando la participación comunitaria. Se logró realizar retroalimentación a más de 14.500 ciudadanos en busca de conocer, la opinión respecto a las respuestas de las PQRs y que las diferentes oficinas realizarán acciones de mejora continua
</t>
  </si>
  <si>
    <t xml:space="preserve">Se realizó la Caracterización, implementación y georreferenciación de las Entidades y Organizaciones Religiosas del Municipio;  en el año 2022 . Se realizó la fase de alistamiento de la información para generar el documento de Justificación de la Política Pública y poder seguir con el agendamiento Público, el cual tuvo lugar el 12 de septiembre con la presentación de la Justificación de la Necesidad de la Política Pública de Libertad Religiosa ante el Comité de Política Social (COMPOS), este comité dio la aprobación para que se formulara desde el municipio esta política y no fuera adoptada de la Política Nacional, sino que fuera propicia a las necesidades propias de Cajicá, el trabajo de Formulación de la Política Pública de Libertad Religiosa, se inició con el cronograma de mesas de trabajo y aplicación de encuestas virtuales y físicas con diferentes sectores y actores de la comunidad Cajiqueña, con el fin de obtener los datos del diagnóstico técnico participativo de esta política pública; Se radicaron los documento Técnicos y Diagnósticos de la PPLR que fue devuelta por parte de la Dirección de Planeación Estratégica para ajustes. Mediante correo electrónico con el oficio  AMC-SP-911-2023 de fecha  06 de diciembre de 2023, la direción de Planeación Estratégica  informa que debido a 9 observaciones se deben hacer los ajustes correspondientes y hacerlos llegar a la brevedad con las certificaciones de hacienda y de jurídica y por ello no se puede dar viabilidad técnica para continuar el proceso. 
</t>
  </si>
  <si>
    <t xml:space="preserve"> El año 2020 estuvo enmarcado por la situación epidemiológica causada por el virus COVID-19 (coronavirus) en la cual a través del Decreto municipal 058 del 14 de marzo de 2020 fue decretada la alerta amarilla en todo el Municipio de Cajicá, activando de forma permanente el Consejo Municipal de Gestión del Riesgo de Desastres del Municipio – CMGRD el cual es liderado desde este despacho. Por lo anterior, se adoptaron las medidas sanitarias y acciones transitorias en aras de mitigar el riesgo y controlar el coronavirus COVID-19.
Para el año 2021 se llevaron a cabo las acciones de respuesta a emergencias, articuladas entre los diferentes niveles del sistema municipal de gestion del riesgo, reduciendo perdidas y daños en el territorio, todo esto con actividades tendientes al conociemiento del riesgo, llevando a cabo alianzas con la academia, como la Universidad de la Sabana aliado estrategico en la evaluacion del riesgo sismico en nuestro municipio, asi como la CAR vinculando a las JAC y realizanco actividades de mitigacion de riesgo por inundacion.
Desde la dirección se actualizó del Plan Municipal de Gestión del Riesgo de Desastres y la Estrategia Municipal para la Rehabilitación y Reconstrucción - EMRE como instrumentos que definen las líneas estratégicas, los objetivos, programas acciones y responsables, mediante los cuales se ejecutan los procesos de conocimiento del riesgo, reducción del riesgo y el manejo de desastres de forma tal que permitan orientar la planificación del desarrollo municipal y la respuesta, en caso de emergencia o desastre, por parte de la administración municipal y de las diferentes instituciones y entidades descentralizadas que forman parte del Sistema Municipal de Gestión del Riesgo de Desastres.
La actualización fue adoptada mediante Decreto Municipal No. 093 del 01 de septiembre de 2022.
Se han realizado capacitaciones en temas relacionados al proceso de conocimiento del riesgo, reducción del riesgo y manejo de los desastres acorde a los diferentes fenómenos amenazantes que son recurrentes en el municipio de Cajicá, estas capacitaciones se han dirigido a diferentes grupos poblacionales del municipio.
Se han realizado visitas a las instituciones públicas y privadas del municipio de Cajicá con el propósito de poner a disposición asistencia técnica para la actualización o formulación de los Planes Escolares de Gestión del Riesgo acorde a lo establecido en el decreto 2157 de 2017.
</t>
  </si>
  <si>
    <t xml:space="preserve">Para las vigencias 2021, 2022 y 2023 se contrató el servicio de capacitaciones certificadas por la Dirección Nacional de Bomberos de Colombia para la totalidad de los miembros del Cuerpo Oficial de Bomberos de Cajicá con el fin de asegurar la prestación del servicio público esencial de prevención y control de incendios y demás calamidades conexas en el municipio.
Mediante la  ejecución de la línea estratégica No. 1 Tejiendo Futuro con Toda Seguridad Sector Gobierno Territorial se han adelantado las contrataciones con el fin de brindar la Capacitación para el cuerpo oficial de bomberos, realizando para la vigencia 2021 mediante el contrato CPS 358-2021 los cursos de: inspector de seguridad nivel básico, procedimientos operativos normalizados y sistema comando de incidentes básico para bomberos; para la vigencia 2022 mediante el contrato CPS 401-2022 las capacitaciones en atención prehospitalaria nivel básico, sistemas de protección contra incendios y conducción y operación para vehículos de bomberos y para la vigencia 2023 mediante el contrato CPS 319-2023 las capacitaciones en: inspector de seguridad nivel básico, conducción y operación para vehículos de bomberos, técnico en operaciones con materiales peligrosos y rescate acuático. La inversión realizada corresponde a $109.405.000,00.
</t>
  </si>
  <si>
    <t xml:space="preserve"> El año 2020 estuvo enmarcado por la situación epidemiológica causada por el virus COVID-19 (coronavirus) en la cual a través del Decreto municipal 058 del 14 de marzo de 2020 fue decretada la alerta amarilla en todo el Municipio de Cajicá, activando de forma permanente el Consejo Municipal de Gestión del Riesgo de Desastres del Municipio – CMGRD el cual es liderado desde este despacho. Por lo anterior, se adoptaron las medidas sanitarias y acciones transitorias en aras de mitigar el riesgo y controlar el coronavirus COVID-19.
Se realizó el fortalecimiento del Sistema Municipal de Gestión del Riesgo estableciendo su   estructura y sus instancias de dirección, coordinación y orientación a través del Decreto Municipal No. 133 del 29 de octubre de 2021 con el propósito de optimizar el desempeño de las diferentes entidades públicas, privadas y comunitarias a nivel municipal en la ejecución de acciones de gestión del riesgo de desastres, entre estos se encuentra el Consejo Municipal para la Gestión del Riesgo de Desastres como instancia superior de coordinación, orientación, asesoría, planeación, seguimiento y evaluación, destinado a garantizar la efectiva articulación de los procesos de conocimiento del riesgo, reducción y manejo de desastres.
Diplomado en Gestión del Riesgo de Desastres y Adaptación al Cambio Climático. 
Mediante el desarrollo de los procesos formativos en gestión del riesgo de desastres como parte de los procesos de conocimiento establecidos en el plan municipal de gestión del riesgo de desastres, esta dirección contrató el Diplomado En Gestión Del Riesgo De Desastres y Adaptación al Cambio Climático en cinco módulos con una intensidad de 96 horas distribuido en marco del convenio interadministrativo No. 006 de 2022 celebrado entre la Universidad de Cundinamarca y el municipio de Cajicá el cual estuvo dirigido a los actores del sistema municipal de gestión del riesgo de desastres del municipio.
</t>
  </si>
  <si>
    <t>Se logro la puesta en marcha del CISAEC Centro Integral de Atencion a Emergencias de Cajica, donde se logro la adquisición de equipos de rescate, equipos de comunicaciones y elementos para prevención y atención, extinción de incendios y eventos conexos con el fin de garantizar que el personal del Cuerpo Oficial de Bomberos de Cajicá cuente con los equipos que les permitan adelantar el ejercicio de sus funciones de manera adecuada, idónea, eficiente y eficaz.
. Adquisición de dotación labor y elementos de protección para los integrantes del Cuerpo Oficial de Bomberos de Cajicá.
.Compraventa de tecnología y mobiliario para la dotación del centro integral del sistema de atención de emergencias del municipio de Cajicá –CISAEC.
Adquisicion de maquina extintora de ataque rapido, permitiendole al Cuerpo Oficial de Bomberos, tener la facilidad de atender a toda la poblacion Cajiqueña
En la vigencia 2023 se realizó la adquisición de dotación de labor y elementos de protección para los integrantes del cuerpo oficial de bomberos mediante el contrato de compraventa No 008 de 2023 por un valor de $ 47.514.816,00 además se tiene planeada la celebración de dos contratos para la adquisición de mobiliario, electrodomésticos elementos e implementos de dotación así como la compraventa de equipos de protección para la gestión integral del riesgo contra incendios, equipos de comunicaciones y equipos para prevención de incendios para el cuerpo oficial de bomberos de Cajicá por un valor estimado de $721.000.000,00.</t>
  </si>
  <si>
    <t xml:space="preserve">
Para las vigencias 2020 y 2021 estos trabajos se contratan en conjunto con los mantenimientos a los vehículos y demás máquinas de la administración municipal, situación que se modificó ya que la especificidad técnica de los vehículos y equipos para la extinción de incendios, salvamento y rescate de vidas humanas, requieren de los servicios especializados de mantenimiento con contratistas que tengan la capacidad de suministrar repuestos e insumos originales de fábrica y disponer de talleres y personal especializado, que presten el servicio en las condiciones que lo requiera la entidad. 
Durante la vigencia 2022 mediante el contrato de prestación de servicios CPS-385-2022 con  un valor de $ 129.292.172,00 se realizó el servicio de mantenimiento preventivo y correctivo general (incluye el suministro de repuestos insumos y mano de obra especializada) para la máquina extintora y la unidad de ataque rápido del cuerpo oficial de bomberos del municipio de Cajicá; de igual forma en la vigencia 2023 mediante el contrato CPS-362-2023 suscrito el  24/08/2023 por $ 115.916.442,00  se están realizando estos trabajos. 
</t>
  </si>
  <si>
    <t>Dando cumplimiento al manual de atención e intervención psicológico en emergencias para la preparación de la respuesta y recuperación del afectado, desde la Dirección de Gestión del Riesgo se logro implementar la atención e intervención psicosocial brindando apoyo a la población afectada por la ocurrencia de emergencias en sus momentos de crisis, permitiendo asi el reestableciendo el equilibrio emocional y promoviendo campañas de salud mental con énfasis en primeros auxilios psicológicos, atendiendo a mas de 3000 personas en lo corrido del cuatrenio.
Adicionalmente se puso en marcha el programa niños al rescate, atendiendo un total de 232 niños.</t>
  </si>
  <si>
    <t>Se modernizó el 100% de la infraestructura de redes de alumbrado público, pasando de tecnología mercurio y sodio a tecnología LED, esto incluye tener una base actualizada de la infraestructura de alumbrado público que incluye postes exclusivos, algunas redes y la totalidad de las luminarias con que cuenta el Municipio. Al mismo tiempo se identificaron y solucionaron los grandes inconvenientes que se presentaron con el anterior operador del alumbrado público refiriéndose puntualmente a ENEL Colombia, con quien se buscó por casi más de 3 años la conciliación del pago del consumo de energía, basados en los inventarios consolidados por las partes y las cargas de la misma, este trabajo requirió de un equipo interdisciplinario exclusivo por parte de la administración para su control y seguimiento, a parte del apoyo prestado por la Interventoría y la Concesión de Alumbrado público respectivamente.</t>
  </si>
  <si>
    <t>Paralelo a la modernización y dando cumplimiento a los diseños Serie 6, se realizaron ampliaciones de las redes de alumbrado público en casi un 3,89% del inventario total de luminarias, dicho inventario corresponde a 4780 luminarias y la ampliación correspondió a 186 nuevas luminarias</t>
  </si>
  <si>
    <t>Durante los 4 años se atendieron el 100% de PQRS relacionadas con el mantenimiento y funcionamiento del Alumbrado Público. Se atendieron aproximadamente 702 PQRS entre las que se cuenta cambio de luminarias, revisión de cableado, revisión de diseños y revisión de redes en general</t>
  </si>
  <si>
    <t>Se desarrollan actividades de estudios y diseños para la denominada Vía Montepincio ubicada en la vereda Chuntame, la cual conectará la vía Molino - Manas con la variante Cajicá - Zipaquirá, actualmente se cuenta con los estudios, diseños y construcción de 210 metros lineales de esta vía entre las carreras 9 y 6, por otra parte, también se cuentan con los estudios y diseños preliminares de la vía Canelón - UMB, esta última se debe iniciar con la gestión predial</t>
  </si>
  <si>
    <t>No se logra la adquisicion del predio por parte de la administracion municipal</t>
  </si>
  <si>
    <t>La actual infraestructura de vías secundarias la conforman, las vías que de Cajicá conducen a los Municipios de Tabio, Zipaquirá, Chía y Sopó. De los cuales se realizó el mantenimiento de 2.600 metros lineales, principalmente sobre las vías hacia los Municipios de Tabio y Sopó, con lo que se impacta un 70% de la longitud total de vías secundarias</t>
  </si>
  <si>
    <t>Se realizó el mantenimiento de 2.140 metros lineales de ciclo infraestructura de la red secundaria principalmente en el corredor vial que de Cajicá conduce hacia el sector de Capellania, esto corresponde al 39% de la longitud total de ciclo infraestructura sobre la red secundaria con que cuenta el Municipio</t>
  </si>
  <si>
    <t>Las condiciones climáticas, la disponibilidad de materiales y entrega por parte de proveedores afectaron la ejecución de la meta</t>
  </si>
  <si>
    <t>Se construyeron 2.194 metros lineales de vías terciarias en las cuatro veredas del Municipio, esta intervención corresponde al 100% de la meta de construcción de vías terciarias del Municipio. COP-001-2023 La Bajada. COP-001-2023 El Gacho. COP-001-2023 La Palma. COP-001-2023 Puerta del Sol. COP-001-2023 San Pedro. COP-001-2023 Puente Torres. Acuerdo 004-2020 Vía Cosiaca. Acuerdo 004-2020 Vía Cosiaca. Acuerdo 003-2021 La Grúa. Acuerdo 004-2021 San Juan del Camino. Acuerdo 001-2022 San Juan del Camino. Acuerdo 001-2022 Los Tunjano. Acuerdo SRECB 001-2022 Buenasuerte. Acuerdo 002-2022 Los Gil. Carga Local - Plan Parcial 2 - Camino de San Benito.</t>
  </si>
  <si>
    <t>El mantenimiento de las vías terciarias del municipio, comprende la conformación de calzadas a nivel de material granular, el re parcheo, bacheo y repavimentación de vías a nivel de asfaltado, arreglo de placa huellas y la conformación de vías con adición de fresado y emulsión asfáltica. Como parte del mantenimiento de las vías terciarias se intervinieron 16.95 kilómetros de vías terciarias en los 27 sectores del Municipio, esta intervención corresponde al 100% de la longitud total de vías terciarias con que cuenta el Municipio</t>
  </si>
  <si>
    <t>Se construyeron 3072 metros lineales de andenes sobre la red vial terciaria del Municipio, esto constituye un crecimiento de la red de andenes de aproximadamente un 15%, esto con respecto a la longitud total de andenes sobre vías terciarias.  COP-006 2022 El Misterio. Acuerdo 004-2020 Vía Cosiaca. Acuerdo 002-2021 Vía Cosiaca. Acuerdo 002-2022 Los Gil. Carga Local - Plan Parcial 2 - Camino de San Benito. IDACO - El Misterio</t>
  </si>
  <si>
    <t>Se realizó el mantenimiento de 815 metros lineales de ciclo infraestructura de la red terciaria en la vereda Chuntame desde el sector del Prado (Av. Cavelier) hasta el Colegio Pablo Herrera y en el sector de Puente Peralta de la Vereda Canelon</t>
  </si>
  <si>
    <t>La poca disponibilidad de material y cruce de cronograma entre operarios y despacho de insumos no permitieron la ejecución de la meta</t>
  </si>
  <si>
    <t>Construcción de 5178 metros lineales de andenes que integran y complementan la red vial urbana.  COP-006 2022 Capellanía. COP-006 2022 Gran Colombia. Acuerdo 005-2019 Capellanía. Acuerdo 001-2021 Vía CISAEC. FIDEICOMISO Carrera 2 y 4 Centro. Acuerdo 001-2022 Los Zapatas. Acuerdo 006-2022 K5 C4 Capellanía. Área de Cesión A&amp;C Capellanía K7. Área de Cesión A&amp;C Capellanía K7A. Área de Cesión A&amp;C Capellanía C23. Área de Cesión BOLÍVAR Granjitas. Área de Cesión BUENVIVIR Granjitas. IDACO - El Bohío</t>
  </si>
  <si>
    <t>Mantenimiento de 1.400 metros lineales ciclo infraestructura que integran y complementan la red vial urbana. Esta intervención cubrió en un 27% la longitud total de ciclo infraestructura urbana con que cuenta el Municipio</t>
  </si>
  <si>
    <t>Como parte del desarrollo urbano, se construyeron 2.104 metros lineales de vías nuevas en el perímetro urbano andenes que integran y complementan la red vial urbana. Esta intervención corresponde al 100% de la longitud total de la meta de vías urbanas construida. Acuerdo 001-2021 Vía CISAEC. FIDEICOMISO Carrera 2 y 4 Centro. Área de Cesión A&amp;C Capellanía K7. Área de Cesión A&amp;C Capellanía K7A. Área de Cesión A&amp;C Capellanía K7A. Área de Cesión BOLÍVAR Granjitas</t>
  </si>
  <si>
    <t>Como complemento del mejoramiento de la infraestructura vial urbana, se mejoraron 2.414 metros lineales de vías urbanas, esto por medio de reparcheos, bacheos, tapa huecos y recuperación total de carpeta asfáltica en otros casos. Acuerdo 005-2019 Capellanía. Acuerdo 001A-2021 Capellanía. COP-006 2022 Gran Colombia. Acuerdo 001-2022 Los Tunjano. Acuerdo 006-2022 K5 C4 Capellanía. Mejoramiento con maquinaria del Municipio.</t>
  </si>
  <si>
    <t>Dentro del perímetro urbano y rural del Municipio se realizó el mantenimiento, rehabilitación y/o adecuación de tres puntos críticos para accesibilidad que integran y complementan la red vial urbana y rural, los cuales son: el sector del Misterio con la construcción de 15 rampas de acceso para la población en condición de discapacidad, el barrio Gran Colombia con la construcción de 3 rampas de discapacidad y el barrio Capellanía con la construcción de 12 rampas. Esta intervención corresponde al 100% de la totalidad de puntos registrados ante la Secretaría de Infraestructura y Obras Públicas</t>
  </si>
  <si>
    <t xml:space="preserve">A través de las campañas se logró un alcance a diferentes segmentos sociales frente a los comportamientos y/o responsabilidades que deben tener como actores en la vía, mejorando la convivencia de todas las personas que transitan en el municipio. Del año 2020 al 2022 se realizaron 29 campañas, y en el año 2023 30, teniendo un total para el cuatrenio de 59 campañas realizadas. </t>
  </si>
  <si>
    <t xml:space="preserve">Se realizó una reorganización para el parqueo de los ciclistas, entregando lugares de estacionamiento para las bicicletas en espacios estratégicos de alta afluencia de personas, que utilizan la bicicleta como medio de transporte y donde no existían estructuras para ubicar adecuadamente y con seguridad estos vehículos. En el cuatrenio se instalaron en total 8 ciclo parqueaderos, superando la meta establecida. </t>
  </si>
  <si>
    <t xml:space="preserve">Con el mantenimiento de la red semafórica se permitió dar continuidad del flujo de vehículos y peatones en las vías, facilitando el orden y la seguridad de los habitantes. Por cada año, se realizan 12 mantenimientos, dado que son 12 los cruces semafóricos que existen. Para el año 2023, finalizará el último mantenimiento para el mes de diciembre. </t>
  </si>
  <si>
    <t xml:space="preserve">Esta meta se encuentra en proceso precontractual, con la cual se busca mejorar la movilidad a través de semáforos con una tecnología que permita la sincronización de estos, logrando mejorar los tiempos en el desplazamiento, gracias a olas verdes y cambios automatizados por colas de vehículos. En la actualidad se encuentra en etapa precontractual, por lo que está en audiencias y proceso de adjudicación, mientras que la interventoría de la misma está en etapa de evaluación. </t>
  </si>
  <si>
    <t>Se encuentra adjudicada del día 13 de diciembre de 2023 a SOLUTRAFFIC INGENIERIA SAS. La interventoría para este proceso tambien se encuentra contratada</t>
  </si>
  <si>
    <t xml:space="preserve">A través de los controles se logró verificar el cumplimiento establecido en el Decreto 1079 de 2015, con el fin de que se brinde un transporte público óptimo y eficiente con servicio y calidad. Durante el cuatrenio se realizaron 8 controles, 2 por cada año. 
Estos controles se realizaron ala empresas Cajitaxi, Fortaleza de Piedra, Expreso Cajicá y Cootranscajica. </t>
  </si>
  <si>
    <t>Con las capacitaciones se brindaron las herramientas necesarias para potenciar las habilidades, y desarrollar las nuevas aptitudes en temas de seguridad vial. Para el gremio de conductores de volquetas, y recuperadores primarios, en conjunto con el SENA, se logró un total de 200 capacitados. Personas que con estos conocimientos, serán potenciales promotores de seguridad vial en el municipio.</t>
  </si>
  <si>
    <t xml:space="preserve">A través de esta información, la Secretaría de Tránsito, Transporte y Movilidad puede obtener datos primarios para tomar decisiones en temas de seguridad vial, buscando disminuir los niveles de siniestralidad basados en estadísticas, con el objeto de generar estrategias en los sectores donde se presentan estas dificultades. En el año 2020 hubo una disminución del 32% en lesionados, un 83% en fallecidos. En el 2021 se contó con una disminución del 38% de lesionados, y un 55% de fallecidos. En el año 2022 se presentó una disminución del 62% en lesionados, y un 167% en fallecidos. Finalmente, en el 2023 se presentó una disminución del 71% en lesionados, y de fallecidos el mismo porcentaje del presentado en el año anterior. </t>
  </si>
  <si>
    <t xml:space="preserve">Con la instalación de las señales verticales se han reglamentado, prevenido e informado a los ciudadanos de las vías del Municipio sobre el uso adecuado de estas, además de las regulaciones especiales, permanentes o temporales, y en aquellos donde los peligros no siempre son evidentes. Por lo anterior, se tiene que entre los años 2020 y 2022, se instalaron un total de 759 señales verticales en el Municipio, y en el año 2023 un total de 84. </t>
  </si>
  <si>
    <t xml:space="preserve">Con la instalación de los reductores de velocidad se han logrado disminuir temporalmente la velocidad de los vehículos en zonas escolares y residenciales, previniendo los accidentes y preservando la vida de los ciudadanos.  En el año 2020 se instalaron 10 reductores, en el año 2021 se instalaron otros 10, en el 2022 se implementaron 14, y finalmente se concluyó el cuatrenio con 6 reductores instalados. </t>
  </si>
  <si>
    <t xml:space="preserve">Actualmente se está trabajando en esta meta, con el propósito de establecer las zonas o vías principales, donde la velocidad puede ser un foco de siniestralidad, para implementar estrategias que permitan disminuir los inconvenientes en la vía. Adicionalmente, establecer las zonas y horarios en los cuales se genera congestión, para coordinar con los agentes y/o promotores, campañas de regulación que permitan mejorar la movilidad en estos sectores previamente detectados. Algunos de los datos obtenidos son los de velocidades promedios en zonas de mayor afluencia, tales como: 5.87 km/h en la calle 3, 26.76 km/h en la carrera 6, 18.52 km/h en la carrera 2, y 26.96 km/h en la carrera 5. </t>
  </si>
  <si>
    <t>Se cuenta con información a través de cámaras en las principales vías del municipio, con las cuales se obtuvieron los promedios de velocidad en diferentes tiempos del día (hora valle y hora pico), lo que permitirá establecer estrategias con los promotores de seguridad vial y agentes para mejorar la movilidad en esos sectores estratégicos, sin que se afecte la seguridad vial.</t>
  </si>
  <si>
    <t xml:space="preserve">A través de las sensibilizaciones se han promovido las buenas prácticas a cada uno de los actores viales abordados, con el aprendizaje de normas de tránsito y movilidad, logrando beneficios sociales y promoviendo una transformación voluntaria y activa. En la semana de la Movilidad, se sensibilizaron más de 6000 personas, y en la Semana de la Seguridad Vial fueron 2798, por lo que en el cuatrenio se sensibilizaron 21799 personas en total. </t>
  </si>
  <si>
    <t xml:space="preserve">Con la implementación de la señalización horizontal se ha trasmitido a los conductores para que reciban la información sobre la vía, logrando que estos no retiren la visión en la conducción. Además, es una herramienta para conseguir que el flujo de tráfico sea funcional con respecto a las necesidades de cada una de la vías del Municipio, mejorando la comunicación entre los diferentes actores viales. En el año 2020 se demarcaron 1617 metros, en el 2021 fueron 2343 metros, en el 2022, se demarcaron 23282.5 metros, y finalmente en el año 2023 se demarcaron 44 reductores de velocidad, y en señalización horizontal fueron 8164 metros. </t>
  </si>
  <si>
    <t xml:space="preserve">Con la red se ha logrado disminuir el uso del automóvil y sustituirlo por el de las bicicletas permite que la vida pase a otra velocidad. Los niños pueden jugar en las calles, las personas pueden transportarse sin riesgo y por lo tanto puedan habitar de mejor manera en los distintos sectores del Municipio. En el año 2022 se contruyó un ciclo ruta con una longiutud total de 0.32 kilómetros. </t>
  </si>
  <si>
    <t>En el mes de octubre se dio inicio al contrato de obra 006 de 2023 y está pendiente la entrega de ciclo infraestructura de parte de las constructoras, el contrato en mención se encuentra en el 59,7 % de ejecución, finalizando en la segunda quincena de diciembre de 2023.</t>
  </si>
  <si>
    <t xml:space="preserve">Con la red se ha logrado disminuir el uso del automóvil y sustituirlo por el de las bicicletas permite que la vida pase a otra velocidad. Los niños pueden jugar en las calles, las personas pueden transportarse sin riesgo y por lo tanto puedan habitar de mejor manera en los distintos sectores del Municipio. En el año 2021 se construyó un bici carril de 0.08 kilómetros, en el 2022 fueron 0.87 kilómetros, y finalmente en el año 2023 fueron aproximadamente 2.876,69 metros de longitud. </t>
  </si>
  <si>
    <t xml:space="preserve">Con la elaboración de los documentos normativos se generaron herramientas fundamentales para la implementación de planes, programas y proyectos para la movilidad, el tránsito y el transporte y así  asegurar el cumplimiento y las buenas prácticas en el Municipio. De los años 2020 al 2022 se expidieron 388 tarjetas de operación para las empresas de transporte, y en el 2023 fueron expedidas 66. Por otra parte, se realizó el estudio de transporte público individual de pasajeros tipo taxi y de los colectivos, con el fin de revisar demanda insatisfecha, tarifas y reestructuración de rutas. Adicionalmente, se realizaron estudios de señalización vial, zonas zules, parqueaderos, horas pico y valle y análisis de la infraestructura existente. </t>
  </si>
  <si>
    <t>A traves de la contratación de un abogado desde el mes de febrero de 2021 se viene realizando el servicio de asesoria jurídica y técnica en senamiento y titulación de predios permitio que 466 familias lograran guiarse y conocer a traves de una hoja de ruta los pasos a realizar para tener su terreno en legal y debida forma adicionalmente esto permitio que algunas familias cumplieran con algunos requisitos normativos y accedieran a los otros programas ofrecidos por Insvivienda impactando en una mayor postulación y en la satisfacción de la comunidad.</t>
  </si>
  <si>
    <t xml:space="preserve">A traves de los contratos CPS-19 de 2020 con el objeto PRESTACION DE SERVICIOS PROFESIONALES PARA LA ACTUALIZACION DE LA POLITICA PUBLICA DE VIVIENDA DEL INSTITUTO MUNICIPAL DE VIVIENDA DE INTERES SOCIAL DE CAJICA Y DISEÑO DEL PLAN DE ACCION PARA SU IMPLEMENTACION PARA LOS AÑOS 2022 Y 2023 y el contrato CPS-21 DE 2021 con el objeto CONTRATAR LOS SERVICIOS PROFESIONALES ESPECIALIZADOS PARA EL SEGUIMIENTO Y PRESENTACION DE LA POLITICA PUBLICA DE VIVIENDA DE INTERES SOCIAL DE CAJICA. 
Se diagnosticó y se actualizó el documento de la política pública de vivienda del municipio de Cajicá llamada POLÍTICA PÚBLICA DE VIVIENDA DE INTERÉS SOCIAL Y PRIORITARIA DEL MUNICIPIO DE CAJICÁ, CUNDINAMARCA 2023-2035 "PPVIS", a traves de cambios establecidos en el documento y nuevas mesas de trabajos con grupos etareos, garantizando la participación de la comunidad, logrando una mejora en el documento, adicionalmente se presento ante el Concejo Municipal de Cajicá y se logro su aprobación a traves del acuerdo 008 de 2023 (Julio 14). Asegurando acciones a largo y mediano plazo frente al tema de vivienda de interes social y vivienda de interes prioritario. </t>
  </si>
  <si>
    <t xml:space="preserve">En el ACUERDO No. 16 DE 2014 (27 DE DICIEMBRE)
“POR EL CUAL SE ADOPTA LA REVISIÓN GENERAL DEL PLAN BÁSICO DE ORDENAMIENTO  TERRITORIAL DEL MUNICIPIO DE CAJICÁ, ADOPTADO MEDIANTE EL ACUERDO No. 08 de 2000 Y MODIFICADO POR LOS ACUERDOS MUNICIPALES 009 de 2002, 007 de 2004, 21 de 2008” no tiene establecido un polígono destinado a Vivienda de Interés Social y/o prioritaria para desarrollo de contrato público, por este motivo no se puede comprar un terreno y no se pudo desarrollar un proyecto de construcción de Vivienda de Interes Social.
</t>
  </si>
  <si>
    <t xml:space="preserve">Se realizó el convenio interinstitucional 01- 2023 cuyo objeto es “DEFINIR LAS CONDICIONES EN QUE SE DESEMBOLSARA POR PARTE DEL PROMOTOR EN FAVOR FIDEICOMISO DE ADMINISTRACIÓN LOS RECURSOS DE LA COMPENSACIÓN VIP DE LA URBANIZACION VILLA INES HOY DENOMINADO URBANIZACION PARQUE CENTRAL CAJICÀ, CON EL PROPÓSITO DE SE CUMPLA CON EL PAGO DE LA COMPENSACION VIP CONTENIDA EN LA RESOLUCIÓN NO. 013 DEL 23 DE FEBRERO DE 2023, Y QUE TALES RECURSOS  SEAN  DESTINADOS AL OTORGAMIENTO DE  SUBSIDIOS COMPLEMENTARIOS  A LOS HOGARES BENEFICIARIOS DEL SUBSIDIO DE VIVIENDA MUNICIPAL COMO PARTE DEL CIERRE FINANCIERO DE CADA HOGAR, DE MANERA QUE TALES SUBSIDIOS COMPLEMENTARIOS SEA DESEMBOLSADOS EN FAVOR DEL PROMOTOR A DEL FIDEICOMISO MOBILIARIO EN FORMA ANTICIPADA O LA MEDIDA EN QUE SE VAYAN OTORGANDO CADA UNA DE LAS ESCRITURAS DE COMPRAVENTA DE LAS UNIDADES VIP EN FAVOR DE LOS COMPRADORES BENEFICIARIOS, QUIENES DEBERÁN ACREDITAR LOS DEMÁS REQUISITOS DE ACCESIBILIDAD LA SOLUCIÓN DE VIVIENDA PARA LA CUAL SE POSTULAN”, entre la Alcaldía Municipal de Cajicá y la constructora Bolivar el cual entregara 90 unidades de vivienda (VIP) a familias residentes del municipio de Cajicá, logrando impactar positivamente en diferentes familias que realmente lo necesitaban. </t>
  </si>
  <si>
    <t>A traves de los contratos SAMC-03 OP-001-2020 con objeto CONSTRUCCION DE UNA VIVIENDA EN SITIO PROPIO EN EL AREA URBANA EN EL MUNICIPIO DE CAJICA, SAMC-04 OP-002-2020 con objeto CONSTRUCCION DE UNA VIVIENDA EN SITIO PROPIO EN EL AREA URBANA EN EL MUNICIPIO DE CAJICA, LP-01 OP-01-2022 CONSTRUCCION DE NUEVE 9 VIVIENDAS EN SITIO PROPIO EN EL AREA URBANA Y RURAL EN EL MUNICIPIO DE CAJICA, CM-02-2023 CONTRATO DE OBRA PUBLICA PARA LA CONSTRUCCION DE VIVIENDAS EN SITIO PROPIO CONFORME AL PROGRAMA CONSTRUCCION EN SITIO PROPIO EN EL MUNICIPIO DE CAJICA 
Se realizaron 13 viviendas de intéres social construidas en sitio propio en el sector urbano tramitando las diferentes licencias de construcción cumpliendo con todos los requisitos normativos y reglamentarios, impactando positivamente en familias las cuales no tenian vivienda, logrando una mejora en su calidad de vida y sus condiciones de habitabilidad.</t>
  </si>
  <si>
    <t xml:space="preserve">Atraves de los contratos CPS-020 de 2022 con objeto CONTRATAR LOS SERVICIOS DE UN INGENIERO CIVIL PARA REALIZAR LOS TRAMITES ACTIVOS CORRESPONDIENTES ANTE LA SECRETARIA DE PLANEACION MUNICIPAL O ENTIDAD COMPETENTE EN LO QUE RESPECTA A LA LEGALIZACION Y TRAMITES DE LICENCIAS DE CONSTRUCCION DE SUBSIDIOS ENTREGADOS POR EL INSTITUTO Y APOYO A LA GESTION DE DESARROLLO DE VIVIENDA EN CONCEPTOS TECNICOS PROPIOS DE SU ESPECIALIDAD PARA EL INSTITUTO MUNICIPAL DE VIVIENDA DE INTERES SOCIAL DE CAJICA y MC 03-2021 CONTRATAR LA EXCAVACION MINIMA DE SUELOS APIQUE BAJO LA NORMATIVIDAD VIGENTE, PARA EL ANALISIS Y CONCEPTO TECNICO DE LOS HORIZONTALES DEL SUELO Y EL CORRESPONDIENTE MEMORIAL DE RESPONSABILIDAD, PARA LA CONSTRUCCION DE DIEZ VIVIENDAS EN SITIO PROPIO EN EL MUNICIPIO DE CAJICA, MC 08-2020 con el objeto CONTRATAR LA EXCAVACION MINIMA DE SUELOS APIQUE BAJO LA NORMATIVIDAD VIGENTE, PARA EL ANALISIS Y CONCEPTO TECNICO DE LOS HORIZONTES DE SUELO Y EL CORRESPONDIENTE MEMORIAL DE RESPONSABILIDAD, PARA LA CONSTRUCCION DE UNA VIVIENDA EN SITIO PROPIO EN EL MUNICIPIO DE CAJICA, y MC 05-2020 con el objeto CONTRATAR LA EXCAVACION MINIMA DE SUELOS APIQUE BAJO LA NORMATIVIDAD VIGENTE, PARA EL ANALISIS Y CONCEPTO TECNICO DE LOS HORIZONTES DEL SUELO Y EL CORRESPONDIENTE MEMORIAL DE RESPONSABILIDAD, PARA LA CONSTRUCCION DE DOS VIVIENDAS EN SITIO PROPIO EN EL MUNICIPIO DE CAJICA. 
Se realizaron los correspondientes estudios de analisis de diseños estructurales y exploración minima de suelos, para el desarrollo de los proyectos de las vivienda de interes social  de construcción en sitio propio, aportando al cumplimiento de los requisitos para la aprobación de licencias de construcción.
</t>
  </si>
  <si>
    <t xml:space="preserve">A traves del programa del Ministerio de Vivienda, Casa Digna, Vida Digna en convenio 011 de 2020 interadministrativo, entre Findeter, la Gobernación de Cundinamarca y el municipio de Cajicá. Se realizaron 250 mejoramientos de vivienda en el sector urbano con mejoras en saneamiento basico y habitabilidad impactando positivamente en la calidad de vida de las familias beneficiadas.
A traves de los procesos contractuales SAMC02 OP-02-2022 CONTRATO DE OBRA PUBLICA PARA EL MEJORAMIENTO DE VIVIENDAS EN SITIO PROPIO EN EL AREA RURAL EN EL MUNICIPIO DE CAJICA, SAMC-02 OP.01-2021 CONTRATO DE OBRA PUBLICA PARA EL MEJORAMIENTO DE 25 VIVIENDAS RN EL AREA RURAL DEL MUNICIPIO DE CAJICA, se realizó el mejoramiento de vivienda de 71 familias en el sector rural para un total de  321 familias residentes del municipio de Cajicá con mejoramientos locativos en su hogar mejorando su habitabilidad, saneamiento basico, impactando positivamente en su calidad de vida. </t>
  </si>
  <si>
    <t xml:space="preserve">Se realizó el mejoramiento de vivienda a traves del convenio 011-2020 a una familia perteneciente a población victima con mejoramientos locativos en su hogar mejorando su habitabilidad y saneamiento basico. 
</t>
  </si>
  <si>
    <t>Aunque se revisaron diferentes bases de datos de población victima y se solicitaron en los comites de victimas familias victimas con vivienda, no fue posible encontrarlas y entregarles mejoramientos de vivienda.</t>
  </si>
  <si>
    <t xml:space="preserve">A traves de los contratos SAMC-03 OP-001-2020 con objeto CONSTRUCCION DE UNA VIVIENDA EN SITIO PROPIO EN EL AREA URBANA EN EL MUNICIPIO DE CAJICA, SAMC-04 OP-002-2020 con objeto CONSTRUCCION DE UNA VIVIENDA EN SITIO PROPIO EN EL AREA URBANA EN EL MUNICIPIO DE CAJICA, LP-01 OP-01-2022 CONSTRUCCION DE NUEVE 9 VIVIENDAS EN SITIO PROPIO EN EL AREA URBANA Y RURAL EN EL MUNICIPIO DE CAJICA, CM-02-2023 CONTRATO DE OBRA PUBLICA PARA LA CONSTRUCCION DE VIVIENDAS EN SITIO PROPIO CONFORME AL PROGRAMA CONSTRUCCION EN SITIO PROPIO EN EL MUNICIPIO DE CAJICA .
Se realizaron 15 viviendas de intéres social construidas en sitio propio en el sector rural tramitando las diferentes licencias de construcción cumpliendo con todos los requisitos normativos y reglamentarios, impactando positivamente en familias las cuales no tenian vivienda, mejorando su calidad de vida.
</t>
  </si>
  <si>
    <t>Se realizaron  durante el año 2023 ,10 casas de vivienda de interes social de construcción en sitio propio en el sector rural.
Obteniendo un total de 15 casas en sitio propio del serctor rural durante el cuatrienio. 
Algunos factores del incumplimiento fueron:
- Baja cantidad de terrenos en legal y debida forma, para la ejecución de la meta. 
- Incumplimento en condiciones normativas para la construcción de vivienda en sitio propio. 
- En el momento de aceptar las metas del plan de desarrollo no se tuvo en cuenta la linea base historica para proponer una meta acorde a la realidad.</t>
  </si>
  <si>
    <t xml:space="preserve">La Secretaria de Planeación realiza el acompañamiento a la comunidad como enlace con la administración municipal en cumplimiento a lo dispuesto en el Acuerdo Municipal N° 02 de 07 de abril de 2017 adopta el presupuesto participativo en el municipio de Cajicá, como instrumento de participación ciudadana en la asignación y control del manejo eficiente y oportuno de los recursos del presupuesto municipal, este trabajo se realizó de manera conjunta con la Secretaria a de infraestructura y obras publicas y los logros obtenidos son: 
1) Construcción de salón comunal en el sector Tayrona, beneficiando a una población de 154 personas.
2) Construcción de cinco espacios comunitarios de innovación  (ECOIN) en los sectores de quebrada del campo, chuntame, santa Inés, Rincón santo, canelón y Puente Vargas del municipio de Cajicá, beneficiando a un total de 11292 personas.
3) Mantenimiento y adecuación de andenes y vías en los sectores de Capellanía, Gran Colombia y el Misterio, beneficiando a un total de 19937 personas.
4) Construcción de espacios dotacionales para el programa "golf academy Montepincio" en el sector Manas del municipio de Cajicá, beneficiando a 7108 personas.
5) Obras de mejoramiento de la infraestructura comunal y construcción de cerramientos en los sectores de Chuntame, Puente Vargas, Rio frio la Florida y Granjitas, beneficiando a un total de 14426 personas.
6)Proyecto en ejecución construcción de placa huella en las vías del sector de buena suerte del municipio de Cajicá, beneficiando a 121 personas del sector.
7) Avances en la adquisición de predios a través del Acuerdo 16 del 07 de noviembre de 2023 por medio del cual se autoriza para declarar de utilidad publica y de interés social dos predios ubicados en el municipio de Cajicá y se autoriza al alcalde municipal de Cajicá - Cundinamarca para adquirir los bienes inmuebles objeto de la declaratoria, que se requieren para la ejucución de programas y proyectos contemplados en el plan de desarrollo municipal " Cajica tejiendo futuro unidos con toda seguridad 2020- 2023" y se dictan otras disposiciones. 
Lo anterior discriminado en la siguiente tabla:
</t>
  </si>
  <si>
    <t xml:space="preserve">1) Suscripcion del Contrato de consultoría No. 002 de 2020, para la Revisión excepcional del plan básico de ordenamiento territorial (PBOT) e incorporación del POMCA del rio Bogotá, realización de los estudios de amenaza, vulnerabilidad y riesgo (AVR) e incorporación, del municipio de Cajicá – Cundinamarca.
2)Elaborar los estudios de zonificación básica de las amenazas para el municipio de Cajicá, bajo los parámetros establecidos en el Decreto 1807 de 2014, compilado en el Decreto 1077 del 2015, en el marco de la Ley 1523 de 2012 y la incorporación del componente de riesgo en el ordenamiento. 
3)Incorporar el cambio climático en el marco de la Ley 1931 de 2018.
4)Ejecución de mandatos ordenados por la Sección Primera de la Sala de lo Contencioso Administrativo del Consejo de Estado del 28 de marzo de 2014, Magistrado Marco Antonio Velilla Moreno. En dicha sentencia se ordena a los municipios de la cuenca hidrográfica del río Bogotá que en el término perentorio e improrrogable de doce (12) meses contados a partir de la aprobación y declaración de la modificación y actualización del Plan de Ordenación y Manejo de la Cuenca Hidrográfica del río Bogotá – POMCA por parte de la Corporación Autónoma Regional de Cundinamarca – CAR, modifiquen y actualicen los Planes de Ordenamiento Territorial – POT, Planes Básicos de Ordenamiento Territorial – PBOT y Esquemas de Ordenamiento Territorial – EOT, ajustándolos con los contenidos del mismo.
5) Incorporación del POMCA del río Bogotá adoptado por la Corporación Autónoma Regional de Cundinamarca CAR mediante la Resolución 957 de 2019.
6) La revisión de los aspectos relacionados con el componente de corto plazo que se encuentran vencidos.
7)Emisión de la Resolución DGEN No. 20237000731 “Por la cual se acoge el Acta de Concertación de la Revisión y/o Modificación Excepcional del Plan Básico de Ordenamiento Territorial del Municipio de Cajicá – Cundinamarca”, por parte de la Corporación Autónoma Regional de Cundinamarca
8)Emisión de Concepto Técnico por parte del Concejo Territorial de Planeación del Municipio de Cajicá al proyecto de acuerdo para la modificación excepcional del Plan Básico De Ordenamiento Territorial  
9)Avance en la radicación de proyecto acuerdo ante Concejo Municipal de Cajicá con fecha 20 de noviembre de 2023.
</t>
  </si>
  <si>
    <t>Está meta depende de la adquisición de los predios el cual no fue posible debido a que por parte del banco inmobiliario del Municipio no fue adquirido, ni entregado el predio para el desarrollo del parque pulmón</t>
  </si>
  <si>
    <t>Parques construidos (Adquisición, diseño y construcción de parque pulmón en la zona rural de Cajicá por gestión de sesiones, cargas y beneficios). Está meta depende de la adquisición de los predios el cual no fue posible debido a que por parte del banco inmobiliario del Municipio no fue adquirido, ni entregado el predio para el desarrollo del parque pulmón.</t>
  </si>
  <si>
    <t>Dentro del alcance de los convenios interadministrativos ejecutados con la Empresa de Servicios Públicos de Cajicá S.A. E.S.P., se realizó el mantenimiento del 100 % de los parques Municipales, el 100% de adecuación de zonas verdes y el mantenimiento del 100% de las zonas verdes, todo esto dentro del alcance de los convenios firmados y ejecutados.</t>
  </si>
  <si>
    <t xml:space="preserve"> Junto con la Secretaría de Desarrollo Económico, se lideraron en primera instancia los Estudios y Diseños y la posterior Construcción de la Plaza Campesina y de Artesanos y del Edificio de Fortalecimiento Empresarial y Desarrollo Económico en el Municipio de Cajicá, con esto se cubrió a un 100% de la comunidad Campesina y del Sector de Artesanos</t>
  </si>
  <si>
    <t>Plazas construidas.(acondicionamiento y adecuaciones). Se encuentra en un avance del 42%. Se emite el Modificatorio No. 03, aprobando una adición del 49.9% y una prórroga hasta el 29 de Febrero 2023.</t>
  </si>
  <si>
    <t>Se continua con la construcción de la plaza campesina, a la fecha no se encuentra culminada por ende no se a dotado</t>
  </si>
  <si>
    <t>Respecto a esta meta, la Empresa de Servicios Públicos de Cajicá S.A.E.S.P. participó en la modificación y/o ajuste del PGIRS, planteando acciones para fortalecer el plan de gestión integral de residuos sólidos de Cajicá. 
 Respecto al Catastro de redes se firmó el Contrato de Consultoría CC-004-2023 cuyo objeto es: ACTUALIZACIÓN DEL CATASTRO DE REDES DE ALCANTARILLADO SANITARIO Y PLUVIAL DEL MUNICIPIO DE CAJICÁ, a cargo de la firma ISOLAM SAS y para realizar la interventoría se firmó el contrato de consultoría CC-005-2023. Cuyo objeto es: REALIZAR LA INTERVENTORIA TECNICA, ADMINISTRATIVA FINANCIERA Y CONTABLE PARA LA ACTUALIZACION DEL CATASTRO DE REDES DE ALCANTARILLADO SANITARIO Y PLUVIAL DEL MUNICIPIO DE CAJICA a cargo de la firma Ingenieros Recuperadores Ambientales Colombia SAS IGRACO, ya que es uno de requisitos fundamentales para realizar una eficiente operación y mantenimiento de las redes de alcantarillado, lo que hara que determina la ubicación exacta y referenciada de cada uno de los elementos de los sistemas evacúan el agua en el municipio, brinda las pautas para cualquier actividad de operación y posibilitar el proceso de diagnóstico de la contaminación en el alcantarillado sanitario.</t>
  </si>
  <si>
    <t>Se logro superar en 5.210 personas la meta programada en el cuatrienio. Actividades que apalancadas en las políticas de uso eficiente y ahorro del recurso hídrico se encaminen a disminuir el índice de agua no contabilizada en el municipio de Cajicá y actividades para concientización del adecuado uso de las redes de alcantarillado; incluyendo la recolección, transporte, tratamiento y disposición final de las aguas residuales y el debido tratamiento de los vertimientos</t>
  </si>
  <si>
    <t>Se realizó la campaña "Tecnologias de Bajo consumo de Agua" en los sectores del centro, Tairona, Puente Vargas. Se realizaron dos campañas de alto impacto: "Renovayá" referente a la recolección de aceite vegetal usado de cocina, la cual se ubicó en el centro cultural; "Colillas al Piso No" para el cuiado de los sumideros, ubicado en los sectores Guachancio, estación y centro. Además se realizaron 2 campañas especiales para incentivar el uso de jabones biodegradables en los sectores Rincón Santo y Tayrona</t>
  </si>
  <si>
    <t>Se obtuvo la viabilización técnica ante el Ministerio de Vivienda Ciudad y Territorio del Proyecto denominado “Optimización del sistema de acueducto del municipio de Cajicá mediante la construcción de un taque de compensación de 10.000 m3”. Este proyecto busca dotar al sistema de abastecimiento de un elemento que permita almacenar agua además de estabilizar las presiones de operación al sistema. Actualmente, se encuentra adjudicado el proceso y se dará inicio una vez se apruebe la interventoría por parte de Empresas Públicas de Cundinamarca S.A.E.S.P. para iniciar a su construcción bajo el convenio interadministrativo CI-038-2021.</t>
  </si>
  <si>
    <t>Durante la vigencia 2020 – 2023 se logró la instalación de 5.246 conexiones domiciliarias, mediante la instalación de acometidas y acondicionamiento de las redes existentes para aumentar la capacidad de suministro a los usuarios.</t>
  </si>
  <si>
    <t>Durante la vigencia 2020 – 2023 se logró el cumplimiento de la meta al instalar 6.1 km de redes de conduccion y distribucion que se requieren para el debido desarrollo del plan Maestro, permitiendo con esto avanzar en un 57% del avance del Plan Maestro de Acueducto en su etapa 1, y un 53% de la etapa 2</t>
  </si>
  <si>
    <t>Se llevaron a cabo actividades de reposición, expansión, rehabilitación y optimización de las redes del sistema de acueducto de la Empresa de servicios públicos de Cajicá S.A.E.S.P., que han permitido mejorar la prestación del servicio en el municipio. Inicialmente se tenía planteada una meta del cuatrienio de 3.300 conexiones domiciliarias optimizadas, sin embargo, durante la vigencia 2020-2023, se logró optimizar 688 acometidas adicionales.</t>
  </si>
  <si>
    <t>En el marco de la ejecución del Acuerdo Nº JDEPC-009 del 01 de julio del 2022 “Por medio del cual se autoriza al Gerente para conceder periodo de gracia a los usuarios que independicen las acometidas de acueducto por cada unidad de vivienda en el municipio de Cajicá en los estratos 1,2 y 3”, se logró apoyar financieramente a 722 conexiones intradomiciliarias, superando lo proyectado en 322 conexiones adicionales.</t>
  </si>
  <si>
    <t>Con el objetivo de generar estudios con alcance técnico que permitan desarrollar las obras civiles requeridas para garantizar la prestación del servicio de agua potable al municipio de Cajicá, se suscribió el contrato CPS-044-2020 cuyo objeto fue “Diseños constructivos redes plan maestro de acueducto, incluye topografía, estudio de suelos, diseños de cimentación, diseño constructivo de redes y presupuestos”, insumo que llevo al cumplimiento de la meta en un 100% y que permito desarrollar la construcccion de las redes de plan Maestro de Acueducto ejecutadas en la vigencia 2023</t>
  </si>
  <si>
    <t>Proceso de viabilizacion del PLAN MAESTRO DE ALCANTARILLADO ETAPA II, mediante el cual se se busca separar las aguas de alcantarillado sanitario y pluvial que actualmente en un alto porcentaje se encuentran combinadas, lo que en temporada de lluvias ocasiona problemas de inundación, además de la reposición de redes de alcantarillado.Conocedores de la problemática que se presenta, por parte de la EPC y apoyados en los estudios entregados del Plan Maestro, se han venido haciendo intervenciones en algunos sectores del Municipio que presentan la problemática antes mencionada: mejoramiento y optimización de redes de alcantarillado en carrera 7 este, entre calle 7 y calle 9 - puente vargas; en carrera 7 a este entre calle 1a y calle 1 sur – gran colombia; carrera 16d y la calle 6 sur - piedras rojas; en calle 6-sur con carrera 15 - los Zipaquirá; alcantarillado en carrera 15a con calle 5 - los cereneos; en calle 9ª y carrera 3 este - los zapata; sector Buena Suerte.
 Adicionalmente, para el cumplimiento de esta meta se realizó la culminación y entrega de redes pluviales por parte de constructoras al municipio en los sectores: Capellanía, San Benito, Centello y Buena Suerte.</t>
  </si>
  <si>
    <t>Se logro la construcción de la PTAR de Rincón Santo, localizada en el Municipio de Cajicá en la Vereda Río Grande esta cumple con los requisitos de vertimiento de aguas residuales, por lo tanto, evita la contaminación del río Bogotá y contribuye a la ejecución de políticas públicas en Colombia. La capacidad proyectada de la PTAR es de 17.36 L/s, su área de vertimiento será el Río Bogotá, el proceso para el tratamiento de aguas residuales consisten en un clarificador primario + Aireación extendida, su tratamiento de lodos se realizará mediante lecho de secado.</t>
  </si>
  <si>
    <t>culminación y entrega de redes pluviales por parte de constructoras al municipio en el sector de Buena Suerte mediante la instalación de 136 ml de tubería PVC alcantarillado de 8”; 1226,62 ml de Tubería PVC alcantarillado de 12” y 96,15 ml de tubería PVC alcantarillado de 18”.</t>
  </si>
  <si>
    <t>Con la ejecución de los distintos convenios interadministrativos PGIRS con el Municipio de Cajicá, se logró contratar estudios técnicos y financieros, primera, segunda y tercera fase de construcción de la Planta Aula de Tratamiento de Residuos Orgánicos - PATRO, buscando generar acciones de mejoramiento en la prestación del servicio público de aseo en el municipio de Cajicá, proyectar alternativas de solución para la disposición de los residuos sólidos y realizar mejoramiento, seguimiento y control administrativo al parque automotor de la Empresa de Servicios Públicos de Cajicá S.A. E.S.P. Se espera alcanzar el 100% de la meta una vez se culminen las obras en el 2023.</t>
  </si>
  <si>
    <t>Fueron capacitadas 2.333 personas en acciones de gestión para mejorar la capacidad técnica en el manejo de residuos sólidos y definir proyectos e iniciativas para el manejo sostenible de residuos sólidos en el municipio de Cajicá, es decir, 333 personas adicionales a las proyectadas en la meta del cuatrienio. Se logró evidenciar que los usuarios separan adecuadamente los residuos sólidos (aprovechables, organicos e inservibles) dado que se aumentó la cantidad de residuos aprovechblaes recuperados en un 2%.</t>
  </si>
  <si>
    <t>Con la ejecución y culminación de los distintos convenios interadministrativos, se logró dar a conocer el seguimiento de los PGIRSpor medio de la supervisión de los convenios, en este caso, la Secretaría de Ambiente y Desarrollo Rural</t>
  </si>
  <si>
    <t>Actualmente, mediante el convenio interadministrativo No.001 de 2023 celebrado entre la Alcaldía de Cajicá y Empresa de Servicios Públicos de Cajicá S.A. ESP., se subsidia a los suscriptores de estratos 1,2 y 3 del municipio, otorgando a personas de bajos recursos económicos o a sectores de la población que requieren de un apoyo económico para acceder a los servicios de acueducto, alcantarillado y aseo.</t>
  </si>
  <si>
    <t>Se cuenta con el censo actualizado de establecimientos abiertos al público con actividades relacionadas con alimentos, bebidas y bebidas alcohólicas, abordando en diferentes jornadas de trabajo las veredas y sectores del municipio. 
Se logró consolidar los expedientes con su respectivo acervo probatorio de establecimientos que fueron sujetos de imposicion de medida sanitaria durante las vigencias 2021 y 2022 para el inicio del proceso sancionatorio.
Con las acciones de IVC y el inicio del proceso sancionatorio se ha podido constatar que los propietarios de los establecimientos de comercio han propendido por implementar las acciones tendientes a mejorar sus establecimientos en materia de las Buenas Prácticas de Manufactura, ello, se ha reflejado a la hora de analizar el acervo probatorio dentro de los procesos sancionatorios iniciados y los puntajes obtenidos en el conceptos sanitarios.
Se logró que los nuevos establecimeintos de comercio abiertos al público, esten en condiciones sanitaria adecudas para su funcionamiento y servicio a la comunidad.
Se fortaleció la vigilancia de la calidad del agua distribuida por la Empresa de Servicios Públicos de Cajicá S.A ESP – EPC a los habitantes del Municipio.</t>
  </si>
  <si>
    <t>Se logró el ejercicio de la autoridad sanitaria para brindar condiciones óptimas de salud a los habitantes, disminuyéndolos riesgos individuales y colectivos que afecten su calidad de vida.
Se fortalecieron los establecimientos de comercio del municipio a traves de capacitaciones en manipulacion de alimentos, buenas practicas de manofactura, e inocuidad alimentaria, que a su vez fueron certificada y por tanto validas ante cualquier autoridad sanitaria. 
Un logro importantísimo es la creación del procedimeinto sancionatorio en el cual se describe el paso a paso para la iniciación de los procesos sancionatorios propiamente dichos, es de anotar que otro de los logros importantísimos es que se ha gestionado los procesos sancionatorios, los cuales a la fecha se encuentran en estado de inicio y traslado de cargos, etapa probatoria, y para Resolución de Sanción y/o Cesación. De igual manera, se implementó la notificación electrónica, lo cual conllevó a la creación del formato para que los interesados pudiesen brindar su consentimiento para el efecto, con lo cual el proceso se ha hecho más expedito.</t>
  </si>
  <si>
    <t xml:space="preserve">Se diseñó e implemento un modelo propio para el municipio de Atención Primaria en Salud, basado en el nuevo modelo preventivo predictivo, con la identificacion de los riesgos necesidades y microterritorios propios del municipio. 
Se logró la articulación los diferentes sectores, tanto público y privado por la salud de los residentes del municipio de Cajicá, donde se fortaleció no solo el sistema de salud, sino que permitió abordar a una población más amplia y con mejores resultados.
Se viene estructurando de la mano las EPS contributivas y subsidiadas  el nuevo modelo de salud territorial “Micro territorios saludables” que tuvo en uno de sus componentes la atención en casa, la cual permitió llevar equipos de salud en diferentes áreas que caracterizaron población en los diferentes riesgos ( bajo, medio y alto)  y así evidenciar el cambio de los modelos de atención hacia la integralidad.
Se han disminuido las barreras de acceso a los servicios de salud, desde los hogares y ofreciendo intervención del riesgo según correspondía en donde se  priorizó la población con enfermedades crónicas, personas con discapacidad, dificultades para movilizarse o que están a cargo de otras personas, en especial de sectores más vulnerables, gestantes y menores de primera infancia e infancia a través de la implementación de las Rutas Integrales de Atención en salud, Gestión del Riesgo, Gestión de la salud pública y vigilancia en salud pública. 
Se  conformó un grupo de respuesta inmediata ERI, altamente motivado, capacitado y con la dotación necesaria para asumir las tareas epidemiológicas de contención según lineamientos nacionales, es importante resaltar que no hubo muertos dentro de nuestro personal de salud por que siempre se les estuvo capacitando y se les dio la dotación de elementos de protección personal necesario.                                                                          
</t>
  </si>
  <si>
    <t xml:space="preserve">Desde línea operativa de Promoción, Prevención y Gestión del Riesgo en salud, durante el cuatrienio la Secretaría de Salud dio cumplimiento estricto a la programación de actividades colectivas en las dimensiones contempladas en el Plan Decenal mediante la  contratación de acciones con la E.S.E. Hospital Profesor Jorge Cavelier; las acciones  colectivas permitieron educar a la población en diferentes temas que fortalecieron la toma  de decisiones de la comunidad desde la prevención para asegurar la salud preventiva, así  mismo a identificación de riesgos en salud, partiendo de la salud no solo como ausencia  de la enfermedad, entendiendo la salud desde el enfoque biopsicosocial, permitió que las  acciones colectivas consideraran la adopción de la Ley 1438 del 2011, en la que  transformó las acciones colectivas en el inicio de la construcción municipal de la
estrategia de atención primaria en salud (APS) mediante la contratación de los equipos  básicos en salud (EBS), el desarrollo de este modelo integró en su equipo la oferta institucional con la que cuenta la Administración Municipal, en pro de acercar la Institucionalidad a las necesidades sentidas de la comunidad, La Secretaria de Salud inicia el proceso de implementación de un modelo de Atención basado en Atención Primaria ajustando los PAAS de los profesionales para enfocarse en la gobernanza y trabajo Inter sectorial, se desarrollan procesos de educación a la comunidad en alianza estratégica con la Universidad Antonio Nariño para prepararse en la abogacía y la autonomía, pilares de la Atención Primaria, graduando a 52 personas de la comunidad en el Diplomado de Si vigila y APS . El personal de la secretaría de Salud   Cursó el diplomado ofertado por la Universidad de La Sabana en APS y gestión Inter sectorial como fortalecimiento para asumir la implementación y desarrollo del nuevo modelo de atención
Este proceso es inicial y se recomienda dar continuidad al fortalecimiento institucional  sectorial, intersectorial y transectorial fortaleciendo cada vez mas la capacidad de  respuesta a la comunidad Cajiqueña y devolver la credibilidad institucional. Desde el plan de intervenciones colectivas se han realizado actividades lúdicas, en Colegios, comunidad, enfocadas a la prevención de conductas suicidas, prevención de violencias, pautas de crianza, prevención de consumo de SPA, se está implementado una zona de orientación escolar en IED Antonio Nariño del Municipio, y un centro de escucha que opera 1 día semanalmente abordando temas de riesgo en salud mental.
La cobertura en el municipio de Cajicá se encuentra en un nivel alto en atención integral en salud mental, seguimiento a los usuarios y visitas de campo donde se realiza clasificación del riesgo, psicoeducación en la importancia de salud mental y prevención de conducta suicida, prevención de violencia y prevención de consumo de sustancias psicoactivas. 
Se realiza la gestión con las diferentes entidades aseguradoras para garantizar el cumplimiento de citas de psicología, psiquiatría y seguimiento en las citas de salud mental. Así mismo se realiza visitas de campo a los diferentes hogares para dar a conocer la oferta institucional, realizar actividades de prevención y promoción. 
La gestión para la prevención para las enfermedades de salud mental ha sido basada en la psicoeducación enfocada a disminuir factores de riesgo y potencializar los factores protectores para mejorar la salud mental de los usuarios, se realizan capacitaciones en las instituciones educativas y se realizan foros informativos de salud mental con el fin de informar los riesgos y la prevención de salud mental. Adicionalmente se realizan seguimientos con los padres de familia y estudiantes que presentan riesgo.
A pesar de haberse presentado casos, se evitó que aumentara la tasa de mortalidad por causa de suicidio así como de intencion suicida en el municipio.
Se logró disminuir la tasa de mortalidad por homicidio. </t>
  </si>
  <si>
    <t xml:space="preserve">Los aprendizajes que ha dejado la pandemia por Covid-19 requirió que se articularan los diferentes sectores, tanto público y privado por la salud de los residentes del municipio de Cajicá, con lo que se fortaleció no solo el sistema de salud, sino que permitió abordar a una población más amplia y con mejores resultados.
Se logró adoptar y adaptar los lineamientos nacionales en cuanto al aislamiento por pandemia ocacionada con Covid-19.
Se asumió el teletrabajo en la administración, donde las secretaría de salud siempre estuvo en prespecialidad, con los aislamientos preventivos de acuerdo a infecciones cercanas para cortar cadenas de transmisión.
Se operativizó un sistema de información de casos, centralizado en salud pública para identificar puntos calientes y garantizar cercos epidemiológicos y así disminuir el contagio en la comunidad en todos los entornos: laboral, institucional, hogar, comunitarios y escolares cuando regresaron a la prespecialidad.
Se fotaleció el analisis epidemiológico mediante las unidades de análisis de mortalidad para tomar decisiones acerca de las demoras en la atención o por la identificación de determinantes sociales que pudiesen afectar a mas población.  
Se aumentó el número de profesionales de salud pública y técnicos para atender las nuevas tareas derivadas de la pandemia.
Se logró organizar la pedagogía a los sectores económicos y a la comunidad para asumir el reto de los protocolos de bioseguridad.
Se logró que el municipio de Cajicá fuera priorizado en el suministro de la vacuna para Covid-19
Se ejecutó toda la estrategia PRAAS que respondía a ejes como: planeación, recursos, tecnológicos talento humano respuesta a eventualidades, diagnostico PRAAS, diligenciamiento del formato único de secretaria de salud de Cundinamarca, las IEC, secovid, estudio de las mortalidades logrando evaluaciones superiores en el año de la pandemia, y los años subsiguientes, aun en 2023 estamos ejecutando actividades postpandemia.
Siendo Cajicá un municipio dormitorio se logró hacer conglomerados laborales eficientes en el marco de las posibilidades.
En los sectores económicos locales se hizo la pedagogía necesaria con el equipo de Inspección, Vigilancia y Control necesario para establecer los protocolos de bioseguridad y el uso de elementos de protección personal manteniendo siempre las tazas de incidencia tanto de morbilidad como de mortalidad por debajo de las departamentales y nacionales.
Se motivó y acompaño a la red de prestadores de servicios de salud local que se habilitaran unidades de cuidado intensivo.
En el momento de la apertura por sectores se hizo la pedagogía necesaria, la concurrencia, el acompañamiento y obviamente la vigilancia y control para que se diera con las mejores garantías.
Se realizaron jornadas de vacunación permanentes en diferentes horarios tanto diurnos como nocturnos y con desplazamientos a las diferentes zonas del municipio para lograr coberturas útiles.                                                                                                                                                                                       
</t>
  </si>
  <si>
    <t>Se desarrolló un proceso de caracterización de la población trabajadora del sector informal, con el objetivo de identificar sus condiciones de salud y trabajo, y así poder tomar las mejores decisiones para intervenir positivamente dicha población tant o en acciones de salud publica como de aseguramietno para garantizar su acceso a los servicios de salud.
Se logró capacitar a las empresas para que implementarán entornos inclusivos con población en condición de discapacidad.
Se canalizaron al comité CIETi el 100% de menores trabajadores captados en diferentes actividades económicas.</t>
  </si>
  <si>
    <t xml:space="preserve">Con la vigilancia activa a traves de operaticos de situaciones especiales tales como: semana santa (pescado), halloween amor y amistad (dulces), festividades (licor). Se logró prevenir la presentacion de eventos de interes en salud pública relacionados con el consumo de bebidas, bebidas alcohólicas y alimentos. 
El municipio en cuanto a los seguimientos a los eventos de interés de la dimensión de seguridad alimentaria y nutricional SAN secretaria de salud de Cundinamarca, se encuentra con un porcentaje del 80%
El municipio de Cajicá cierra el cuatrienio con cinco empresas certificadas con Salas Amigas de la Familia Lactante en el entorno laboral.
Se disminuyo la tasa de destrucion aguda en menores de 5 años, disminuyendo asi unas de las principales causas de mortalidad infantil en el pais. 
A traves de acciones de vigilancia nutricional,  a los sistemas de Vigilancia Alimentaria y Nutricional (MANGO), seguimiento al cumplimiento de reportes mensuales por parte de la IPS y  UPGD del municipio y demás unidades notificadoras, Además, se capacita al personal de la IPS en nuevas lineamientos y directrices establecidas a nivel departamental y/o nacional, se logró la detección e interencion oprouna de casos que podrian desencadenar en alteraciones nutricionales de la poblacion.
Durante el año 2023, con el equipo de trabajo conformado por 5 profesionales del  área de alimentos y bebidas, se lograron realizar 1812 visitas de inspección,  vigilancia y control dirigida a preparación, expendio y almacenamiento de  alimentos, grandes superficies, expendio de bebidas alcohólicas, expendio de  carnes, vehículos transportadores de alimentos, eventos institucionales y privados,  verificación de alimentos importados, alertas sanitarias, operativos de vigilancia  intensificada sobre productos, entre otros, en las diferentes veredas y sectores del municipio, abordándolo de manera integral. Lo anterior, ha permitido fortalecer los  procesos de vigilancia bajo un enfoque de riesgo, en procura de la salud pública del municipio y del mejoramiento continuo del estatus sanitario de los  establecimientos.
Se realizaron visitas inspectivas de vigilancia intensificada de productos a través de la ejecución de operativos de temporada (Semana Santa, Amor y Amistad, Halloween, Navidad) y operativo específico para el producto panela. Así mismo se realizaron visitas inspectivas en atención a las alertas sanitarias de alimentos emitidas por el INVIMA. Se logró identificar e inspeccionar nuevos establecimientos de alimentos, bebidas y bebidas alcohólicas presentes en el municipio y así mismo identificar aquellos que finalizaron actividades comerciales relacionadas con esta línea de trabajo. Durante el año 2023, con un equipo de trabajo conformado por 3 ingenieros, se desarrolló la estrategia de Información, Educación y Capacitación IEC con la temática central de calidad e inocuidad de alimentos, dirigida a manipuladores y comercializadores de 
alimentos, bebidas y bebidas alcohólicas, personal manipulador de establecimientos de expendio de carnes, operadores de alimentos, amas de casa, madres gestantes y lactantes y consumidores en general, a través de la socialización de información realizada mediante talleres, módulos de capacitación, abordaje puerta a puerta, piezas gráficas, perifoneo y publicación en redes sociales, que permitió fortalecer los conocimientos y
visibilizar la importancia de la calidad e inocuidad, por parte de los diferentes públicos objetivo abordados. Esta actividad fue realizada durante la vigencia 2023 con un total de954 personas impactadas en los diferentes sectores del municipio de Cajicá.    </t>
  </si>
  <si>
    <t xml:space="preserve">Se logró mantener estable la razón de mortalidad debido a cualquier causa relacionada con o agravada por el embarazo mismo o su atención.
Se logró disminuir la mortalidad fetal, la proproción de embarazos adolescentes, la razon de morbilidad materna extrema, y la tasa de Sifilis Gestacional. 
Se logró que un 90,27% de los embarazos contaran con al menos 4 controles prentales con al menos uno trimestral.
Se logró consolidar un equipo articulador para el abordaje de las violencias por razon se sexo y género que identifica y permite que existan acciones intersectoriales de promoción, prevención, atención y restitución de los derechos en salud a las víctimas de violencias por razones de esexo de género, a la vez que  incentiva  a participación comunitaria a traves de las mesas comunitarias LGTBI, consejo consultivo de mujer, entre otros. 
Se logró la movilización social de distintos grupos poblacionaes en torno a los derechos sexuales y derechos reproductivos para visibilizar la problemática en el municipio que promuevan estrategias de no tolerancia  a cualquier tipo de violencia.                                                                                           </t>
  </si>
  <si>
    <t xml:space="preserve">Se logró fortalecer la articulación del PAI con estrategias municipales de otras secretarias, así como otros sectores como el educativo social y económico para abordaje y atencion de la población. Logros programa PAI                                                                                                                                                                                                                                 •        Modificar por acto administrativo la frecuencia del Comité PAI de trimestral a mensual, según la necesidad del programa. 
•        Generar el espacio de comité PAI independiente de otros comités en salud. 
•        Presencia del PAI en mesas de aseguramiento, COVECOM, COPACO y mesa territorial en salud. 
•        Fortalecer la articulación del PAI con estrategias municipales de otras secretarias para abordaje y atención a la comunidad.
•        Realizar los reportes solicitados por el programa en los tiempos establecidos por el departamento. 
•        Promover en la ESE municipal el proceso de vacunación en modalidad   extramural y con puntos móviles, adicional al servicio que ya se tiene en punto fijo.  
•        Dar cumplimiento a las jornadas nacionales y de intensificación según lineamientos departamentales.
•        En las jornadas nacionales y de intensificación se ha logrado garantizar la disponibilidad de mínimo 3 puntos fijos, un punto móvil (unidad móvil de la ESE) y abordaje extramural; con lo cual también se ha hecho presencia y dado alcance a la intervención en diferentes sectores y especialmente las áreas rurales del municipio. Del año 2022 al 2023 se han realizado 15 jornadas nacionales. 
•        En articulación con área de tecnología de la secretaria de salud se generó herramienta propia (EPICOLLET) para la consolidación de información de los esquemas y el mapeo de la intervención en el municipio por parte del programa.
•        Para el año 2023 se adoptó como proceso continuo los barridos de vacunación, lo cuales se han realizado en los diferentes sectores del municipio, generando la información por herramienta propia de la secretaria de salud (EPICOLLET).                                                                                     •        Como promoción y fortalecimiento   a las actividades extramurales de las IPS¨s vacunadores del municipio; desde la secretaria se entregó termo día y cava.  Con la salvedad que solo la ESE y Colsubsidio aceptaron dichos equipos; el resto de IPS´s no lo aceptaron por políticas institucionales internas. 
•        El programa PAI logro articular acciones de verificación y vacunación en los centros de desarrollo infantil (CDI) del municipio (Manas – Platero y Yo – Nuevo Milenium – Cafam). Así mismo se articularon acciones de verificación y vacunación de adultos mayores   con el club edad de oro y por medio de la ESE municipal se gestionaron algunos hogares de adulto mayor existentes en el municipio                                                                               •        Se ha trabajado en el fortalecimiento de la comunicación e intervención enfocada desde la   garantía de los derechos de los niños ,  niñas  y población  en general que habitan en el municipio frente  a la vacunación; con las tres comisarías de familia de Cajicá  y la personería municipal mediante:  la invitación a participar en el Comité PAI, La capacitación a los funcionarios de comisarias  en el esquema regular para el año 2023 y el reporte de casos especiales por parte de las comisarias para intervención frente a la vacunación.
Se lograron fortalecer la acciones extramurales para la prevencion de enfermedades inmunoprevenibles, tanto a nives de PAI como de Zoonosis, con los monitoreos y barridos documentados de vacunacion así como la vacunacion casas a casa y por lso sectores.
Se logró la articulación de los distintos prestadores en el municipio, obteniendo una alta adherencia a la mayoría de las estrategias para mejorar las coberturas utiles de vacuancion en el municipio.
Se organizó y consolidó el procesos de vigilancia comunitaria en salud, que permite identificar a partir del "rumor epidemiológico" condiciones o posibles riesgos para la salud.                                                                                                                                                                                                                       Para vacunacion animal teniamos una meta establecida por Secretaria de salud departamental de 13835, de los cuales se logro vacunar 9980,    alcanzando un 72,1%                                                                                                                                                                                                                                     Se logró detectar mas casos de patologias transmisibles, gracias a la vigilancia realizada a las IPS y a su vez a las asistencias tecnicas brindadas para fortalecer la Busqueda activa                            </t>
  </si>
  <si>
    <t xml:space="preserve">Se fortaleció la prestación de los servicios de la ESE Hospital Profesor Jorge Cavelier mediante apalancamiento y asignación de recursos para atender gastos de funcionamiento que han fortalecido la operación y prestación de servicios de salud a la población cajiqueña en estos 4 años, teniendo en cuenta el Decreto 039 de enero 31 de 1997 el cual otorga la descentralización en salud y la administración del hospital.
Se fortaleció la prestacion de servicios de salud a traves de brigradas de atencion en cada uno de los sectores en la Unidad Movil, llegando a a realizar mas de 15,000 atenciones en esta modadlidad.
Se fortaleció la promoción, prevención, detección de la enfermedad y mantenimiento de la salud, a través de la oferta y toma de ayudas diagnosticas (mamografías) a la población afiliada a EPS con presencia en Cajicá, las cuales contribuyen a mejorar la salud a nivel individual y la comunidad en general. Al respecto, se han tomado un total de 879 mamografías en el municipio a mujeres con edades comprendidas entre los 22 y los 77 años y 1 la toma del examen a una persona de sexo masculino para el presente año.
 </t>
  </si>
  <si>
    <t>Se le hizo asistencia técnica de pares (medico a médico, enfermera a enfermera) y al personal en general para que de acuerdo a los protocolos de manejo se hicieran de forma adecuada. 
Se viene garantizando la prestación de servicios de salud de primer nivel, para la Población no asegurada y/o poblaciones especiales (desplazados, desmovilizados, reinsertados, etc.), garantizando el acceso primario a los servicios del plan básico en salud a través de urgencias, medicina general y odontología no especializada, y para el caso de la atención de urgencias.
Se logro el reforzar el liderazgo y la gobernanza de la secretaría de salud y la administración y el mejoramiento de la red de prestación de servicios.
Mediante la acción conjunta (prestador y el personal de la dirección)  se logró el mejoramiento de los niveles de gestión en competitividad a través de la consolidación y ampliación del mercado en salud en el mucnipio, contando con servicios con calidad, oportunidad y pertinencia, que parten del reconocimiento de las necesidades en salud de la población cajiqueñ, trayendo consigo la implementación de una mejor respuesta a las mismas.
Se ha logrado identificar de manera creciente para el año 2020 - 26 prestadores a 56 prestadores con corte a 30 de septiembre 2023.
Se logra la realización de 52 jornadas donación de sangre y sus derivados, con la participación de 11 banco de sangre autorizados por el departamento y un total de 2.150 unidades de sangre, durante los años 2020 a septiembre de 2023.
Se logró realizar un total de 1752 traslados a distintos destinos en el pregrama de Ruta Saludable a personas en condición de vulnerabilidad, como apoyo para acceder a los servicios de salud en otras ciudades y/o municipios.
Se logró realizar la identificacion, canalización y caracterización de 542 personas con discapacidad en el municipio, que actualmente se encuentran concertificado de discapacidad y registradas en el RCLPD</t>
  </si>
  <si>
    <t xml:space="preserve">Se logró garantizar el acceso a los servicios de salud de la población vulnerable no afililiada del municipio, por medio de la afiliación al Sistema General de Seguridad Social en Salud, brindando aseguramiento en salud con eficacia, eficiencia y calidad, asi como, la atención en salud para aquellas personas que no son susceptibles de afiliación dado a su condición de migrante irregular, colombiano con clasificación de encuesta SISBEN IV por encima de C18, persona sin vinculación laboral, persona sin capacidad de pago para el aporte mediante el mecanismo de contribución solidaria.  
</t>
  </si>
  <si>
    <t>Se logró el mejoramiento y adecuación de espacios académicos para los estudiantes de las seis IED del municipio mediante cambio de pisos, techumbres, cubiertas, ventanearía, puertas, entre otras. Gracias a la celebración de tres procesos contractuales que atendieron las necesidades más apremiantes de cada IE y otras que presentaron sus rectores. Para adelantar dicho proceso desde la secretaría de Obras e infraestructura se adelantaron diagnósticos con sus profesionales que atendieron las necesidades desde lo técnico y dicha dependencia fungió como supervisora de dichos contratos.</t>
  </si>
  <si>
    <t>Se dio continuidad al avancé del proyecto, con un porcentaje de ejecuación del 86.7%, correspondiente a la construccion de la etapa.</t>
  </si>
  <si>
    <t xml:space="preserve">Se logra dar continuidad con el proyecto de la construcción de la segunda etapa de la institución educativa departamental La Capellanía, allí se logra la construcción de diez aulas distribuidas en dos plantas, dos baterías de baño por piso (incluido discapacidad) comedor con baños y bodegas. En el área administrativa se cuenta seis oficinas y recepción con baños y cuarto de maquinas. De igual manera se proyectó y se encuentra en ejecución una adecuación de zonas comunes y espacios perimetrales. Se dejan proyectados los estudios y diseños para shuts de basura y porterías de algunas IED. </t>
  </si>
  <si>
    <t>Se logró el mantenimiento, mejoramiento y adecuación de espacios académicos para los estudiantes de las seis IED del municipio mediante cambio de pisos, techumbres, cubiertas, ventanearía, puertas, entre otras. Gracias a la celebración de tres procesos contractuales que atendieron las necesidades más apremiantes de cada IE y otras que presentaron sus rectores. Para adelantar dicho proceso desde la secretaría de Obras e infraestructura se adelantaron diagnósticos con sus profesionales que atendieron las necesidades desde lo técnico y dicha dependencia fungió como supervisora de dichos contratos.</t>
  </si>
  <si>
    <t>Se realiza la dotación de elementos importantes para el desarrollo de actividades académicas y de bienestar, como mobiliario y menaje para los restaurantes escolares permitiendo la mejora de los mismos y/o fortaleciendo los inventarios, esta meta se logra gracias a la transferencia de recursos mediante resolución, estas se realizan luego de la presentación de un proyecto por parte de los rectores, donde se adjunta la necesidad, junto con cotizaciones para eventos de compra. el recurso contemplado para cada traslado no debe superar los 20 SMLV</t>
  </si>
  <si>
    <t>Mediante la modalidad de transferencia de recursos por resolución y gracias al convenio que se logra para las vigencias 2021, 2022 y 2023 con la caja de compensación familiar CAFAM se realiza dotación de material didáctico y se robustecen los elementos tecnológicos de robótica, beneficiando a al 100% de los estudiantes de las IED. El programa adelantado con Cafam impactó 720 niños por vigencia, para un total de 2160 NN que adquirieron habilidades en programación y construcción de prototipos de robótica. El programa permitió la participación de dos equipos del municipio en la competencia Make X en Rio Negro Antioquia. Para el caso de las transferencias se da mediante resolución, estas se realizan luego de la presentación de un proyecto por parte de los rectores, donde se adjunta la necesidad, junto con cotizaciones para eventos de compra. el recurso contemplado para cada traslado no debe superar los 20 SMLV</t>
  </si>
  <si>
    <t>Se realizó transferencia de recursos mediante resolución para las IED del municipio con el ánimo de fortalecer los inventarios de pupitres y tableros permitiendo el cambio de los ya deteriorados, sumado a ello el departamento entregó elementos similares a algunas de las instituciones. Para el caso de las transferencias se da mediante resolución, estas se realizan luego de la presentación de un proyecto por parte de los rectores, donde se adjunta la necesidad, junto con cotizaciones para eventos de compra. el recurso contemplado para cada traslado no debe superar los 20 SMLV, para ello cada uno de los rectores de las IED presenta un proyecto de compra, junto con una cotización que se ajuste al recurso solicitado.</t>
  </si>
  <si>
    <t xml:space="preserve">En conjunto cona la secretaría de planeación municipal se realizo la entrega de 1000 Tablets y 90 computadores a las IED, se brindó capacitación para su correcto uso y se brindó el soporte requerido pa'ra tal fin. Se realizó transferencia de recursos mediante resolución para la compra de elementos similares en cada institución, este proceso se realiza mediante resulución de transferencia que se da luego de presentado un proyecto por parte de cada uno de los rectores,  junto con una cotización que no ha de superar el monto de 20 SMLV. </t>
  </si>
  <si>
    <t>Durante las vigencias 2021, 2022 y 2023 se beneficiaron 699 cajiqueños con modelos de educación flexible con el programa de educación por ciclos, ayudando a la finalización de los ciclos escolares a personas mayores de 15 años, se logró adelantar tres promociones con el grueso de la población, se pudo evidenciar que en el municipio existe aun una gran necesidad de dar continuidad al programa debido a que aun existe un número importante de cajiqueños y cajiqueñas que no han logrado vincularse a procesos de formación para la básica primaria, básica secundaria y media y debido a que el municipio recibe un gran volumen de población flotante y los jóvenes que no logran tener continuidad en las instituciones que ofrecen educación formal en el territorio.</t>
  </si>
  <si>
    <t xml:space="preserve">Entre los años 2020 y 2023 se adelanto el proceso de contratación a una institución educativa certificada en la formación de segunda lengua, para brindar el programa Cajicá bilingüe, que formó a cajiqueños y cajiqueñas en los niveles A1, A2 y B1 de inglés, el primer año se adelantó de manera virtual atendiendo las recomendaciones de aislamiento social, en el 2021 se brindó de manera semipresencial y en los dos últimos años de manera presencial. Se reconoce el gran interés de la población en adelantar estos procesos de formación que robustecen sus habilidades y se convierte en una gran herramienta para la vida.  </t>
  </si>
  <si>
    <t xml:space="preserve">Mediante modalidad de padrinazgo instituciones educativas de carácter privado acompañaron y fortalecieron el aprendizaje del idioma inglés en instituciones educativas de carácter oficial especialmente en la básica primaria y grado cero, acompañaron eventos en las instituciones como el english day y el spilling bee. Es importante resaltar que por solicitud de la gobernación de Cundinamarca solicitó el no gasto de recursos al ente territorial debido a que se había creado un programa con cobertura en Cajicá.  </t>
  </si>
  <si>
    <t xml:space="preserve">Se brindó personal de apoyo para acompañar modelos educativos flexibles, para estudiantes con barreras de aprendizaje, fortaleciendo lo que corresponde a la normativa de inclusión escolar mediante el decreto 1421 de 2017 en cada una de las IED del municipio, a lo largo del cuatrienio en cada una de las IED se mantuvo el personal de apoyo necesario para tal fin debido a que en los colegios no se cuenta con suficiente personal que oriente a maestros y maestras en esta tarea. Se brindo un técnico ambiental en los tres primeros años de gobierno y el ultimo un profesional ingeniero ambiental que acompañó y asesoró las actividades ambientales con los PRAES en las instituciones educativas públicas y privadas. Se realizo el primer encuentro de astronomía en el municipio con la participación de la ASASAC, en este evento de tres días se llevó la ciencia astronómica a los colegios con observatorios y telescopios, a demás se brindaron talleres y experiencias de observación el centro cultural con la participación de mas de 1200 participantes. </t>
  </si>
  <si>
    <t xml:space="preserve">Se contó durante el cuatrienio con el apoyo de 12 psicólogas para fortalecer los procesos de formación disminuyendo los niveles de repitencia, deserción escolar, matoneo y riesgos sociales en las instituciones educativas departamentales, este equipo se distribuyo por las seis IED atendiendo al grueso de la población mediante el apoyo a la sección de orientación escolar ya que el numero de profesionales nombradas por el nete territorial certificado para tal fin es insuficiente. En sus labores fue esencial el acompañamiento a NNA en los periodos de pandemia y postpandemia para lograr una adaptación al modelo de educación remota, permitiendo disminuir los índices de deserción </t>
  </si>
  <si>
    <t>Se contó con la coordinación de estrategias para disminuir los riesgos de consumo de sustancias psicoactivas en las seis IED y se generaron canales de coordinación de entre las comisarías de familia, las instituciones y el comité de convivencia escolar municipal. Este enlace fue de vital importancia para organizar junto con el equipo de 12 psicólogas estrategias y actividades al interior de cada institución de acuerdo a las necesidades particulares, al igual permitió hacer un seguimiento a los casos reportados antes las comisarías para que tanto padres e institución dieran continuidad a los procesos atendiendo las recomendaciones de dicho ente.</t>
  </si>
  <si>
    <t xml:space="preserve">En el programa de Cajicá bilingüe se logró incluir a 17 docentes interesados en formarse en segunda lengua (inglés) para fortalecer sus procesos de enseñanza al interior del aula de clase, conjugandose con el programa dirigido a la población general. Entre los años 2020 y 2023 se adelanto el proceso de contratación a una institución educativa certificada en la formación de segunda lengua, para brindar el programa Cajicá bilingüe, que formó a cajiqueños y cajiqueñas en los niveles A1, A2 y B1 de inglés, el primer año se adelantó de manera virtual atendiendo las recomendaciones de aislamiento social, en el 2021 se brindó de manera semipresencial y en los dos últimos años de manera presencial. Se reconoce el gran interés de la población en adelantar estos procesos de formación que robustecen sus habilidades y se convierte en una gran herramienta para la vida.  </t>
  </si>
  <si>
    <t>Con el ánimo fortalecer los conocimientos de maestros y maestras de las IED del municipio se bridaron capacitaciones y diplomados que robustecieron sus conocimientos para atender a estudiantes con necesidades educativas especiales y aplicar didácticas Stem en el aula de clase, desde la secretaría se propendió que a pesar de no ser un ente certificado en educación se brindaras espacios de formación a los maestros que apuntaran a brindar herramientas en el decreto 1421 y que apuntaran a que el municipio iniciara un proceso de reconocimiento como territorio inclusivo y stem</t>
  </si>
  <si>
    <t xml:space="preserve">Gracias a la transferencia de recursos de SGP alimentación escolar se hicieron aportes a la bolsa común del departamento para beneficiar a 7500 estudiantes de las seis IED con el PAE anualmente, durante el cuatrienio el municipio recibió los recursos provenientes del MEN y a su vez se trasladaron el departamento quien adelanto los procesos de contratación a este respecto, en el 2020 se brindo ayuda en las entregas de ración para preparar en casa y se ayudo en la focalización de la población no contactada para las entregas, de igual manera se acompañó la revisión de la calidad de los alimentos entregados acompañando a los rectores y padres de familia, denunciando las inconsistencias en las entregas cuando se presentaron.  </t>
  </si>
  <si>
    <t xml:space="preserve">Se brindo el apoyo durante el cuatrienio de auxiliares pedagógicas en las seis IED que fortalecieron e hicieron más expeditos los procesos pedagógicos al interior de las instituciones, fortaleciendo de manera oportuna la gestión en el sistema integrado de matricula SIMAT y apoyando lo concerniente a la gestión de coordinación por parte de los rectores en los colegios. </t>
  </si>
  <si>
    <t>Se creó el programa Nutriendo Familias Unidos con toda seguridad que fortaleció las escuelas de padres en las seis IED enfocando estrategias de nutrición familiar desde el ámbito emocional, impactando a las familias de manera significativa dando cumplimiento a la ley 2225 . Se obtuvo la participación de 7000 padres de familias de las IED con talleres presenciales y virtuales, se creo el canal donde se realizaraban conferencias con invitados internacionales sobre problematicas de Crianza y transtornos mentales de los estudiantes.</t>
  </si>
  <si>
    <t>Las IED contaron con 7 formadores anualmente para las bandas musico-marciales creando espacios de formación diferentes al aula de clase y alternativos a las áreas básicas del conocimiento. Y se realizó con total éxito tres festivales de bandas Musico- marciales presenciales y uno virtual, dando cumplimiento al Acuerdo Municipal N° 016 de 2019 el Honorable Concejo Municipal de Cajicá, institucionalizó EL FESTIVAL DE BANDAS MÚSICO MARCIALES DEL MUNICIPIO DE CAJICÁ CUNDINAMARCA. donde el ultimo año se conto con la participación de 20 bandas marciales y al rededor de 7000 personas acompañando el evento.</t>
  </si>
  <si>
    <t>Se dio cumplimiento al premio Maestro Forjador del Futuro establecido por acuerdo municipal durante el cuatrienio, premiando los tres primeros puestos con 20, 15 y 10 SMLV  en el año 2022 se realizo la modificación al reglamento donde se dejo que el recurso seria pagado por el municipio a la universidad de educación superior donde el docente adelantaria sus estudios y no girados al colegio como anteriormente se tenia planteado ya que los rectores manifestaron que desde el fondo del colegio no era viable realizar ese proceso. durante la ultima convocatorio se obtuvieron la participación de 9 docentes de colegios publicos y privados.</t>
  </si>
  <si>
    <t>Mediante la modalidad de transferencias por resolución se trasladaron recurso que apoyaron proyectos productivos y de innovación, tales como robótica, astronomía y clubs de ciencias, cada año la administración municpipal le indicaba a los rectorews que tenian 20 salarios minimos para desarrollar proyectos productivos y apoyar las iniciativas de investigación de los docentes de cada IED.</t>
  </si>
  <si>
    <t>Se brindó personal de apoyo a las seis IED para fortalecer y guiar la construcción de PIAR y DUA para los estudiantes en inclusión escolar. El personal de equipo tenia a su cargo todos los casos de barreras de aprendizajes y estudiantes con inclusión donde apoyaban a las docentes en desarrollar los PIAR, se realizaban capacitaciones a los padres de familia, estudiantes y docente soble los diferentes diagnoticos para que se realizara el abordaje necesario en cada etapa del proceso.</t>
  </si>
  <si>
    <t>Durante las vigencias 2021, 2022 y 2023 se beneficiaron 699 cajiqueños con modelos de educación flexible con el programa de educación por ciclos, ayudando a la finalización de los ciclos escolares a personas mayores de 15 años. Se realizo en convenio con el insituto ENID diplomado en liderazgo para los jovenes que estaban inscritos en la dirección de juventudes realizando la certificación de 20 estudiantes. Se realizo enb el 2021 la capacitación a docentes de los jardines infantiles sobre proceso de liderazgo y procesos de registro con la alianza del Instituto Tecnologico de Monterrey.</t>
  </si>
  <si>
    <t>Mediante la contratación de cuatro monitoras de rutas escolares se brindó acompañamiento a las rutas escolares que se adelantaron con los vehículos de transporte de pasajeros pertenecientes a la administración municipal, cumpliendo con la normativa de tener estudiantes de mas de 3 kilometros de la insitución educativa, se realizo la capacitación y fortalecimiento de responsabilidades de los padres de familia al recoger y dejar los niños y niñas en la ruta escolar.</t>
  </si>
  <si>
    <t>la finalidad de fortalecer la educación superior, la secretaría de educación, con el direccionamiento del señor alcalde y el apoyo del concejo municipal creó mediante el Acuerdo Municipal 02 de 2021, y reglamentado mediante Decreto Municipal No. 054 de 12 de julio de 2022, el Fondo de Apoyo a la Educación Superior de Cajicá FESC que entrega recursos a cada beneficiario que con el cumplimiento de unos requisitos obtiene el 55% de un salario mínimo legal vigente SMLV en cada semestre Llegando a 2331 beneficiados en el cuatrenioo superando la meta esperada.</t>
  </si>
  <si>
    <t xml:space="preserve">En cooperación con el Servicio Nacional de Aprendizaje SENA se adelantaron mejoramientos y adecuaciones de las aulas e instalaciones del Politécnico La Sabana, aumentando el numero de espacios educativos y fortaleciendo los elementos tecnológicos dispuestos para los procesos de enseñanza aprendizaje con una importante inversión </t>
  </si>
  <si>
    <t>Se brindó el curso de preparación para las pruebas saber 11 al 100% de los estudiantes de grado 11º de las seis IED durante los cuatro años de gobierno y se sumó en la preparación a estudiantes de grado 10º y se fortalecieron y aumentaron los convenios con instituciones de educación superior. Y se gestionaron becas para los mejores resultados del municipio se realizaron 17 convenios y renovaci´pon de 16 convenios tanto de practicas como de descuento fortaleciendo el ingreso a la educación superior, se realizo cada año los simulacros de preiocfes se entregan dos insituciones en A+. 1 En A y 3 en B, mejorando los puntajes cada año de los estudiantes y entregando al rededor de 100 becas en el cuatrenio</t>
  </si>
  <si>
    <t xml:space="preserve">Se realizo durante el cuatrienio la feria universitaria establecida por acuerdo municipal, tres de manera presencial y una de manera virtual , se obtuvo cada año la participación de 400 a 600 estudiantes de colegios publicos y privados del municipio, se realizo publicidad para publicitar los convenios, se realizaron charlas vocacionales en las intituciones educativas para apoyar a los estudiantes de grado once en este proces. con la ayuda de la fundación santa isabel por un mes realizabar capacitación en diseño de carrera donde los estudiantes conocian las diferentes carreras y conocian sus habilidades para poder desarrollar estos procesos. </t>
  </si>
  <si>
    <t>Con el desarrollo de esta meta se fortalecieron los procesos de promoción y divulgación cultural mediante la contratción de un equipo robusto para el área de comunicaciones. Es así que en el 2020 se realizo la contratación directa de 3 OPS de apoyo a la gestión, en 2021 3 OPS de apoyo a la gestión, en 2022 5 OPS de apoyo a la gestión y en 2023 4 OPS de apoyo a la gestión. Así mismo se logró un alcance en redes sociales de 2.528.011 interacciones</t>
  </si>
  <si>
    <t>Con el desarrollo de esta meta se permitió la contratación del equipo de la Red de Bibliotecas Municipales del municipio que a 2023 ha logrado mas de 80,000 vísitas de usuarios y comunidad en general interesada tanto en los servicios publicos bibliotecarios como en las demás actividades de la red. Ello se logró con la contratación de OPS de apoyo a la gestión de 5 en 2020 y 2021, y 6 OPS de apoyo a la gestión en 2022 y 2023 para cada año.</t>
  </si>
  <si>
    <t>Esta meta ha permitido fortalecer los procesos de formación artistica en las areas de: Escuela de artes escénicas (danzas, ballet, danza folclórica, danza urbana , ritmos latinos , rumba , salsa, yoga , teatro) y Escuela de artes visuales y oficios (caricatura, cerámica, dibujo manga, dibujo y pintura, escultura, fotografía, fundamentos del arte, ilustración digital, manualidades, origami, plastilina, tejido) consiguiendo una cobertura de 1723 estudiantes a nivel centralizado y 6012 a nivel descentralizado.</t>
  </si>
  <si>
    <t>Esta meta ha permitido fortalecer los procesos de formación artistica aumentando la oferta de talleres en los procesos descentralizados llegando a una cobertura de 6361 estudiantes en los diferentes procesos de jornadas complementarios, exploración artística y talleres artísticos, así: Exploración Artística (Jardines Infantiles, CDI´s, Hogares Infantiles, IED´s) (CDI Manas, CDI Milenium, CDI Platero y yo, Fundación Prohijar, Fundación San Vicente de Paul, Hogar infantil Canelón, IED Antonio Nariño, IED Capellanía, IED Pablo Herrera-Acuarelas, IED Pablo Herrera-Principal, IED Pablo Herrera-Roberto Cavelier, IED Pompilio Martínez, IED Rincón Santo-Granjitas, IED Rincón Santo-Misterio, IED Rincón Santo-Principal, IED San Gabriel, Jardín Infantil Social Cafam, Ludoteca Centro, UDS ICBF), JAC y Fundaciones (Casa de La Mujer, Fundación Cultivarte, Fundación Luis Amigó, Fundación Prohijar, Hogar Clarita Santos, JAC Asovica, JAC Calle Séptima, JAC Canelón, JAC Capellanía, JAC Centro, JAC Chuntame, JAC El Bebedero, JAC El Misterio, JAC El Rocío, JAC Gran Colombia, JAC Granjitas, JAC La Florida, JAC La Palma, JAC Puente Vargas Sector La Variante, JAC Rio Frio La Florida, JAC Santa Inés, Padres Pasionistas, UAI), Jornadas Complementarías (Casa De La Mujer, IED Antonio Nariño, IED Capellanía, IED Pablo Herrera, IED Pompilio, IED Pompilio , IED Rincón Santo, IED Rincón Santo Granjitas, IED San Gabriel, JAC El Bebedero, JAC El Misterio, JAC Gran Colombia, JAC Puente Vargas, JAC Puente Vargas Infantil)</t>
  </si>
  <si>
    <t>Esta meta ha permitido fortalecer los procesos de formación artistica aumentando la oferta de talleres en las siguientes áreas banda sinfónica (clarinete, corno, eufonío, fagot, flauta, oboe, percusión sinfónica, saxofón, trombón ,trompeta, tuba), canto y piano(canto lirico, canto y piano, coro infantil, piano, pre-coro infantil, técnica vocal, cuerdas pulsadas y cuerdas frotadas (bandola,contrabajo,guitarra,requinto,tiple,viola,violín,violonchelo), iniciación artística (estimulación  musical, exploración artística, gramática, lenguaje musical) músicas urbanas y populares (acordeón, arpa y ensamble, bajo eléctrico, batería, cuatro y maracas, gaitas y tambores, guitarra eléctrica, hip hop, percusión latina) logrando una cobertura de 2410 estudiantes a nivel centralizado y 5384 a nivel descentralizado</t>
  </si>
  <si>
    <t>Esta meta ha permitido fortalecer los procesos de formación artistica aumentando la oferta de talleres en el área de literatura logrando una cobertura de 83 estudiantes</t>
  </si>
  <si>
    <t>Esta meta ha permitido fortalecer los procesos de formación artistica aumentando la oferta de talleres en las áreas de danzazs, teatro, música, artes y oficios y banda de marcha logrando una cobertura de 464 estudiantes</t>
  </si>
  <si>
    <t>Con esta meta se ha fortalecido la participación de los artistas, creadores y gestores culturales en el portafolio municipal de estimulos cajicarte, impactando de manera significativa en los procesos creativos de los artistas independientes del municipio, beneficiando a más de 70 proyectos culturales en el cuatrenio</t>
  </si>
  <si>
    <t>Con esta meta se ha desarrollado la conmemoración del aniversario del municipio, estableciendo como estrategias, entre otras, la integración de las dependencias de la administración, la promoción y difusión de los emprendimientos de los diferentes sectores del muncipio, la participación de artistas de talla internacional y la realización del Festival de Artistas Independientes que busca que del aniversario del municipio de beneficien los mismos artistas del territorio. Desde su realización se ha beneficiado a más de 100 artistas del territorio en las disciplinas de artes plásticas y visuales, música, teatro, danzas y literatura.</t>
  </si>
  <si>
    <t>Con esta meta se permitió la consolidación y mejoramiento de los eventos institucionales ampliando tanto la oferta como el alcance de estos, adicionalmente la implementación de estrategias híbridas para llegar a diferentes lugares con nuestra agenda teniendo un alcance de más de 30,000 personas por vigencia en cuanto a los públicos y con una particiapción de más de 2000 artistas en escena</t>
  </si>
  <si>
    <t>Esta meta permitió la consolidación del Plan Pedagógico de las EFACC, documento que enmarca las temáticas y metodologías de cada uno de los procesos de las escuelas de modo que desde la planeaciópn se propenda por brindar procesos formativos de calidad, proporcionando procesos formativos de calidad a los más de 11000 estudiantes de las EFACC</t>
  </si>
  <si>
    <t>Gracias a esta meta se formulo e institucionalizó la Politica Publica de Cultura, Plan Decenal de Cultura Cajicá diversa y multicultural 2022-2032 y con ella, enmarcar los derroteros del hacer cultural de municipio por los próximos 10 años</t>
  </si>
  <si>
    <t>Gracias a esta meta se logró la circulación de los contenidos culturales resultado de los procesos de las EFACC que htan solo en el 2023 ha logrado una circulación de 1334 presentaciones en el cuatrenio, entre las que destacan; en el 2022 la participación de la Orquesta Tipica y el programa de música llanera en el V Encuentro de Músicas Latinoamericanas en Chile; y en 2023 la participación de la agrupación élite de danzas en el Festival Internacional de Folclor Latinoamericano en México y un intercambio cultural  con la Banda Sinfónica Especial en las ciudades de Ottawa y Montreal en Canadá, beneficiando a más de 150 estudiantes de las EFACC</t>
  </si>
  <si>
    <t>Esta meta permitió la realización de Encuentro de Consejeros de Cultura con apoyo de entidades departamentales y nacionales como el IDECUT y el Ministerio de las Culturas, las Artes y los Saberes. Este evento es único en su naturaleza y pertenece a las estrategias efectivas de la gestión pública de la cultura del municipio</t>
  </si>
  <si>
    <t>Esta meta permitío mantener actualizada la información, por parte del IMCTC sobre las necesidades de mantenimiento de las instalaciones del Centro Cultural, este procedimiento queda estructurado en el manual del sistema de salud y seguridad en el trabajo, especificamente en los procesos de inspecciones y mantenimientos locativos</t>
  </si>
  <si>
    <t>Con esta meta se logró la adquisición de los elementos para el taller de cerámica y la adecuación de un salón adicional de piano beneficiando a 31 estudiantes del área de cerámica y 372 del área de piano</t>
  </si>
  <si>
    <t>Esta meta fue programada como meta de manteniemiento, ello implicó que si bien se realizaron dos procesos de optimización, la meta se vea reflejada en bajo cumplimiento. Es importante resaltar que, en la vigencia 2023 adelantamos el proceso para la adquisición de los elementos para la adecuación del taller de cerámica y así mismo realizamos la adecuación de un salón adicional para piano.</t>
  </si>
  <si>
    <t>Con esta meta se logró ademas de la inversión en dotación de instrumental, mobiliario, elementos y accesorios para los diferentes elementos del IMCTC, la inversión en los mantenimientos necesarios de los elementos que permiten la prestación de los servicios de la entidad, beneficiando así a los más de 11000 estudiantes de las EFACC</t>
  </si>
  <si>
    <t>Con esta meta se fortaleció el equipo de colaboradores que permiten la prestación de los servicios que oferta el instituto y permite la consolidación del sistema municipal de cultura, logrando mapear a 510 personas entre artistas y consumidores culturales en la plataforma SIACCA, y mejorando de manera significativa los procesos de gestyión publica de la cultura a partir de la implementación de politicas, planes y proyectos culturales de gran impacto a nivel local, regional, departamental y nacional.</t>
  </si>
  <si>
    <t>Con esta meta de logró la consolidación del inventario material e inmaterial del municpio de Cajicá, documento requisito para desarrollar procesos de protección y salvaguardia del patrimonio cultural cajiqueño</t>
  </si>
  <si>
    <t>Con esta meta se logró establecer procesos de sensibilización abiertos a la comunidad sobre la creación y funcionamiento de practicas museales, de modo que la plataforma estrategica del museo fuese construida con la comunidad</t>
  </si>
  <si>
    <t>Con esta meta se logró la creación del área de Patrimonio en el IMCTC, con la contratación de personas idoneas para establecer los procesos de salvaguardia que permitran proteger el patrimonio cultural del municipio</t>
  </si>
  <si>
    <t>No se asignaron recursos para este tema. Sigue pendiente, se adelantó la licitación pública No. 007 de 2023 donde se encontraba incluido el mantenimiento de la antigua casa de la cultura ubicada en la calle 3 con carrera 5, sin embargo, el proceso se declaró desierto.</t>
  </si>
  <si>
    <t>Es importante resaltar que, si bien la programación de la meta 159 es de mantenimiento, en la vigencia 2023 adelantamos el proceso para la adquisición de los elementos para la adecuación del taller de cerámica y así mismo realizamos la adecuación de un salón adicional para piano.</t>
  </si>
  <si>
    <t>Con esta meta se fortalecio el área de gestión documental del IMCTC, fortaleciendo los procesos de archivo de la entidad</t>
  </si>
  <si>
    <t>Esta meta permitió la adquisición de software, hardware y sistema de archivo rodante fortaleciendo los procesos de archivo del IMCTC</t>
  </si>
  <si>
    <t>Con el desarrollo de esta meta se logró la realización del Encuentro de Sabores de la Cumbre, la implementación y dotación del Taller Escuela de Tejido, las actividades tendientes al desarrollo del mes del patrimonio y la adquisición de las maletas didacticas del patrimonio cultural beneficiando a más de 300 personas en las vigencias 2022 y 2023</t>
  </si>
  <si>
    <t>Con esta meta se logró la consolidación de diferentes exposiciones alrededor del reconocimiento de la identidad cultural cajiqueñaa traves de 2 exposiciones anuales sobre identidad cultural cajiqueña, resaltando temas como patrimonio material e inmaterial, manifestación de tejido en el munipio, conmemoración del mes del patrimonio, entre otros. El alcance de estas exposiciones de de más de 1000 visitantes en el cuatrenio</t>
  </si>
  <si>
    <t>Con esta meta se dejan formulados los lineamientos del Plan Museologico, Plan de Conservación, Programas y proyectos educactivos a desarrollar en el museo, una vez se haga efectiva la entrega del bien al municipio</t>
  </si>
  <si>
    <t>Con el desarrollo de las actividades de esta meta se logró la adquisición del Software de gestión documental mediante CCV-021-2021, compra equipos de cómputo y fotocopiadora CCV-014-2023; compra estantería CCV-029-2022 Y CCV-018-2023, compra termohigrómetros Orden de Compra No.122307; con lo anterior tambien se logró la adecuación de la Bodega del Politécnico con el fin de desarrollar procesos de protección y salvaguardia del patrimonio cultural Cajiqueño.    Es imporante precisar que de acuerdo a modernización de la Planta de Personal realizada en el 2022 y conforme a lo previsto en el Acuerdo 004 de 2019 emitido por el Archivo General de la nación "Por el cual se reglamenta el procedimiento para la elaboración, aprobación, evaluación, convalidación, implementación, publicación e inscripción en el Registro Unico de Series Documentales RUSD de las Tablas de Retención Documental - TRD y Tablas de Valoración Documental TVD;  se hace necesaria la actualización de los instrumentos archivísticos, por lo anerior, se solicitó al Concejo Departamental de Archivo el acompañamiento, seguimiento y apoyo para la convalidación de ls Tablas de Retención Documental de la Alcaldía Municipal de Cajicá,  por lo que se han realizado dos (2) reuniones y se está realizando por parte del area de archivo los mejoramientos recomendados por ellos.  Para finales del mes de enero/2024 se debe solicitar reunión para la entega de los avances realizados y así continuar con este proceso de actualizacion de las TRD de la Administración Municipal.</t>
  </si>
  <si>
    <t xml:space="preserve">Con las actividades desarrolladas para el logro de esta meta se logró - la Organización, Clasificación y ordenación de los expedientes, el Re almacenamiento del acervo documental afectado por el deterioro ambiental o físico, - el levantamiento de los inventarios documentales dentro del archivo los cuales se iniciaron desde el año 1984 a 2011 de la Secretaria de Planeación. - Apoyar en la búsqueda y recuperación de documentos de archivo requeridos por el usuario. - Apoyar el proceso de transferencias documentales provenientes de las diferentes secretarias, direcciones y oficinas de la alcaldía Municipal de Cajicá con el fin de desarrollar procesos de protección y salvaguardia del patrimonio cultural Cajiqueño.  Lo anterior se realizó en cada vigencia con apoyos mediante Contratos de Prestación de Servicios de la siguiente manera:  2020: 7 CPS;  2021: 7 CPS; 2022: 6 CPS Y 2023: 4 CPS  </t>
  </si>
  <si>
    <t>Teniendo en cuenta que los espacios arrendados garantizan la prestacion de los servicios para los usuarios de la entidad, el beneficio es directo para cada uno de elloss que hacen parte de las disciplinas de: gimnasia, boxeo, porras, karate do, hapkido, taekwondo, judo, esgrimanatacion, tenis de campo y servicio de gimnasio. En el sentido de contar con un espacio apropiado para su práctica deportiva. a su vez, es importante manifestar que para INSDEPORTES los espacios permitieron incrementar la cantidad de personas beneficiadas con los programas ya descritos en líneas anteriores. Es así como se atendieron 8175 usuarios en las disciplinas de: Boxeo, taekwono,hapkido, porras, gimnasia, natacion , tenis y servicios de gimansio.</t>
  </si>
  <si>
    <t xml:space="preserve">El programa de estímulos es una estrategia creada y enfocada (conforme a lo reglamentado en el Sistema Nacional del Deporte)  en apoyar y fortalecer los medios y mecanismos que le permiten al deportistas participar en competencias de diferente índole. Así las cosas, los beneficios son directos para cada uno de ellos en el sentido de poder garantizar los recursos de inscripciones, transporte, equipo interdisciplinario entre otros. En cuanto a la entidad y el Municipio el visibilizar el deporte a nivel regional, departamental, nacional e internacional permite posicionarnos como un municpio con un capital y semillero deportivo que contribuye al desarrollo del tejido social. El logro para esta administración constituye el apoyo para mas de 5.794 deportistas en las diferentes disciplinas; a continuación se relacionan los apoyos con mayor relevancia realizados: 
•	CAMPEONATO MUNDIAL MARATÓN DE SABLES Y ULTRAMAN WORLD CHAMPIONSHIP 2021.
•	CAMPEONATO MUNDIAL MARATÓN DE SABLES Y ULTRAMAN WORLD CHAMPIONSHIP 2021(ALEJANDRO RIVAS VENEGAS) 
•	PARTICIPACIÓN  DE GIMNASIAR GUAYAQUIL EN EL CAMPEONATO CLÁSICA GYMNASTICS 2021.
•	CAMPEONATO PANAMERICANO DE ESGRIMA INFANTIL Y VETERANOS 2022 LIMA PERU  2022
•	12 COPA INTERNACIONAL DE GIMNASIA  GILLING 2022
•	CAMPEONATO  DE ESGRIMA   SURAMERICANO PRECADETE – CADETE Y JUVENIL COCHABAMBA BOLIVIA 2022
•	CAMPEONATO PANAMERICANO DE ESGRIMA  LIMA PERU 2022
•	CAMPEONATO INTERNACIONAL DE PORRAS  CHEER Y DANCE – PERTO VAYARTA MEXICO 2022
•	VI VIRTUS GLOBAL GAMES  DE NATACIÓN PARIS – FRANCIA 2023
•	CAMPAMENTO DE ENTRENAMIENTO EN PREPARACION PARA LOS JUEGOS NACIONALES COLOMBIA 2023 Y JUEGOS CENTROAMERICANOS Y DEL CARIBE REPUBLICA DOMINICANA 2023 MEXICO SAN LUIS DE POTOSI 2023
•	CAMPEONATO PANAMERICANO DE ARTES MARCIALES DE LA ASOCIACIÓN DE HAPKIDO DE CANCÚN MÉXICO
•	CAMPEONATO SUDAMERICANO DE HAPKIDO Y ARTES MARCIALES- PARAGUAY </t>
  </si>
  <si>
    <t>Tanto la implementación deportiva adquirida por INSDEPORTES como la gestión de los uniformes para las diferentes disciplinas logró en primer lugar modernizar y mejorar los implementos con los que contaba el instituto en cada una de las disciplinas y a su vez permite que los deportistas desarrollen sus actividades con los elementos requeridos para ello. En segundo lugar, los uniformes generan sentido de pertenencia y constituyen un factor motivacional dentro de los entrenamientos y las competencias.  Es así como para la vigencia 2021 se adquieron más de 5000 implementos deportivos para los programas de insdeportes los cuales entre otros incluyeron( balones, mallas, tatami, petos, inflables, aros, escaleras, etc)</t>
  </si>
  <si>
    <t>Los escenarios deportivos son un elementos insdispensables para el desarrollo del objetivo misional de INSDEPORTES. Así las cosas, los constantes seguimientos y la realización de los mantenimientos predictivos, preventivos y correctivos constituyen un beneficio tanto para los usuarios que hacen uso de los diferentes servicios de la entidad como para la comunidad en general. En este aspecto es primordial tener en cuenta que el proceso de gestión física de escenarios deportivos en un proceso nuevo creado durante la presente administración con un incremento en el número de contratistas que prestan servicios y un incremento en el presupuesto para los elementos requeridos.
En este sentido se realizaron mantenimiento peródicos ( de los cuales reposa evidencia en las matrices de mantenimiento) a escenarios tales como: Estadio Tigre Moyano, Campo Mario Donoso, Manas, Coliseo, entre otros) con actividades tales como: demarcación, podas, pintura general y adecuación de los escenarios.</t>
  </si>
  <si>
    <t>Para el Municpio es necesario contar con una carta de navegación construida en conjunto con la comunidad y los difrerentes actores del sector deportivo, que permita trazar a corto, mediano y largo plazo las estrategias y sus soluciones en cuanto a los servicios y el papel que juega INSDEPORTES a nivel municipal. Dicho esto, La política pública se creó y desarrolló conforme a la normatividad vigente, se desarrolló un trabaja juicioso y tecnicco que permitirá  garantizar la continuidad, el crecimiento, la interoperabilidad de los diferentes integrantes de Deporte en el Municipio. En conclusión, el beneficio y logro es tanto para los cajiqueños como para la entidad ya que dicha herramienta de gobernanza permite que el deporte en el Municipio se desarrolle de manera técnica, organizada y proyectada  para el beneficio de la comunidad. 
En cuanto a la estructura de la política pública esta cuenta con: 7 líneas estratégicas, 15 programas y 68 proyectos.</t>
  </si>
  <si>
    <t>En cuanto a esta meta se deben mencionar aspectos separados así:
* El programa de deporte  escolar beneficia directamente a los colegios públicos del Municipio, los CDI y las fundaciones y/o organización sin ánimo de lucro que propendan por el bienestar de los niños; el INSTITUTO cuenta con un equipo de 13 entrenadores que directamente prestan sus servicios en las diferentes instituciones garantizando con ello el deporte como mecanismo de prevención y como herramienta para la salud de los usarios. En relación con el beneficio para la entidad, esta población es un semillero para detectar talentos deportivos ( programa de selección de talentos deportivos) que permite visibilizar a los niños con capacidades deportivas y llevarlos a hacer parte de los programas de INSDEPORTES de manera gratuita. En cuanto a la cobertura podemos manifestar que: en el 2020 se atendieron 2800 usuarios, en el 2021: 3494 usuarios, en el 2022: 4394 usuarios y en lo corrido del 2023: 5334 usuarios.
* La plataforma de la entidad es una garantía y logro para las partes, toda vez que en un sentido para la entidad desde lo administrativo es una garantía del control, seguimiento y registro de los ingresos propios de la entidad de una forma 100% virtual, en cuanto a los usuarios dicha herramienta permite un acceso moderno, sencillo y sobre todo de acceso continua para llevar el control deportivo de su proceso, carnet, asistencia, entre otros factores. Para el entrenador, es una herramienta técnica y administrativa que reduce tiempos y que permite dejar la trazabilidad de las actividades adelantadas en cada sesión de entrenamiento.
* La adquisición del bus Mercedez Benz modelo 2023,  es uno de los logros más relevantes para el Municipio y su uso y beneficio es directo para los deportistas ya que el transporte constituye un común denominador para cada deportista. Así mismo, es necesario manifestar que dicha adquisicón se realizó mediante la Tienda Virtual de Estado Colombiano.</t>
  </si>
  <si>
    <t>La creación de nuevas disciplinas es un objetivo trazado por INSDEPORTES que en proyección permite mayor oferta deportiva y en cuanto a competencia mayores espacios para el desarrollo de las habilidades deportivas del Municpio. En particular, es necesario mencionar que los progrmas creados son espacios solicitados por la comunidad que a la fecha han tenido acogida; tales disciplinas con implementación adquirida son: Tejo con 10 implementos, levantamiento de pesas con 86 implementos y boxeo con 162 implementos.</t>
  </si>
  <si>
    <t>Para la comunidad es un beneficio contar con más espacios deportivos en calidades óptimas para el aprovechamiento del tiempo libre y la prevención del sedentarismo.  Para el caso particular de esta meta los parques instalados fueron: Parque rampas, Polideportivo la Palma y zona verde salón comunal del Rocio.</t>
  </si>
  <si>
    <t>Los escenarios deportivos son un elementos insdispensables para el desarrollo del objetivo misional de INSDEPORTES. Así las cosas, los constantes seguimientos y la realización de los mantenimientos predictivos, preventivos y correctivos constituyen un beneficio tanto para los usuarios que hacen uso de los diferentes servicios de la entidad como para la comunidad en general. En este aspecto es primordial tener en cuenta que el proceso de gestión física de escenarios deportivos en un proceso nuevo creado durante la presente administración con un incremento en el número de contratistas que prestan servicios ey un incremento en el presupuesto para los elementos requeridos. Así las cosas los parques mantendios ( de acuerdo al cronograma de seguimiento establecidos por el proceso de Gestión Física de escenarios deportivos) a la hecha han sido: Parque Gregorio Bello la Florida, Villa Séptima, Polideportivo Calahorra, Parque Caminos de Cajicá, El prado, Santa Inés, Escenario deportivo de Gran Colombia, entre otros.</t>
  </si>
  <si>
    <t>Para la comunidad es un beneficio contar con más espacios deportivos en calidades óptimas para el aprovechamiento del tiempo libre y la prevención del sedentarismo.  En cuanto a los escenarios estos son: 1. Cancha multifuncional ( Arquitectura y concreto - Cerca al conjunto residencial OCOBOS - Los Girasoles) 2. Cancha de tenis ( Arquitectura y Concreto - cerca al Conjunto residencial los OCOBOS- Los Girasoles).</t>
  </si>
  <si>
    <t>Los escenarios deportivos son un elementos insdispensables para el desarrollo del objetivo misional de INSDEPORTES. Así las cosas, los constantes seguimientos y la realización de los mantenimientos predictivos, preventivos y correctivos constituyen un beneficio tanto para los usuarios que hacen uso de los diferentes servicios de la entidad como para la comunidad en general. En este aspecto es primordial tener en cuenta que el proceso de gestión física de escenarios deportivos en un proceso nuevo creado durante la presente administración con un incremento en el número de contratistas que prestan servicios ey un incremento en el presupuesto para los elementos requeridos.
En este caso, las intervenciones realizadas fueron: cancha multifuncional de Gran Colombia ( pintura, tableros y mantenimiento en general) y pista de patinaje coliseo Municipal ( reparación de la pista, pintura y mantenimiento en general).</t>
  </si>
  <si>
    <t>Para la comunidad es benéfico contar con espacios deportivos  que permitan la práctica deportiva en las diferentes disciplinas, planes y programas tanto de INSDEPORTES como del Municipio en general. En este caso se logró el cumplimiento del 50% de la meta con el escenario: Centro San Benito ( Adulto Mayor - Unidad de Discapacidad)</t>
  </si>
  <si>
    <t>Para INSDEPORTES es un beneficio contar con los estudios y diseños. Ya que estos permiten adelantar las gestiones necesarias para la consecución de recursos con el fin de poder construir escenarios deportivos de alto alcance que dismuyan el pago de arrendamientos y permitan la realización de eventos competitivos a nivel municipal, departamental, nacional e internacional. En cuanto a los escenarios contemplados dentro de dichos estudios son: Skate Park, Patinodromo y Centro Acuático.</t>
  </si>
  <si>
    <t>Los eventos deportivos constituyen en gran medida los espacios de participación de la comunidad tanto del municipio como de otras partes del país. Así las cosas, el logro para esta administración está materializado en la ejecución de eventos de alto impacto, con los elementos técnicos y de calidad, con las garantiás en cuanto a seguridad para los participantes. A su vez, es un hecho que los eventos organizados han contado con el respaldo y reconocimiento de la entidad, permitiendo su participación y sobre todo trabajando de manera trazada y organizada para el crecimiento de dichos eventos. Así las cosas, los eventos de mayor relevancia durante este cuatrienio fueron: Ceremonia los mejores del deportes, carrera Atlética Guillermo Martínez Martínez, circuito ciclístico pedaleando por un futuro, Festivales comunales, Juegos Comunales, Rodando al 100%, maratones de actividad físcia, vaciones recreativas, Campamento Nacional de Taekwondo, Hexagonal de Fútbol, Departamental de Tenis de Mesa, Copa Colombia de Taekwondo, Departamental de ajedrez, Copa Mezuena ( UCI), Liguilla de Esgrima, entre otros.</t>
  </si>
  <si>
    <t>Los eventos deportivos constituyen en gran medida los espacios de participación de la comunidad tanto del municipio como de otras partes del país. Así las cosas, el logro para esta administración está materializado en la ejecución de eventos de alto impacto, con los elementos técnicos y de calidad, con las garantiás en cuanto a seguridad para los participantes. A su vez, es un hecho que los eventos organizados han contado con el respaldo y reconocimiento de la entidad, permitiendo su participación y sobre todo trabajando de manera trazada y organizada para el crecimiento de dichos eventos. Es así como durante el cuatrienio de atendieron en el 2020: 3000 deportistas, en el 2021: 3292 deportistas, en el 2022 5213 deportistas y el 2023 4218 deportistas para un total de 15.723 deportistas en total.</t>
  </si>
  <si>
    <t>Los juegos intercolegiados son la ventana municipal para permitir a los deportitas del Municipio participar en competencias tanto en el municipio como a nivel nacional. Adicionalmente, es necesario tener en cuenta que los juegos intercolegiados son un mandato nacional y departamental. Es así como en  el año 2020 participaron 10 instituciones educativas del Municipo, en el 2021: 23, en el 2022:22 y en el 2023: 14. Para un total de 69 instituciones públicas y privadas del Municipio.</t>
  </si>
  <si>
    <t>En beneficio se encuentra enfocada directamente a la comunidad toda vez que los programas misionales de INSDEPORTES están enfocados al aprovechamiento del tiempo libre y a la práctica deportiva como forma de vida. Adicionalmente, los instructores deportivos cuenta con las capacidades técnicas y humanas necesarias para prestar el servicio en las mejores condiciones. Finalmente, los programas del instituto cuentan con un reconocimiento a nivel departamental por ser un catálogo amplio y diverso para los usuarios. 
Durante el cuatrienio se tuvo un incremento de 33 programas en el 2019 a 42 programas en el 2023. E incremento de 63 instructores y formadores en el 2020 a 76 en el 2023.</t>
  </si>
  <si>
    <t xml:space="preserve">En primer lugar  INSDEPORTES no contaba con los equipos para el equipo interdisciplinario. Razón por la cual, la adquisición de los elementos constituye un logro para la entidad y un beneficio para los usuarios toda vez que las ciencias del Deporte  Para efectos del mejoramiento progresivo en los  procesos de la identificación, selección, preparación, entrenamiento, competencia y  recuperación y la promoción de la cultura integral de la salud de los deportistas y atletas  colombianos de talento y reserva, rendimiento y alto rendimiento deportivo se  establecerá un programa de apoyo en ciencias del deporte aplicadas, liderado por el  Ministerio del Deporte con el apoyo del comité olímpico colombiano, el comité  paralímpico colombiano, federaciones nacionales y los entes deportivos   departamentales y del distrito capital, donde se velará por la atención integral de  deportistas y atletas para la preservación de su salud y el mejoramiento permanente  de sus condiciones de rendimiento y competencia. </t>
  </si>
  <si>
    <t xml:space="preserve">Para INSDEPORTES y los deportistas en el nivel deportivo que se encuentran algunas disciplinas, contar con: los entrenadores, el equipo interdisciplinario, los espacios entre otros elementos es una garantía y un beneficio para de manera engrada garantizar el desarrollo deportivo. A su vez, para la entidad el crear un programa trazado y organizado permite dejar evidencia de los avances deportivos y estructurales del instituto. Así las cosas, los usuarios atendidos por las diferentes disciplinas fueron:
* 318 Técnicas Metodológicas
* 198 Preparación Física
* 167 Perfil de Dermatoglifo
* 127 socología deportiva
* 116 Fisioterapia </t>
  </si>
  <si>
    <t>N.A</t>
  </si>
  <si>
    <t>La meta no tendrá ejecución toda vez que la construcción no se pudo llevar a feliz término.</t>
  </si>
  <si>
    <t>El gimansio es un espacio indispensable para los deportistas es por esta razón que INSDEPORTES en un primer momento mediante arrendamiento  prestó los servicios de dicho espacio. Para la presente vigencia adquirió mediante proceso contractual lo cual permite a futuro ir dotando el espacio del gimanasio propio para los deportistas. Para la entidad, es un logro ya que es la primera vez que se cuenta con equipos de este tipo. En la vigencia 2023, mediante el proceso SASI_001_2023 se contrató la compra de 98 items.</t>
  </si>
  <si>
    <t>INSDEPORTES CAJICÁ es el segundo organismo depotivo dentro del Sistema Nacional del Deporte  en el país que  cuenta con la dematoglifia como una ciencia aplicada al deporte que permite detectar el talento deportivo de los cajiqueños mediante sus huellas dactilares, esta heramamienta 100% gestionada por la entidad ha sido fundamental dentro de las actividades del área técnica misional, obteniendo bases de datos, análisis y demas herramientas técnicas para el deporte del Municipio.
Durante el cuatrienio con el perfil de dermatoglifo fueron: 825 análisis de huellas y 875 Perfil de dermatoglifo para un total de 1700 intervenciones.</t>
  </si>
  <si>
    <t xml:space="preserve">Durante la vigencia se realiza a través de Contrato de Prestación de Servicios el acompañamiento jurídico a la población VCA; a través del profesional enlace de vítimas se atiende al 100% de la población que lo requiera. En el BPIN No. 2020251260067 ASISTENCIA Y ATENCIÓN A LA POBLACIÓN VÍCTIMA DEL CONFLICTO ARMADO EN EL MUNICIPIO DE CAJICÁ, el cual comprende la Actividad “Garantizar los servicios de orientación, información y acompañamiento jurídico a la población VCA”, que sustenta la necesidad de la contratación de las prestación de servicios CPS 337-2021; 145-2022 y 361-2023 ; teniendo en cuenta que la Ley 1448 de 2011, en su artículo 49, define la atención a víctimas del conflicto armado como “la acción de dar información, orientación y acompañamiento jurídico y psicosocial a la víctima, con miras a facilitar el acceso y cualificar el ejercicio de los derechos a la verdad, la justicia y la reparación”. En este sentido, la referida Ley 1448 de 2011, en su artículo 174, establece funciones y responsabilidades específicas de los entes territoriales en materia de atención a las víctimas del conflicto armado. Durante la vigencia se realizó la atención a 3621 personas VCA. </t>
  </si>
  <si>
    <t xml:space="preserve">Estos servicios se prestan bajo demanda y en las condiciones establecidas en la norma que no dependen del municipio. Se han atendido al 100% las solciitudes presentadas.  A la fecha se han atendido por hechos victimizantes a 22 hogares que han llegado al municipio principalmente por amenaza y desplazamiento forzado para un total de  67 personas  VCA. Para una entrega de 173 ayudas humanitarias (bonos por valor de $50,000 cada uno y entrega de atención humnaitaria inmediata que se da los tres primeros meses después de la declaración de los hechos ante la personeria. </t>
  </si>
  <si>
    <t xml:space="preserve">Estos servicios se prestan bajo demanda y en las condiciones establecidas en la norma que no dependen del municipio. Se atiende cada vez que un aguien de PVCA solciita el apoyo. No se ha ejecutado porque las defunciones se deben dar en el marco del conflicto armado. Poro por norma  se debe dejar el rubro disponible. </t>
  </si>
  <si>
    <t xml:space="preserve">Por la reglamentación de la población VCA que establece:  Ley 1448 de 2011, su Decreto Reglamentario 4800 de 2011 y los Decretos-ley 4633, 4634 y 4635 de 2011 establecen la asistencia funeraria para las víctimas del conflicto armado. Ley 1448 de 2011, Dicta medidas de atención, asistencia y reparación integral a las víctimas del conflicto armado interno. Las entidades territoriales, en concordancia con las disposiciones legales de los artículos 268 y 269 del Decreto-ley 1333 de 1986, pagarán con cargo a sus presupuestos y sin intermediarios, a las víctimas a que se refiere la presente ley, los gastos funerarios de las mismas, siempre y cuando no cuenten con recursos para sufragarlos. (art. 50). Decreto-ley 1333 de 1986: Artículo  268.- Los Concejos Municipales incluirán en los presupuestos de gastos de cada vigencia, la partida necesaria para la inhumación de cadáveres de personas pobres de solemnidad, a juicio del Alcalde. 
Parágrafo.- En tal partida se incluirá el costo de las cajas mortuorias y de las cruces para la sepultura.
Artículo  269.- Se declara gasto obligatorio para los Municipios el de que habla el artículo anterior.
Es de anotar que se debe cumplir la ley pero la meta no se cumple porque es a demanda. 
</t>
  </si>
  <si>
    <t xml:space="preserve">Por norma se hacen las conmemoraciones a Día de reconocimiento a las Víctimas, Semana por la La Paz, Derechos Humanos, Reconocimiento a las mujeres víctimas. Durante esta vigencia se se realizaron las siguientes conmemoraciones: DIA NACIONAL DE LA MEMORIA Y LA SOLIDARIDAD CON LA VICTIMAS DEL CONFLICTO ARMADO -9 de abril ; CONMEMORACION SEMANA POR LA PAZ se grabaron y publicaron cinco videos con mensajes de paz publicados del 4 al 8 de septiembre con los integrantes del Consejo Municipal de Paz con el fin de fortlacere la conciencia social y apoyar en cada proceso a nuestra comunidad. </t>
  </si>
  <si>
    <t xml:space="preserve">Las Mesas de Participación Efectiva de las Víctimas hacen parte de los espacios que el Estado ofrece a la población para garantizar la incidencia en las políticas que los afectan. Son también los espacios institucionales de representación de la población afectada por el conflicto para la interlocución con el Estado, en todos los niveles territoriales (municipal, departamental, distrital y nacional), y su fin es la incidencia en la construcción, ejecución y control de las políticas públicas para las víctimas. Por ser espacios institucionales, las Mesas de Víctimas están sustentadas en la Constitución Nacional, como desarrollo de los principios de la democracia representativa y participativa, y la tutela especial a poblaciones vulnerables; por otra parte, responde a la jurisprudencia que desarrolla el derecho a la participación de la población víctima del conflicto armado. Además, se sostienen en los postulados de la Ley 1448, su Decreto reglamentario 4800 de 2011 hoy compilado en el Decreto 1084 de 2015, y en la Resolución 1668 de 2020 de la Unidad de Víctimas, que adopta el Protocolo de Participación Efectiva de las Víctimas, así como en las demás normas y jurisprudencia complementaria. Elección de la mesa de participación se realizó el 10 de septiembre de 2023, Se eligieron 30 representantes de los cuales 21 son representantes principales y 9 suplentes. La mesa quedo conformada por 15 integrantes representantes de la población VCA.
Se cuenta con la Mesa de Participación Efectiva VCA, el periodo se cumplió en agosto y se eligió la nueva el 10 de septiembre y el periodo es de 4 años. Se reconoce apoyo compensatorio a los integrantes de la mesa.  El 10  de septiembre de 2023 mediante la Resolución 627 de 2023. </t>
  </si>
  <si>
    <t xml:space="preserve">La VCA se atienden con los trámites que aplican para la UNIDAD, entrega de KITs escolares, entrega de bonos de alimentación de atención humanitaria para la población vulnerable que  se radica en el municipio, la oferta social a través de las IED con el PAE con 188 NNA atendidos con alimentación escolar, atención en salud a través del régimen subsidiado con un total de   8127 VCA, entrega de 238 Kits escolares y 173 bonos . Se ha realizado la atención a 1558 personas VCA durante el cuatrienio a través de la oferta social del municipio. </t>
  </si>
  <si>
    <t xml:space="preserve">La oferta territorial busca responder a las dinámicas poblacionales y culturales enfocando los esfuerzos a suplir las necesidades de las víctimas del conflicto armado identificadas de manera segmentada en los diferentes niveles de Gobierno  en nuestro caso el municipal. Las mujeres pueden ser víctimas directas o indirectas de distintos fenómenos y situaciones bajo el marco del conflicto interno armado, por el sólo hecho de ser mujeres, o como resultado de sus relaciones afectivas y roles como hijas, madres, esposas, compañeras, hermanas o por el ejercicio mismo de su liderazgo o defensa de su autonomía, por esta razón una dinámica interna del municipio integra la oferta social digida a Mujeres VCA, donde se direccionan las scciones correspondientes a oferta social del municipio dirigida a mujeres, de tal manera que en el cuatrienio se han atendido 163 mujeres VCA. </t>
  </si>
  <si>
    <t xml:space="preserve">Mediante el Decreto 936 de 2013, se establecieron las Mesas de Participación de Niñas, Niños y Adolescentes como un espacio de encuentro, diálogo, acuerdo y desarrollo de acciones donde se elevan solicitudes, propuestas, iniciativas, dudas o reclamos ante las autoridades de cada territorio en el país. Dentro del proceso de conformación de una Mesa de Participación de Niñas, Niños y Adolescentes intervienen tres fases: alistamiento, conformación y fortalecimiento. Dichas etapas comparten los principios básicos del respeto por la diferencia, construcción colectiva, aprendizaje constante y creación de diálogos intergeneracionales. En el municipio de Cajicá, la Mesa de Participación de Niños, Niñas y Adolescentes está conformada y es deber del municipio, realizar el apoyo en esta importante etapa desde una gestión administrativa, técnica y financiera que asegure las condiciones mínimas que garanticen el encuentro, formación, desarrollo de talleres y el impulso a las iniciativas de la Mesa de Participación de Niñas, Niños y Adolescentes, así como su participación en las agendas de la gestión pública y en otros asuntos que correspondan a sus intereses.  Oferta social a través de la Mesa de Participación de NNA y entrega de Kits escolares con lo cual se ha benefiado a 316 NNA de la población VCA. </t>
  </si>
  <si>
    <t xml:space="preserve">Por iniciativa de víctimas del conflicto armado, se conformó la Asociación  CAJIFRUT, NIT 901645315-1, integrada por siete (7) personas víctimas del conflicto, con el objetivo de “Agremiar a las personas víctimas del conflicto armado, para mejorar sus condiciones de vida, por medio de una actividad productiva con alimentos y frutas realizando el proceso de transformación para comercializar de alimentos y frutas los productos derivados como pulpa, jugos, batidos y helados en todo el territorio nacional y con el propósito de exportar llegando a una meta de facilitar empleos directos e indirectos así promoviendo el desarrollo social de Cajicá y los municipios de Sabana Centro, Cundinamarca y la ciudad de Bogotá entre otros”.  la unidad productiva dirigida por la asociación de víctimas CAJIFRUT se orienta a la fabricación y comercialización de productos naturales a base de frutas (jugos naturales, batidos, granizados y pulpas de fruta congelada, entre otros), adaptándose a las necesidades y expectativas del mercado. Puesto que la población no cuenta con los elementos necesarios para el correcto funcionamiento de la unidad productiva, se requiere apoyar la adquisición de equipos y bienes que permitan apalancar y fortalecer el emprendimiento, para generar así ingresos a la población beneficiaria y permita mejorar sus condiciones de vulnerabilidad. Con el  Contrato de Compraventa No. 005-2023  con el objeto: “COMPRA DE BIENES PARA APOYAR EL DESARROLLO DE UNIDAD PRODUCTIVA FORMADA Y CREADA POR LA POBLACIÓN VÍCTIMA DE LA VIOLENCIA EN EL MUNICIPIO DE CAJICA”. a la cual se vincularon 7 familias  y el proyecto seadelanta en  coordinación con la Secretaría de Desarrollo Económico en la que se compraron las máquinas para espulpar fruta y recibieron donación de emrpesa privada para compra de materia prima. </t>
  </si>
  <si>
    <t xml:space="preserve">Se mantuvo la suscripción del convenio con CAFAM para la atención integral a niños y niñas de 0 a 5 años, se sostuvo articulación constante con el ICBF y sus operadores para el funcionamiento de las modalidades de atención integral a la primera infancia (CDIs, Hogar Infantil y modalidad familiar). 
Se garantizó el funcionamiento de tres ludotecas (Capellanía, Canelón y Centro) como espacios de juego y aprendizaje para la primera infancia y la infancia. Además durante el año 2022 se realizó la actividad de ludoteca viajera en las IED. 
Se realizaron las celebraciones para la niñez, las cuales buscaban homenajearlos, generar espacios de juego familiar y recreación. 
El valor numérico relacionado de manera periódica en la meta hace referencia a la cantidad de usuarios atendidos. </t>
  </si>
  <si>
    <t xml:space="preserve">Se ha fortalecido la capacidad operativa de las tres Comisarías de Familia, a través de la contratación de equipos interdisciplinarios que apoyan la atención a la alta demanda de casos en materia de protección y reestablecimiento de derechos de los NNA y sus familias en el municipio. A través de los cuatro procedimientos que por norma son asignados a las Comisarías de Familia. 
Dentro del fortalecimiento al cumplimiento de las labores de las Comisarías de Familia, se presta el servicio ininterrumpido del hogar de paso para niños de 0 a 12 años y para adolescentes de 13 a 17 años.
De igual manera se hace el alistamiento y transferencia de recursos para que el municipio cuente y suscriba oportunamente del Convenio Interadministrativo con el municipio de ZIpaquirá para el funcionamiento del CESPA para atención al menor infractor. 
El valor numérico relacionado de manera periódica en la meta hace referencia a la cantidad de usuarios atendidos. </t>
  </si>
  <si>
    <t xml:space="preserve">Se garantizó el funcionamiento de las estrategias adscritas al área de juventudes (acompañamiento en cuanto prevención y abordaje a la problemática de sustancias psicoactivas - equipo SPA, estrategia Golombiao, estrategia Azul Manera de Ver, estrategia CACTI, programa Jóvenes en Acción). Adicionalmente se logró la conformación del Consejo Municipal de Juventudes y se realizan fortalecimientos para su funcionamiento; de igual manera, se fortalece la operación de la Plataforma de Juventudes. 
También se realizaron los eventos de manera anual en pro de generar espacios de encuentro para jóvenes, en los cuales se fortalece el bienestar, la participación y la libre expresión de este grupo poblacional (semana de la juventud, apoyo en el festival Fortaleza Rock y Festival del Ocio y la Fantasía). 
Se impartieron estrategias de formación para los jóvenes (escuelas de liderazgo), con el fin de aportar formación académica y técnica. 
El valor numérico relacionado de manera periódica en la meta hace referencia a la cantidad de adolescentes, jóvenes y población en general beneficiados por las estrategias y programas implementados. </t>
  </si>
  <si>
    <t xml:space="preserve">A través de gestiones y un proyecto presentado ante la Gobernación de Cundinamarca, se obtiene el estudio de ensayo y grabación 207 para la Sabana Centro, el cual fue una realidad gracias a los recursos dados por el ente departamental y también la financiación y adecuación de espacio de la Alcaldía de Cajicá. Este estudio funciona de manera continua y presta servicios para artistas cajiqueños y de otros municipios de la Sabana Centro y en su tiempo de funcionamiento ha atendido alrededor de 306 usuarios de Cajicá y municipios aledaños, prestando servicios para la producción de piezas musicales y de audio. </t>
  </si>
  <si>
    <t xml:space="preserve">Se garantiza de manera ininterrumpida el servicio de ración servida en caliente para 161 personas mayores en alto estado de vulnerabilidad avalado por las Comisarías de Familia , dando un 40% de aporte nutricional diario a estas personas. Los 161 beneficiados son de manera anual. 
</t>
  </si>
  <si>
    <t xml:space="preserve">Se fortaleció y dinamizó el funcionamiento e impacto del Programa de Mujer y Género, tanto que en la reestructuración adminiistrativa se creo la Dirección de Mujer y Género, donde se realizan estrategias de prevención de violencias, promoción de derechos, activación de rutas de atención, actividades de formación académica y formación para el trabajo; todo esto con el fin de contribuir a la disminución de casos de violencias basada en género, así como de apoyar a las víctimas para que puedan salir de este espiral de violencias. 
El valor numérico relacionado de manera periódica en la meta hace referencia a la cantidad de mujeres, población LGBTIQ+ y población en general beneficiados por las estrategias y programas implementados. </t>
  </si>
  <si>
    <t xml:space="preserve">Se da cumplimiento al Convenio Interadministrativo entre Prosperidad Social y el Municipio de Cajicá para el funcionamiento del programa Familias en Acción. Gracias a su buen funcionamiento se otorgaron más cupos a las familias que residen en el municipo y que se encuentren en situación de pobreza y pobreza extrema. Adicionalmente, se fortalece el equipo de trabajo que atiende a esta población.
Se garantiza el funcionamiento del programa Banco de Alimentos, el cual tuvo un rol bastante importante durante y después de pandemia, ya que este atiende a familias con condiciones temporales de pobreza básica y adicionalmente activa la oferta institucional de la Alcaldía Municipal, con el fin de abordar y mitigar aquellas condiciones que hacen que una familia esté en una situación de pobreza. Con la actualización de requisitos, se ha hecho que se fortalezca el componente de corresponsabilidad por parte de las familias. En este programa se fortaleció el área de trabajo social con una profesional más, lo que hace que los seguimientos a las familias sean más estrcitos. 
Se da cumplimiento al convenio al cual se adhirió el municipio para el funcionamiento del Programa Fundación Éxito, donde se aumentó cobertura y valor de los bonos nutricionales entregados a lactantes y gestantes, esto gracias al buen comportamiento de dicho programa De igual manera, se vuelve más riguroso el seguimiento a la madre y al menor ya nacido hasta que cumple 2 años. 
El valor numérico relacionado de manera periódica en la meta hace referencia a la cantidad de familias atendidas por los programas contenidos dentro de la meta de manera periódica </t>
  </si>
  <si>
    <t xml:space="preserve">Se garantiza y formaliza el segimiento periódico a las cuatro políticas públicas sociales ( Política Pública de Mujer y Género, Política Pública de Discapacidad, Política Pública de Juventud y Política Pública de Primera Infancia, Infancia y Adolescencia). Esto ha posibilitado el monitoreo continuo a la implementación a estas 4 políticas públicas. 
La información recopilado es enviada y alimenta el inventerio municipal de políticas públicas </t>
  </si>
  <si>
    <t xml:space="preserve">Se ha dado atención integral y se incrementa la cobertura a  1350 adultos mayores a través del eje de bienestar en el cual se abordan las dimensiones de educación, recreación, arte, deporte, autocuidado, terapia física, entre otras. 
Se garantiza cupo para 30 personas mayores en alto estado de vulnerabilidad en un centro de institucionalizados, donde se presta cuidado innterrumpido. </t>
  </si>
  <si>
    <t>Se presta atención descentralizada a 1350 adultos mayores en los 9 satélites distribuidos en todo el municipio, esto con el fin de que los servicios del eje de bienestar le lleguen a las personas mayores de los diversos sectores del municipio y no tengan que desplazarse siempre al Club Edad de Oro</t>
  </si>
  <si>
    <t xml:space="preserve">Se da continuidad al Convenio de Asociación que garantiza el funcionamiento de la Unidad de Atención Integral UAI a través de 11 programas de atención a población con discapacidad y sus cuidadores en las áreas de acompañamiento terapéutico, educación, generación de ingresos, así como bienestar físico y mental. 
Se garantiza de manera ininterrumpida el servicio de protección a través de la Beneficiencia de Cundinamarca para personas con afectaciones por salud mental. 
Se cuenta con un banco de ayudas técnicas para la población a la cual su EPS no le entrega ayudas para su movilidad y lo requieren </t>
  </si>
  <si>
    <t xml:space="preserve">Se da la creación y puesta en marcha del subsidio monetario para personas con discapacidad y sus cuidadores a través de dos convocatorias anuales. 
Se realizan gestiones ante la Gobernación de Cundinamarca para obtener subsidios monetarios departamentales para población con discapacidad. </t>
  </si>
  <si>
    <t xml:space="preserve">Se realiza la dotación para el funcionamiento de las nuevas instalaciones de la Unidad de Atención Integral UAI ubicada en el sector el Pomar del municipio </t>
  </si>
  <si>
    <t xml:space="preserve">Aunque se cuentan con instalaciones nuevas y dotadas para el funcionamiento de la UAI,  la obra aún no ha sido recibida a satisfacción por aspectos de fluido eléctrico, por ende dichas instalaciones no se han puesto en funcionamiento para la atención a población con discapacidad .
De igual manera, no se logró contar con dos UAI y la meta inicial planteaba dos sedes de la Unidad de Atención Integral UAI </t>
  </si>
  <si>
    <t xml:space="preserve">1) Se llevo a cabo el foro tributario territorial 2021, con el acompañamiento de la DIAN, la cámara de comercio y diferentes entidades bancarias el día 27 de mayo de 2021 
2) Se expidió la actualización del estatuto tributario municipal (acuerdo 012 de 2021) y el manual de cartera (decreto 149 de 2021)
3) Se realizó entrega de facturas de impuesto predial en los conjuntos. El promedio estimado es 20.000 facturas en cada vigencia. 
4) Se llevaron a cabo campañas de normalización del Impuesto de Industria y comercio mediante visitas a los establecimientos en cada vigencia.
5) Se realizó revisión del cumplimiento de las obligaciones tributarias para la entrega de los incentivos de reactivación económica en cada vigencia 
6) Anualmente, se dio respuesta a un aproximado de 7.000 solicitudes de los contribuyentes mediante los correos electrónicos impuestos@cajica.gov.co predial@cajica.gov.co industriaycomercio@cajica.gov.co noregulados@cajica.gov.co 
7) La emisión anual de paz y salvos de impuesto predial fue de aproximadamente 4.000 
8) Se llevo a cabo recuperación de cartera por concepto de Impuesto Predial Unificado, impuesto de Industria y Comercio, Impuesto de Alumbrado Público, Cesiones, Delineación y Plusvalía de forma permanente.
9) En la vigencia 2022, se realizó la remodelación de las oficinas de la secretaria de Hacienda para mejorar la atención al usuario y el manejo del archivo. </t>
  </si>
  <si>
    <t>1) Las plataformas permiten la sistematización, contabilización y seguimiento al recaudo. 
2) El promedio anual estimado de pagos mediante pasarela PSE es de 11.000 transacciones anuales. 
3) Se realizo renovación de algunos equipos, así como compra de impresoras nuevas que permiten mejorar los tiempos de atención al usuario. (2 IMPRESORAS, 3 PORTATILES DELL, 1 COMPUTADOR DE ESCRITORIO, 3 TABLETS)</t>
  </si>
  <si>
    <t>Se presentaron la totalidad de los informes a los entes de control como lo establece la normatividad vigente en los tiempos estipulados para cada informe (CUIPO, SIRECI, MEDIOS MAGNÉTICOS, CADENA PRESUPUESTAL, SIA CONTRALORIAS, RETENCIÓN EN LA FUENTE, VENTA DE ACTIVOS, CHIP CONTABLE, BOLETÍN DEUDORES MOROSOS, DEUDA PÚBLICA)</t>
  </si>
  <si>
    <t>Durante nuestro periodo de gobierno se lograron actualizar 6960 predios catastralmente sin embargo uno de los logros significativos en este componente fue lograr realizar el convenio de actualizacion catastral con la Empresa de Servicios Publicos de Zipaquira la cual se encuentra habilitada para realizar dicho proceso y se espera que para los proximos años se logren incorporar los predios que realmente existen actualmente.</t>
  </si>
  <si>
    <t xml:space="preserve">El primer logro obtenido durante esta administracion fue la formulacion del Plan de Desarrollo Cajica Tejiendo Futuro Unidos con Toda Seguridad 2020-2023, bajo los lineamientos definidos por El Departamento Nacional de Planeacion  en la Plataforma de KPT.
Otro logro fue la implementacion en todas las secretarias y entidades descentralizadas de la Formulacion de proyectos en la Metodologia General Ajustada MGA WEB para la formulacion y control de los mismos.
Luego de tener definida la estructura del PDM y Los Proyectos de Inversion se logro implementar en el sistema SIGMA el modulo de Plan de Desarrollo Y banco de proyectas para poder definir una estructura presupuestal bajo los parametros de los clasificadores de gasto publico y el componente de actividades definidos en los respectivos proyectos de inversion.
La implementacion de dichso sistemas de informacion y la aplicacion de una serie de instrumentos para su manejo nos permitio tener un reconicimiento dentro de los municipios tanto a nivel departamental como nacional lo cual a garantizado un manejo transparente de los recursos publicos de nuestro municipio.
Esto nos permitio dar cumplimiento al manejo del sistema unificado de Inversion Publica SUIFT Territorio.
La integracion de dichos sistemas nos permitio migran a SECOP2 para facilitar el proceso de contratacion en el año 2021 aun cuando no existia la obligatoriedad de manejar dicho sistema.
Por otra parte se logro Implementar el seguimiento a la ejecucion de los proyectos de inversion en la Plataforma de SPI el cual se realiza por cada secretaria o entidad descentralizada de forma mensual de acuerdo a los proyectos que son responsasbilidad de las misma.  </t>
  </si>
  <si>
    <t xml:space="preserve">1) Estructuracion, organización y desarrollo de una base de datos geografica que contiene la información de componentes espaciales tanto internos como externos.
2) Desarrollo de proyectos estructurantes con la instalación en el servidor municipal del software ARgis Enterprise cuyo desarrollo se ve referenciado en dos visores geograficos :  visor de ordenamiento territorial y visor de movilidad - manejo de Argies Pro con el convenio de la agencia de seguridad vial nacional. 
3) proceso de implementación de herramientas de consulta para la comunidad bajo la ejecucion de visores referente a proyectos y licencias urbanisticas desarrolladas en el municipio y puesta en marcha del convenio con infraestructura de datos regionales IDER. visor de quipamientos y puntos de interes en el territorio cajiqueño. 
4) cargue de información en la plataforma de 202 proyectos urbanisticos con licenias otorgadas, denominadas como de alto impacto. - Culminación y pruebas finales visor de proyectos urbanisticos.
5)Estructuración de la plataforma de cargue y visualización de licencias urbanísticas y cesiones
6)Generación de archivos KMZ y KML correspondientes a la localización geográfica de los 202 proyectos cargados 
7)Generación de archivos KMZ y KML de las zonas de cesión en tierra.
8)Cargue de la información de los proyectos a la página. 
9) Cargue de la información de cesiones en tierra y en dinero de los 202 proyectos. 
10 Enlace de consulta https://tel-cajica.com/Cesion/ConsultarCesiones
</t>
  </si>
  <si>
    <t xml:space="preserve">1) Estructuracion, organización y desarrollo de una base de datos geografica que contiene la información de componentes espaciales tanto internos como externos.
2) Desarrollo de proyectos estructurantes con la instalación en el servidor municipal del software ARgis Enterprise cuyo desarrollo se ve referenciado en dos visores geograficos :  visor de ordenamiento territorial y visor de movilidad - manejo de Argies Pro con el convenio de la agencia de seguridad vial nacional. 
3) proceso de implementación de herramientas de consulta para la comunidad bajo la ejecucion de visores referente a proyectos y licencias urbanisticas desarrolladas en el municipio y puesta en marcha del convenio con infraestructura de datos regionales IDER. visor de quipamientos y puntos de interes en el territorio cajiqueño. 
4) cargue de información en la plataforma de 202 proyectos urbanisticos con licencias otorgadas, denominadas como de alto impacto con cesiones tipo A - Culminación y pruebas finales visor de proyectos urbanisticos.
5)Estructuración de la plataforma de cargue y visualización de licencias urbanísticas y cesiones
6)Generación de archivos KMZ y KML correspondientes a la localización geográfica de los 202 proyectos cargados 
7)Generación de archivos KMZ y KML de las zonas de cesión en tierra.
8)Cargue de la información de los proyectos a la página. 
9) Cargue de la información de cesiones en tierra y en dinero de los 202 proyectos. 
10 Enlace de consulta https://tel-cajica.com/Cesion/ConsultarCesiones
</t>
  </si>
  <si>
    <t xml:space="preserve">1) Actualizacion de la base de datos de la plataforma Ligii, generando automaticamente formatos de citaciones y notificaciones del tributo a la plusvalia. 
2) Actualizacion de la base de datos y la organización del archivo documental del relacionado con cesiones y actualizacion de cartografia del municipio.
3)Fortalecimiento  de las actividades relacionadas con la adecuada actualizacion de informacion dentro de todos los procesos de a gestión de desarrollo territorial con los siguientes logros: 
a) culminacion de tramites de licencias ubanisticas radicadas a corte de 17 de diciembre de 2021, con un total de 1011 radicados de los cuales fueron resueltos 977 durante el cuatrenio.
b)Organización del archivo documental derivado de los tramites asociados a los procesos de gestión territorial, realizando transferencias documentales de los años 2017 y 2018 
c) Realización de visitas realcionadas con los tramites de intervención de espacio publico con un total de radicados en las vigencias 2022 y 2023, con un total de 24 expedientes de los cuales han sido resueltos 22. 
d) Implementacion de la plataforma TEL- TRÁMITES EN LÍNEA, con el objetivo de simplificar y agilizar los trámites y la expedición de los certificados de Nomenclatura, Estratificación y usos del suelos ( año 2021) logrando que en este periodo se realizarán más de 2929 certificaciones emitidas en el cuatrenio. </t>
  </si>
  <si>
    <t>1) Se establecio como gestor catastral al municipio de zipaquitra mediante contrato N°007 de 2021 que tiene como objeto “Prestar el servicio público de gestión catastral para realizar la actualización, conservación y difusión catastral de la zona rural y/o urbana del municipio seleccionadas en el plan general catastral del municipio de Cajicá – Cundinamarca”
2) la Secretaría de Planeación constituye un actor importante dentro del proceso de actualización parcial llevado a cabo en el Municipio, ya que entregó los insumos de licenciamiento urbanístico (Resoluciones de licenciamiento, planos aprobados y normatividad municipal) para el levantamiento de la información física y jurídica de los predios objeto del proceso de actualización de 29 proyectos de conjuntos residenciales.
3) En el proceso de actualizacion catastral parcial en el municipio de Cajicá, bajo las resoluciones expedidad por el gestor catastral No 488, 1334 y 1485 de 2022, se actualizaron un total de 8166 predios del municipio</t>
  </si>
  <si>
    <t>Zipaquirá, como gestor catastral del municipio, prestó atención un día a la semana en las instalaciones de la secretaria de Hacienda de Cajicá, evitando el desplazamiento de los usuarios y mejorando los tiempos en los tramites realizados. Las mutaciones catastrales en las cuatro vigencias con corte 31 de Diciembre de 2023, alcanzan 2.469</t>
  </si>
  <si>
    <t>Se actualizó el Estatuto Tributario en la vigencia 2020 de acuerdo a la normatividad vigente (Acuerdo 12 de 2020); Así mismo, se actualizó el Estatuto Orgánico de Presupuesto en la vigencia 2023 (Acuerdo No. 14 de 2023)</t>
  </si>
  <si>
    <t>A través de la secretaria de ambiente y desarrollo rural durante el cuatrienio se presto el servicio de asistentica técnica agropecuaria en los di referentes líneas como son, agricultura familiar “ huertas caseras y agricultura urbana y periurbana, inseminación artificial en bovinos, emergencias veterinarias y medico veterinarias, atención medica veterinaria para especies de producción tales como ganadería de leche, carne, ganadería doble propósito, ovinos, caprinos y especias menores,  servicio de mecanización de suelos permitiendo mantener la productividad del municipio de Cajicá,  impactando a los pequeños y medianos productores pecuarios del municipio al igual que en los proyectos agrícolas a comunidad general interesada, CDIS del municipio, colegios tanto públicos como privados.</t>
  </si>
  <si>
    <t>NA</t>
  </si>
  <si>
    <t xml:space="preserve">Se atendieron las solicitudes de la comunidad e instituciones educativas del municipio tanto públicas como privada, para el apoyo y fortalecimiento en la implementación de modelos de agricultura urbana y huertas caseras, con el fin de poder contribuir a la disponibilidad de alimentos y la seguridad alimentaria de las familias cajiqueñas y comunidad en general </t>
  </si>
  <si>
    <t>Durante el cuatrienio se trabajo en conjunto con la Cámara de Comercio de Bogotá, SENA, fundación yarumo, fortaleciendo a los productores agropecuarios y apícolas del municipio, dando como resultado la conformación de 2 asociaciones legalmente constituidas “ Asociación Apícola de Cajicá y Asociación agropecuaria campesina de Cajicá  de esta forma contribuyendo a los programas asociativos para el mejoramiento de las líneas productiva presentes en el municipio.</t>
  </si>
  <si>
    <t xml:space="preserve">se realizó capacitaciones dirigidas, productores, comunidad en general y instituciones tanto publicas como privadas en Buenas Prácticas Agrícolas, buscando mejorar y contribuir al cuidado del medio ambiente reflejado en las unidades productivas de igual forma los proyectos que se implementaron fueron bajo los esquemas de producción sostenible </t>
  </si>
  <si>
    <t>Se logró la gestión de insumos agropecuarios que fueron entregados a los productores agropecuarios del municipio, que durante el cuatrienio fueron afectados de forma directa por fenómenos naturales como inundaciones, heladas y sequias, las cuales fueron atendidas por la SADER   y reportadas por el aplicativo dispuesto por el departamento</t>
  </si>
  <si>
    <t>Para el cumplimiento de esta meta se trabajó en la implementación del documento de zonificación el cual permite evidenciar la actividad agropecuaria del municipio de las líneas agrícolas y pecuarias, sirviendo como insumo de la información verídica, dicho documento fue alimentado mediante la recolección de información de la productividad agropecuaria anual en el municipio.</t>
  </si>
  <si>
    <t>Se lograron realizar los 4 eventos propuestos en el pland edesarrollo, con la articulacion de SENA, Camara de comercio, instituciones educativas, la Banca comercial, Gobernacion de cundinamarca, Agrosavia, entre otros</t>
  </si>
  <si>
    <t xml:space="preserve">Para la vigencia 2020 – 2023 (a corte 14 de diciembre 2023) Mediante el Acuerdo 14 de 2021 (30 noviembre) fue adoptada la Política Pública de Protección Animal del municipio de Cajicá, 2021 – 2035, cuya estructura programática está planteada a partir de Tres (3) ejes, nueve (9) lineamientos y treinta y siete (37) acciones. 
En aras de dar cumplimiento a la meta N° 237 “Dos Documentos de políticas elaborados e implementados (Política Pública de seguridad Alimentaria y nutricional y Política Pública de Protección Animal”)” del Plan de Desarrollo “CAJICÁ TEJIENDO FUTURO, UNIDOS CON TODA SEGURIDAD”, adoptado mediante el Acuerdo Municipal No.003 del 2020.
Durante la vigencia 2022 y 2023 la Secretaría de Ambiente y Desarrollo Rural en articulación con las entidades que tienen a su cargo la ejecución de acciones contempladas en el Plan de Acción de la Política Pública de Protección Animal del municipio de Cajicá, 2021 – 2035, han ejecutado diversas actividades con el objetivo de aportar al cumplimiento de la citada Política.
 El porcentaje de avance para implementación de la Política Pública de Protección Animal del municipio de Cajicá, 2021 - 2035 para la vigencia 2022 a corte 31 de diciembre de 2022 correspondió al 96%, aportando el 6.80% al total de la política, según Informe al seguimiento del periodo 2022 de la Política Pública de protección y Bienestar Animal suministrado por la Secretaría de Planeación mediante Memorando AMC-SP-165-2023 del 13 de marzo de 2023.
Para la vigencia 2023 a corte 30 de septiembre de 2023 correspondió al 72.91%, aportando el 18.23% como aporte del cuatrienio y 5.21% al total de la política, según Informe al seguimiento del tercer trimestre de 2023 de la Política Pública de protección y Bienestar Animal suministrado por la Secretaría de Planeación mediante Memorando AMC-SP-903-2023 del 29 de noviembre de 2023.
Politica Pública de Seguridad Alimentaria y Nutricional -SAN, Se aplicaron las 22 encuestas a la muestra de los agricultores del municipio  y se envio analisis de los resultados mediante meorando AMC-SADER-1000-2023
</t>
  </si>
  <si>
    <t>1, El proceso de la actualización de la política pública de seguridad alimentaria y nutricional ha requerido del compromiso de aplicación de las encuestas por diferentes grupos poblacionales a cargo de diferentes secretarias para consolidar información diversa y argumentativa que permta definir la linea base del documento politica SAN</t>
  </si>
  <si>
    <t>Se trabajo en la identificación e implementación a través de visitas de asistencia técnica para la selección de los predios y los procesos de socialización de la normativa que conlleva a las actividades para su implementación desarrollando actividades de renovación de praderas, sistemas silvopastoriles, siembra de material vegetal nativo, entre otros.</t>
  </si>
  <si>
    <t>Se gestiono capacitaciones en nuevas tecnologías del sector agropecuario en sus diferentes líneas productivas, dirigida a la producción de arándonos con mujeres rurales del municipio, mejoramiento genético en ganadería bovina, con apoyo de arándonos de Colombia y la asociación Angus y Brangus de Colombia.</t>
  </si>
  <si>
    <t>Se trabajo en articulación con el SENA para el proceso de capacitación del equipo de la Secretaria de Ambiente y Desarrollo Rural, para la posible habilitación de empresa prestadora de servicio de extensión agropecuaria (EPSEA), dando cumplimiento a la normatividad vigente.</t>
  </si>
  <si>
    <t>Durante el cuatrienio se trabajo recopilando información de las unidades productivas presentes en el municipio en el área agropecuaria, teniendo en cuenta las visitas realizadas a los pequeños y medianos productores, Institutos educativos del municipio, generando la identificación de los productores para aplicar los registros ante las plataformas establecidas por el orden nacional y departamental.</t>
  </si>
  <si>
    <t xml:space="preserve">se logra aumentar 52 zonas wifi funcionando y ubicadas en las diferentes veredas del Municipio de Cajica en postes propios de la secretaria de tic y ctei del municipio,  con un firewall dedicado especificamente a la administracion de la seguridad de  las mismas, con un canal independiente y dedicado de internet y un sistema de alimentacion energetica limpia, con equipos de comunicaciones acorde a la nesecidad del proyecto. ubicacion de las mismas https://www.google.com/maps/d/u/0/edit?mid=1UiJoVs2BpWnHBNZKWUEXZrfp8XIrRiw&amp;ll=4.9489589068266335%2C-74.04010622479248&amp;z=14   </t>
  </si>
  <si>
    <t xml:space="preserve">se implementa internet en la Casa de la juventud,  casa de la mujer dando cumplimiento a la meta y ademas se logra implementar en el ecoin de tairona internet con una red de seis puntos para equipos que tenia la presidenta de JAC dando un mayor alcance y beneficio a la poblacion que requiere estos servicios </t>
  </si>
  <si>
    <t xml:space="preserve">Por medio de gestion propia  se realizaron cursos, capacitaciones en:  Illustrator, After Effects , Mantenimiento de motos , Modelado de personajes 3D para video juegos, Excel basico e intermedio,  La capacitación 1,2,3 x Tic se realizo con guías del ministerio de las TIC en donde se reforzaron y trataron temas de:
* Ciberacoso /ciberbullying
* Ciberdependencia
* Sexting
Los aspectos a reforzar son:
-  Por tu Confianza       
- Por tu Seguridad  
- Por tu Cuidado      </t>
  </si>
  <si>
    <t xml:space="preserve">se realiza con éxito cuatro grandes jormnadas de recolecion de residuos electronicos (RAEE) en los cuales se afianza la importancia del buen destino final de todos estos dispocitivos de uso cotidiano siendo muy bien recibida por la poblacion </t>
  </si>
  <si>
    <t>La ejecución de esta meta se ve reflejada en el seguimiento al sistema de gestión de calidad de la entidad a traves de la realización de auditorías externas de seguimiento y recertificación en cada una de las vigencias, ademas de la oportuna gestión de no conformidades y planes de mejoramiento requeridos por los entes evaluadores.
Se contrata nuevamente el software ISOLUCION para la gestión documental y de indicadores del sistema de gestión de calidad desde el 2021 y se implementa y pone en marcha desde la vigencia 2022 a la fecha.
Se mantiene en implementación, operación y seguimiento continuo el Modelo Integrado de Planeación y Gestión en la Alcaldía Municipal obteniendo puntajes del FURAG de 93% para la medición del 2019, 96.8% para el 2020, 97.3% para el 2021 y  69.9% para la vigencia 2022 (cabe resaltar que este ultimo resultado y de acuerdo con lo indicado por el DAFP no es comparable con los puntajes de las vigencias anteriores teniendo en cuenta el cambio de formulario y preguntas evaluadas)</t>
  </si>
  <si>
    <t xml:space="preserve">se reliza la adopcion e implementacion del protocolo ipv6 en toda la administracion municipal dando cumplimiento a la norma quedando con un pool de direciones propio de la alcaldia municipal frente a lacnic con su correspondiente codigo ans generando una navegacion en dual stack </t>
  </si>
  <si>
    <t xml:space="preserve">Se realizan capacitaciones en  marketing digital, redes sociales , tiendas online, fotografia de producto, power bi , convertic y enTICconfio  </t>
  </si>
  <si>
    <t xml:space="preserve">Se Capacita durante 6 meses a 3 grupos de adulto mayor tambien  se realiza visita con la poblacion especifica de adulto mayor al museo de Telecomunicaciones U militar  tambien se realizo la registraton para el programa de mintic MISIONTIC </t>
  </si>
  <si>
    <t>Se realiza el MSPI y el PETI aliniandoloa las normas vigentes y  permitir comprende la planeación y gestión tecnológica, la mejora de procesos internos y el intercambio de información. Igualmente, la gestión y aprovechamiento de la información para el análisis, toma de decisiones</t>
  </si>
  <si>
    <t>Se realiza el correspondiente proceso de hosting anual (4) y se Actualización y nuevo diseño de la página web institucional, logrando un sitio web accesible, se logró una mayor transparencia en la gestión gubernamental al proporcionar acceso a información pública esto fortaleció la confianza de los ciudadanos en la administración local y se diligencia la Matriz ITA: 2020: 83 punto de 100 2022: 92 puntos de 100 2023:100 puntos de 100</t>
  </si>
  <si>
    <t>La secretaria de Ambiente y desarrollo rural destinó a un profesional contratista para que durante los años 2020 al 2022 consolidara un ocumentos referente a los lineamientos  para definir la calidad ambiental a partir de la visita de seguimiento a las industrias, el cual fue publicado durante el 2023 en  la pag. web alcaldia</t>
  </si>
  <si>
    <t>La SADER realizó durante el 2020 al 2022 se realizaron reuniones con la CAR verificando la viabilidad de los predios de zona de reserva forestal de la estructura ecologica municipal concluyendo que debido a la ineccistencia de un acueducto en el municipio de CAjicá no era posible dicha adquisición de predios de interes ambiental, razón por la cual se identifica tras comunicados con el acueductode bogotá como proveedor del agua en bloque para el municipio proveniente de la PTAP TIBITOC que los predios a los que se pueden adquiriri son los nacimientos de causes que discurren al embalse del neusa y tomine, razón por la que se entro en la identificación de predios estrategicos en los municipio de Cogua y Tausa, posteriormente se realizaron algunas reuniones con los municipios indicados para identificar predios estretegicos y se realizaron algunas visitas llegando a los predios La Picota, Laguna Verde y el Regalo que cuentan con condiciones de nacimientos de agua y zonas de frailejones  2023 un proceso Se realizó un proceso de visita con la DGOAT-CAR a los predios Picota y Laguna Verde obteniendo los informes técnicos DGOAT Nº 097 de 2023 y DGOAT Nº 098 de 2023. Se realizó la topografia, avaluo y estudio de titulos de los dos predios. Posteriormente, se realizó el proceso de consolidadción de documentación y la elaboración del proyecto de acuerdo para la adquisición de los predios llegando a formalizar el proceso con el predio Laguna Verde.
Mediante proceso con radicación proyecto de acuerdo se llevó a cabo el 13 de diciembre la “Ponencia primer debate del proyecto de acuerdo No. 25 del 2023”,  mediante el cual se argumenta la inversión de recursos en área ecosistemas estratégicos ambientales</t>
  </si>
  <si>
    <t>El proceso mediante el cual se hace la adquisición de áreas de interres ambiental  en cumplimiento de la Ley 99 de 1993, no ha sido tan claro para un municipio como Cajicá ya que compar agua potable en bloque porque no cuenta con acueductos veredales (condición atipica), lo que ha ocasionado retrasos para el cumplimiento de la meta</t>
  </si>
  <si>
    <t>Los procesos de contratacióna tercero para contratos de mantenimiento forestal se han llevado a cabo de manera sistemática a lo largo del cuatrienio para asegurar el mantenimiento óptimo de las áreas reforestadas, priorizando la salud fitosanitaria del material vegetal. Estos procesos han abarcado diversas actividades, como la poda, eliminación de maleza, plateo y fertilización, adaptándose a las necesidades específicas de cada predio intervenido. En colaboración con el equipo operativo de la Secretaría de Ambiente y Desarrollo Rural, se ejecutaron tareas adicionales, como el establecimiento de tutores y cercados en áreas que lo requerían. La instalación y reparación de cercados ha sido crucial para restringir cualquier perturbación potencial en áreas identificadas, involucrando la reposición de postes y alambres asegurados con grapas. El plateo ha sido una labor enfocada en la eliminación de rastrojos y malezas desde la raíz, realizada con herramientas manuales para evitar daños a la vegetación nativa. La actividad de corte de pasto se ha llevado a cabo para eliminar la competencia por nutrientes, espacio y luz con las plántulas existentes, evitando en todo momento el uso de quemas como método de limpieza. En este contexto, La fertilización se lleva a cabo con el propósito de mejorar la calidad del suelo y proporcionar los nutrientes necesarios para el crecimiento óptimo de las plantas en las áreas reforestadas. Se emplean distintos tipos de fertilizantes orgánicos o químicos, aplicados de manera estratégica según el análisis previo del suelo y las necesidades específicas de las especies vegetales presentes. Esta etapa es fundamental para mantener un equilibrio nutricional adecuado y favorecer el desarrollo saludable de la vegetación, asegurando su resistencia a enfermedades y su adecuada adaptación al entorno.
En resumen, los procesos de mantenimiento llevados a cabo en las áreas reforestadas abarcan desde actividades como la poda, eliminación de maleza, plateo, reparación y mantenimiento de cercados hasta labores más específicas como la fertilización. Todo este conjunto de acciones tiene como objetivo principal asegurar la salud y el estado fitosanitario de la vegetación, promoviendo así el desarrollo sostenible y la conservación de estos ecosistemas reforestados.</t>
  </si>
  <si>
    <t>La Secretaria de ambiente y desarrollo rural ha logrado realizar seguimiento a los humedales naturales del municipio de Cajicá (universida militar, brinsa, la tingua bogotana, las mercedes, hacienda Fagua, Chunugua), identificando su estado y problematicas asociadas</t>
  </si>
  <si>
    <t>La consecución de nuestro propósito se ha logrado gracias a colaboraciones provenientes tanto de entidades públicas como privadas en las diversas jornadas de reforestacion, respaldando la aplicación exitosa de la estrategia de las Franjas Verdes y la implementación de plantaciones en áreas de acceso público a lo largo de toda la ciudad. Estas acciones de reforestación se han llevado a cabo en estrecha sinergia con la comunidad de Cajicá, organismos gubernamentales y empresas, bajo la dirección directa de la Secretaría de Ambiente y Desarrollo Rural
Estas campañas de reforestación se despliegan en diversos terrenos, tanto de titularidad pública como privada, con un énfasis particular en la siembra exclusiva de especies vegetales nativas. El procedimiento inicia con la identificación de los terrenos a intervenir, seguida por una evaluación detallada (teniendo en cuenta aspectos como la zona geográfica, el tipo de suelo y las características del entorno) para determinar qué especies vegetales nativas son idóneas para la zona. Una vez definidos estos aspectos, se lleva a cabo la preparación del terreno, que varía según la titularidad del predio: en espacios públicos, el personal operativo de la Secretaría de Ambiente y Desarrollo Rural realiza estas labores, mientras que en terrenos privados, el dueño se encarga del acondicionamiento, supervisado por la Secretaría para garantizar las condiciones óptimas de siembra y recepción del material vegetal.</t>
  </si>
  <si>
    <t>Se ha logrado intervenir un área significativa de 17 hectáreas en procesos de reforestación, empleando exclusivamente material vegetal nativo existente en el vivero municipal. Estas acciones han permitido generar diversas plantaciones forestales a lo largo  del municipio de Cajicá, fortaleciendo así la biodiversidad y el equilibrio ecológico de la región. Sin embargo, es importante señalar que la limitada disponibilidad de terrenos públicos aptos para estas iniciativas ha representado un desafío considerable, obstaculizando en cierta medida el progreso y la consecución de nuestras metas en este ámbito.</t>
  </si>
  <si>
    <t>La Secretaría de Ambiente y Desarrollo Rural de Cajicá desplego una estrategia integral para la preservación del  ambiente, abordando áreas clave como la reforestación, el cuidado de árboles en situación de riesgo y la gestión de trámites forestales. La ejecución de jornadas de reforestación ha sido un pilar fundamental, expandiendo la cobertura forestal y protegiendo la riqueza biológica local. Asimismo, el trabajo dedicado a identificar y atender árboles en riesgo ha garantizado la seguridad de la comunidad y la salvaguarda del patrimonio arbóreo de la región.
En este camino hacia la conservación, la Secretaría ha brindado acompañamiento a la comunidad en trámites relacionados con temas forestales ante la Corporación Autónoma Regional (CAR), simplificando el proceso de obtención de permisos y autorizaciones necesarios para actividades responsables en el entorno natural. Además, se han establecido procedimientos de verificación y seguimiento de casos de deforestación, implementando medidas preventivas para evitar la pérdida de áreas forestales significativas.  En estos casos la Secretaria verifico , acompaño y brisnmdo diversas herramientas en las actividades de compensacion de material vegetal.
El vivero municipal ha sido una pieza clave en este esfuerzo sostenido. Más allá de ser un centro de producción vegetal, ha desempeñado roles cruciales: ha contribuido a la conservación de especies vegetales nativas, ha suministrado árboles para proyectos de reforestación en áreas urbanas.Además, el vivero ha sido un proveedor de recursos para la agricultura, la jardinería y la restauración ambiental. 
Este enfoque integrado y proactivo ha sido fundamental para superar las metas planteadas inicialmente. La siembra exitosa de 30,065 individuos arbóreos de especies nativas en el municipio de Cajicá con sus respectivos seguimiento inicial y final por parte de la  Secretaría de Ambiente y Desarrollo Rural en pro de la preservación y el cuidado del entorno natural.</t>
  </si>
  <si>
    <t>La SADER  ha logrado trabajar en conjunto con la comunidad  todos los años mediante notificaciones y seguimientos los procesos de limpieza y conservación de la red de vallados municipal y la Quebrada de la Cruz principalmente. Durante el 2023 se consolido una base de datos digital y una cartografia que permite identificar graficamente los puntos con notificaciones</t>
  </si>
  <si>
    <t>Todoso los años se ha logrado llegar con información ambiental a las industrias y empresas comerciales del municipio de Cajicá, ya que los procesos de capacitación se han visto favorecidos con el desarrollo de los convenios interadministrativos mediante el cual se consolida un grupo de asistentes técnicos con perfiles ambientales dedicados a transmitir información ambiental en el municipio</t>
  </si>
  <si>
    <t>Se han logrado invertigaciones como: Politica ambiental (Acuerdo 013 de 2021), Río Bogotá: (la Zonificación Ambiental del Río Frio,   El Plan de Gestión de la Quebrada de la Cruz)  y agenda ambiental (observatorio geográfico digital)</t>
  </si>
  <si>
    <t>Se lograron desde el 2020 al 2023 formalizar convenios con la universidad militar nueva granada, Fundación CREINSER, ACCEFYN, Universidad Minuto de Dios</t>
  </si>
  <si>
    <t>El logro más significativo ha sido trabajar con mujeres inscritas en el proyecto de banco de alimentos, a quienes se les formo con el apoyo de la CAR en hogares ecosostenibles.</t>
  </si>
  <si>
    <t>Se logro realizar campañas dinamicas con el apoyo de diferentes Actores institucionales (CAR, EPC, Secretaria de Educación) quienes aportaron a informar sobre esas buenas prácticas para la mitigación del cambio climático</t>
  </si>
  <si>
    <t>Se genero el decreto 153 2023 por el cual se establecen medidas para redicir progresivamente la adquisición y utilización de plásticos de un solo uso en  la administración nivel central así como en las entidades descentralizadas del municipio de Cajicá, el cual ha sido publicado para consulta en la pag. web Alcaldia de Cajicá y se socializó en la tercera reunión del Comite Ambiental Municipal del 14-11-2023</t>
  </si>
  <si>
    <t>Se realizarón en los años 2020 : 1 publicacion de infograma sobre generalidades cambio climatico, 2022: 8 publicaciones sobre diversos fenomenos tendientes al cambio climatico, 2023: mediante infogramas se presentó una mejor información  y dando mayor claridad frente al cambio climático en temas de (definición cambio climatico, problematicas asociadas al cambio climatico, fenomeno del "niño", día mundial contra el cambio climatico)</t>
  </si>
  <si>
    <t>Uno de los logros más significativos es lograr producir en promedio año tras año cerca de 4500 plantulas de hortalizas que aportan a la seguridad alimentaria y en garantia de ello se utilizan para los proyectos de huertas caseras de la comunidad Cajiqueña</t>
  </si>
  <si>
    <t>Con esta meta se incluyeron líneas de turismo cultural al interior del portafolio municipal de estimulos, beneficiando 5 proyectos de turismo cultural a lo largo del cautrenio.</t>
  </si>
  <si>
    <t>Con el desarrollo de esta meta se realizó la participación del municpio en eventos a nivel nacional e internacional como la Vitrina Turistica ANATO, Vitritur, Futurexpo, Expocundinamarca, Expoartesanias, etc, potenciando así la promoción de Cajicá como destino turistico</t>
  </si>
  <si>
    <t>Se establecieron acciones relevantes para la promoción de la marca ciudad Cajicá Siempre Diferente, desde la sensibilización de la marca a nivel interno de la administración como a nivel de la comunidad en Cajicá llevando los fundamentos de la marca a instituciones educativas, fundaciones, JAC, etc.</t>
  </si>
  <si>
    <t>Con el desarrollo de esta meta se fortalecio la realización de Busongote, fortaleciendo las alianzas con el Viceministerio de Turismo y la Academia, adicional a ello se conformo la primera Mesa Gastronomica del municipio de Cajicá, logrando un alcance de más de 5000 personas asistentes al evento</t>
  </si>
  <si>
    <t>Con el desarrollo de esta meta se consolidaron los recorridos agroturistico, educativo, arboreo y religioso, logrando un alcance de 562 personas atendidas en 34 recorrirdos al año</t>
  </si>
  <si>
    <t>Con el desarrollo de esta meta se consolido la coordinación de turismo con la contratación de un equipo idoneo para el desarrollo de las actividades tendientes a la promoción de Cajicá como destino turistico</t>
  </si>
  <si>
    <t>2023:  La Secretaria de Ambiente y Desarrollo Rural logro abrir un concurso de merito CM 006 2023 para los Estudios y diseños del sendero ecoturistico el cual  fue declarado desierto con el decreto 530 -2023, sin embargo, mediante el proceso  se logró definir con los memorandos AMC-SP-0479-2023 y AMC-SP-0492-2023  un predio en zona de reserva forestal protector - productor para el desarrollo  del proyecto y mediante el informe técnico AMC-SADER-345-2023 se detallan las acciones de arborizado y conservación del material vegetal en el marco de la conversión de pastizales a zonas arborizadas con material nativo</t>
  </si>
  <si>
    <t>1, Falta de gestión de recursos 
2, Determinación clara del predio para desarrollo del proyecto
3, Delegar la responsabilidad del proceso a un profesional  especifico</t>
  </si>
  <si>
    <t>En el 2021 fue actualizada la señalización de los sitios de interes turistico del municipio a saber: Parque Principal, Alcaldía Municipal, La Cumbre, Parque de la Estación</t>
  </si>
  <si>
    <t>Durante la vigencia 2020, 2021 y 2022 se llevo a cabo en el mes de diciembre el festival gastronomico "cajica paraiso de sabores" de acuerdo a los lineamientos del Acuerdo Municipal que lo regula.</t>
  </si>
  <si>
    <t xml:space="preserve">Durante la vigencias 2020-2023, se llevaron a cabo 2,275 visitas a establecimientos de comercio, generando 462 beneficiarios del galardon SELLO DE CALIDAD, como simbolo de reconocimiento por  las activiades economicas en estricto cumplimiento normativo. </t>
  </si>
  <si>
    <t>Se desarrollaron cinco proyectos de alto impacto.
1. Reactivación con toda seguridad: entrega de incentivos financieros a los establecimientos de comercio del municipio de Cajicá.
2. proyecto CajicaCompra: plataforma digital gratuita (icomerce) para omerciantes Cajiqueños - incentivo consumo local
3. Cajica Tejedor de Historias: Actualización y capacticacion a los artesanos del municipio, a traves de diplomados y ferias comerciales. (taller 5)
5. Feria Expo - Artesanias en la cual participaron 13 artesanas del municipio de Cajicá.</t>
  </si>
  <si>
    <t>Se ejecutaron cuatro (04) mesas de trabajo con la secretaria de hacienda, citadas a traves de memorandos, con el fin de solicitar el cumplimiento de pagos justos a proveedores y prestadores del servicio al municipio de Cajicá.</t>
  </si>
  <si>
    <t>Logramos dar cumplimiento al 100% de la meta, a traves de la asistecia tecnica, a los emprendedores, comerciantes y artesanos, quienes participaron de capacitaciones talleres y foros dictados por aliados estrategicos como Corporación universitaria taller 5, fundacion artes y oficios, fundacion bolivar, camara de comercio, entre otros.</t>
  </si>
  <si>
    <t>Logramos dar cumplimiento al Acuerdo Municipal 016 de 2012, por medio del cual se institucionaliza el dia del artesano. 
 A través de este, capacitamos y desarrollamos jornadas experienciales en favor de la adquisicion de nuevos conocimientos ancestrales y artesanales, de nuestros representantes, a traves de la participación en salidas pedagogicas y cultutales en municipios como barichara, santander, nobsa boyaca; adicionalmente se brindaron espeacios en diferentes ferias lideradas por la Secretaría de Desarrollo Económico con aliados estrategicos como compensar, universidades, y camara de comercio</t>
  </si>
  <si>
    <t>Durante el cuatrienio se realizaron un total de 19 ferias de empleo para promover la empleabilidad en el municipio, donde asistieron 2523 personas. Se hicieron ferias con enfoque diferencia de género para mujeres, jóvenes, población LGTBIQ+, personas en condición de discapacidad y se realizó la primeria feria de empleo regional, nacional e internacional en alianza con los 11 municipios de Sabana Centro y la APE del SENA.</t>
  </si>
  <si>
    <t>la atención a usuarios incluye: atención presencial en oficina, en eventos de empleabilidad como convocatorias, ferias y viernes de empleo (siendo esta una estrategia para minimizar el impacto de la pandemia, done se visitaron 21 sectores del municipio junto al apoyo de los presidentes de las juntas para acercar a la población a las oportunidades laborales que se encontraban vigentes, logrando impactar a 814 personas y facilitando la postulación a más de 1000 vacantes) y recepción de solicitudes vía mail de las empresas. A través de este proceso las profesionales de empleabilidad se logró impactar un total de 13355 usuarios en el cuatrienio. Gracias a todas estas acciones laborales de las profesionales se logró la intermediación para la contratación de 5070 personas.</t>
  </si>
  <si>
    <t>se realizaron 19 ferias laborales con enfoque diferencial de género para mujeres, jóvenes, personas en condición de discapacidad, población LGTBIQ+, y se realizó la primera feria de empleo regional, nacional e internacional en el año 2021. Dicha feria contó con 1000 vacantes, donde la APE del SENA, tenía un stand donde ofertaban las vacantes internacionales, proceso que realizaron directamente con los usuarios que aplicaban a las vacantes disponibles</t>
  </si>
  <si>
    <t xml:space="preserve">Logramos dar cumplimiento al Acuerdo Municipal 002 de 2018, por medio del cual se fomenta la cultural del emprendimiento.
A traves del programa capital semilla logramos desarrollar y ejecutar 35 planes de negocio, En el año 2020 se realizo 1 convocatoria en la cual salieron beneficiados 5 emprendedores, en el año 2021 se realizaron 2 convocatoria de capital semilla en la cual salieron beneficiados 10 emprendedoresen el año 2022 se realizaron 2 convocatoria de capital semilla en la cual salieron beneficiados 10 emprendedores, en el año 2023 se realizaron 2 convocatoria de capital semilla en la cual salieron beneficiados 10 emprendedores.
 Objetivo de la convocatoria de capital semilla: Promover la innovación e incentivar el fortalecimiento empresarial a través del apalancamiento financiero para emprendedores y empresarios que desarrollen su actividad dentro de cualquier sector económico de Cajicá. </t>
  </si>
  <si>
    <t xml:space="preserve">Logramos la estructuración del convenio para llevar a cabo el prestamo de microcreditos a comerciantes del municipio de Cajicá, con tasa de interes 0 y periodo de gracias de 6 meses.  </t>
  </si>
  <si>
    <t xml:space="preserve">Existen varios factores que influyeron en el no cumplimiento de la meta descrita los cuales enumero de la siguiente forma: 
1. la consecuencia general fue el impacto negativo en la economía producto de la pandemia del COVID 19, fue uno de los factores más influyentes, toda vez que el convenio debía suscribirse con una entidad financiera y estas en su gestión de capitalización cerraron las posibilidades de generar un convenio con la administración municipal, teniendo en cuenta que los beneficiarios eran terceros que pertenecían al sector comercial el cual fue el más golpeado por esta pandemia. 
2. En el desarrollo de la gestión de la Secretaria de desarrollo Económico, en la vigencia 2022, nos acercamos a la corporación social de Cundinamarca, a fin de proponer la celebración del convenio con esta entidad, a lo cual nos otorgaron respuesta positiva, luego de diferentes tramites, correos y mesas de trabajo, se lleva a cabo la radicación de los documentos contractuales para la celebración del convenio, una vez hecha la minuta, la gerente renuncia, y el proceso queda congelado hasta que se posesionara la nueva gerente. Posterior a esto, no recibimos respuesta alguna por parte de la entidad.
3. Desarrollamos diferentes mesas de trabajo, con entidades bancarias del orden nacional y recibimos respuesta positiva por parte del banco agrario, quien en dos mesas de trabajo acepta las condiciones del acuerdo, se remiten documentos contractuales, se crea minuta de convenio y desafortunadamente nace la necesidad de dejar vigencia futura para lo cual al ser último año de administración se recibe concepto negativo por parte de la asesora contractual.
4. Es importante mencionar que para la vigencia 2023, que el banco agrario, manifiesta el interés de celebrar en la vigencia 2024 el convenio y esta administración entrega minuta con las condiciones generales establecidas en el acuerdo municipal 02 de 2018 modificado parcialmente por el Acuerdo 01 de 2022, para hacer el proceso con dicha entidad a voluntad de la administración entrante.
</t>
  </si>
  <si>
    <t>A traves de los programas de formalización y emprendimiento, logramos la formalizacion de 6 activiades economicas que se desarrollaban de manera informal y en ocupacion ilegal del espacio publico, dando cumplimiento a los lineamientos de la Ley 1988 de 2019</t>
  </si>
  <si>
    <t xml:space="preserve">Hemos dado cumplimiento del 100% de la meta de emprendedores orientados, a traves de los profesionales de la Secretaria de desarrollo economico y los canales oficiales de la Alcaldia Municipal de Cajica, logrando impactar a mas de 600 personas en temas de emprendimiento y desarrollo de ideas de negocio.
Se logró satisfatoriamente atender de manera presencial y/o virtual las diferentes solicitudes presentadas por la comunidad del municipio de cajicá, ofreciendo atención y respuesta oportuna en temas de emprendimiento de la secretaría de desarrollo economico. </t>
  </si>
  <si>
    <t>Logramos dar cumplimiento al Acuerdo Municipal 002 de 2018, por medio del cual se fomenta la cultural del emprendimiento. A traves del programa capital semilla logramos el apalancamiento financiero de 35 negocios y/o empresas nuevas en el municipio  a traves de la asginacion economica superior a los 175.000.000 millones de pesos,  
Objetivo de la convocatoria de capital semilla: Promover la innovación e incentivar el fortalecimiento empresarial a través del apalancamiento financiero para emprendedores y empresarios que desarrollen su actividad dentro de cualquier sector económico de Cajicá.</t>
  </si>
  <si>
    <t>A través del link de recepción de solicitudes de ofertas laborales ubicado en la página oficial de la administración se hace el control y seguimiento de las solicitudes, así mismo se realiza la socialización de las ofertas disponibles para información de los usuarios.</t>
  </si>
  <si>
    <t xml:space="preserve">Hemos dado cumplimiento del 100% de la meta de emprendedores orientados, a través de los profesionales de la Secretaria de desarrollo economico y los canales oficiales de la Alcaldia Municipal de Cajica, logrando impactar a más de 600 personas en temas como planeacion estrategica, marketing digital, finanzas, producción, sistemas contables y tributarios,de manera presencial y virtual;  a traves de mas de 2050 asesorias personalizadas. </t>
  </si>
  <si>
    <t>Logramos dar cumplimiento al Acuerdo Municipal 002 de 2018, por medio del cual se fomenta la cultural del emprendimiento. A traves del programa capital semilla logramos el fotalecimiento y acompañamiento tecnico y profesional a 35 negocios y/o empresas, ganadoras del apalancamiento financiero.  
 Objetivo de la convocatoria de capital semilla: Promover la innovación e incentivar el fortalecimiento empresarial a través del apalancamiento financiero para emprendedores y empresarios que desarrollen su actividad dentro de cualquier sector económico de Cajicá.</t>
  </si>
  <si>
    <t>Logramos la articulacion entre la universidad militar nueva granada, universidad de la sabana, ONG intewave solution, a fin de capacitar, a los jovenes emprendedores y estudianes de distintas instituciones educativas.
Algunas de las capacitaciones fueron: 
Curso Modelo de Negocio y proyección empresarial en alianza con la universidad de la sabana
Taller Mala Ortografia
Ciclo de diseño para jovenes
Confección maquina plana para jovenes 
Taller de emprendimiento , orientación vocacional para jóvenes; entre otros</t>
  </si>
  <si>
    <t>Logramos la articulacion entre la universidad militar nueva granada, universidad de la sabana, ong intewave solution, secretaria de desarrollo social, sena, impulsa colombia, a fin de capacitar, a los jovenes emprendedores y estudianes de distintas instituciones educativas.
Algunas de las capacitaciones ofrecidas a mujer y género fueron: 
curso panificación artesanal 
 Curso de transformación de frutas y hortalizas 
 6 estrategias para hacer crecer tu negocio 
Taller INVIMA
 Taller identifica oportunidades para innovar 
Fortalece tus habilidades comerciales 
 Obtén inversión para impulsar tu proyecto startup 
Curso Modelo de Negocio y proyección empresarial en alianza con la universidad de la sabana
Ciclo Formativo Plan de Negocios 
Curso Bisuteria
Cursos fundamentos de marketing 
Curso elementos decorativos - trapillo 
10 tips para emprender
elaboracion de ropa deportiva, entre otros</t>
  </si>
  <si>
    <t xml:space="preserve">Logramos conformar 40 unidades productivas rurales, gracias al trabajo articulado con la gobernacion de cundinamarca y la secretaria de ambiente y desarrollo rural, impactando a productores rurales en las diferentes veredas y sectores del muncipio. </t>
  </si>
  <si>
    <t xml:space="preserve">A traves de los profesionales de la Secretaria de desarrollo Economico, se llevo a cabo la estructuración de 4 planes de negocios formulados previamente con miembros de la poblacion victima del muncipio.
Dentro de los proyectos consolidados se destaca CAJIFRUT, unidad productiva de la secretaria, a la cual se le hizo una inversion cercana a los  $30,000,000 millones de pesos.  Cada uno de los planes de negocios formulados participaron activamente en las diferentes capacitaciones, talleres, cursos, asesorias lideradas por la secretaria de desarrollo economico, logrando la planeación, organización y dirección de los diferentes objetivos propuestos por cada uno de estos.  </t>
  </si>
  <si>
    <t>Para este cuatrienio se realizaron actividades en pro de la actualización e implementación de la política publica de trabajo decente. Donde se hicieron reuniones con el Ministerio de Trabajo y se realizaron reuniones de actualización para la población sobre políticas públicas de trabajo decente, derechos laborales, formalización laboral, sistema general de pensiones, participación en la socialización sello equipares y violencia de género. De igual manera se hace enlace con el ORMET para obtener el informe del documento de monitoreo y seguimiento de la política pública del trabajo decente en el departamento de Cundinamarca.</t>
  </si>
  <si>
    <t xml:space="preserve">Para este cuatrienio se vieron beneficiadas 4472 personas en los programas ofertados, en temas como: elaboración de hoja de vida, competencias laborales, habilidades blandas, lleva tu H.V. al siguiente nivel con inteligencia artificial y cursos cortos de formación para el trabajo como: servicio al cliente, manejo de herramientas ofimáticas, seguridad y salud en el trabajo, Excel, contabilidad, marketing digital, bisutería, macramé, drapeado, transformación de prendas, mochilas Wayuu, bisutería con técnica de bordado. </t>
  </si>
  <si>
    <t>Se realizaron capacitaciones de sensibilización para la inclusión del teletrabajo, trabajo virtual, trabajo remoto y trabajo en casa con el apoyo de Ministerio de Trabajo y Ministerio de las TICS, dando a conocer los beneficios tributarios por acoger esta modalidad. Charla de Derechos Laborales en Teletrabajo.</t>
  </si>
  <si>
    <t>Se generaron diferentes acciones y estrategias para promover la empleabilidad del joven trabajador a través de ferias enfocadas específicamente para esta población. Se realizaron 5 ferias en done se ofertaron cargos con o sin experiencia para promover el primer empleo.or</t>
  </si>
  <si>
    <t>Dentro de los programas gestionados por las profesionales de la Secretaría de Desarrollo Económico se benefician 1722 jóvenes con capacitaciones y cursos como bisutería, marketing digital, elaboración de hojas de vida, restauración de prendas, mochilas Wayuu, marca personal y finanzas, Excel básico e intermedio, contabilidad básica, macramé, habilidades blandas: autoestima y motivación, selección de personal, política publica de trabajo decente, lleva tu hoja de vida al siguiente nivel con inteligencia artificial, marca personal, curso e fotografía, trabajo en alturas, liquidación de nómina, acoso laboral y socialización del convenio 190 de la OIT.</t>
  </si>
  <si>
    <t xml:space="preserve">Logramos con 5 juntas del municipio de Cajica, llevar a cabo la consolidacion de unidades productivas, a partir de la estructuracion de un plan de negocios con el uso de todos sus componentes, dentro de los cuales se destaca, mision, vision, planeacion estrategica, matriz dofa, canvas; adicionalmente se apoyaron con la participación en diferentes ferias municipales, intermunicipales con los diferentes sectores gastronomico, artesanal y de servicios del municipio de cajica. </t>
  </si>
  <si>
    <t>Para este cuatrienio cumplimos con el 100% de la meta, toda vez que asistimos a  5 empresas,  asistidas tecnicamente, en la selección de personal,  manejo del bienestar empresarial, derechos fundamentales de los trabajadores, deberes de los trabajadores, asistencia de bienestar social y demas temas relacionados con un buen manejo del area de recursos humanos.</t>
  </si>
  <si>
    <t>Se generaron espacios para la promoción de empleos para la mujer y preservar los derechos fundamentales para la mujer a través de ferias con enfoque diferencial de género, en donde se realizaron un total de 7 ferias y se contó con el apoyo y la participación de diferentes empresas del sector donde se ofertaron cargos de nivel operativo, técnico, tecnológico y profesional.</t>
  </si>
  <si>
    <t xml:space="preserve">Se ejecutaron 273 capacitaciones en el cuatrenio en modadlidad presencial y virtual, las cuales se adelantaron en conjunto mediante aliados estratégicos como la caja de compensación familiar CAFAM, la ARL POSITIVA, la ESAP, ESCUELA DE GONERNANTES, COLOMBIA LIDER, DAFP entre otros, y otras capacitaciones realizadas mediante procesos contractuales,  logrando la capacitación efectiva al 80% de los Servidores Públicos Adscritos a la Planta de personal nivel central de la entidad, así mismo, se incluyó en algunos procesos de capacitación con el fin de fortalecer la gestión del conocimiento en esta ejecución a los contratistas de las diferentes dependencias de la entidad. </t>
  </si>
  <si>
    <t>en el año 2021 se genera la publicación del informe de condiciones laborales del municipio de Cajicá que contine los indicadores básicos arrojados como fuentes del DANE y se hace un análisis general de la demanda de empleo del municipio. Adicional a ello, se hace una actualización de los datos generados por los usuarios atendidos en la oficina de empleo.</t>
  </si>
  <si>
    <t>se realiza la apropiacion y se cuenta con un profesional que se encarga de  lograr un salto en la inclusión social y en la competitividad a través de la apropiación y el uso adecuado de las Tecnologías de la Información y las Comunicaciones y se pudo   mejorar la eficiencia y transparencia de la administracion municipal  a través de la construcción gradual de un gobierno electrónico, además de promover la actuación del gobierno como usuario modelo y motor de la utilización de las TIC.</t>
  </si>
  <si>
    <t xml:space="preserve">Se realiza  la modernizacion e implementacion de cableado estructurado para sede de palacion municipal, se adquieren diversos equipos tecnologicos y se mantiene licenciados y actualizados los antivirus,dlp, firewall, backup, permitiendo una mejor performance en las actividades propias de la administracion municipal y la atencion al ciudadano </t>
  </si>
  <si>
    <t>se implementa el aplicativo movil  quedando el codigo fuente y las credenciales de las tiendas virtuales a nombre de la alcaldia municipal de cajica permitiendo la continuidad de estos y facilita a los ciudadanos acceder a información y sus servicios de manera rápida y conveniente, directamente desde sus dispositivos móviles. Los usuarios pueden obtener información actualizada, realizar trámites, presentar reportes, entre otros, sin tener que acudir de manera física a las oficinas. a través, del aplicativo móvil, la Alcaldía puede proporcionar información transparente y accesible sobre su gestión, presupuesto, proyectos y decisiones. Esto fortalece la confianza de los ciudadanos en las autoridades gubernamentales, además de ser una herramienta colaborativa en el proceso de rendición de cuentas al brindar una mayor visibilidad de las acciones y resultados.</t>
  </si>
  <si>
    <t xml:space="preserve">se amplia la cantidad de licencias de correo y se mejora el almacenamiento de drive del mismo y se mejora la version de las licencias para un mayor apalancamiento de los procesos internos de la administracion municipal, se aumentan las licencias de adove y autocad por la nesecidad evidenciada en las areas requeridas </t>
  </si>
  <si>
    <t>El mantenimiento del parque tecnologico Permite tomar acciones estratégicas para anticipar el deterioro de un computador y asi se puede tener los componentes en estado óptimo todo el tiempo para alargar su vida útil y evitar fallas en el sistema. Y asi recaer indisponivilidad de servicios vitales para la administracion municipal  y se realiza mejora de cableado en la sede del bohio y casa de cultura dos</t>
  </si>
  <si>
    <t xml:space="preserve">Logramos crear 10 metodos de comercializcion y de ventas de bienes y servicios para los emprendedores y comerciantes del municipio de Cajica, a traves del uso de las nuevas tecnologias, campañas de consumo local y diferentes ferias digitales y presenciales. 
Algunos de los metodos son los siguientes:
 Plataforma Cajicá Compra
Tienda Virtual (e-commerce)
Métodos de pago
Soporte y servicio 
Capacitaciones y fortalecimiento Digital </t>
  </si>
  <si>
    <t>se realizo de la mano de la gobernacion de cundinamrca el proyecto cacty, maloka viajera con la universidad central capacitacion en sistemas mecanicos y retos de la robotica y  directamente desde la secretaria  de TIC Y CTeI SE REALIZO realizo taller básico de circuitos a los niños, niñas del colegio Marcelo Francesco</t>
  </si>
  <si>
    <t xml:space="preserve">la universidad UDCA realizo la invitación a la semana de ciencia, Tecnología, innovación y emprendimiento a la secretaría TIC y CTeI presentando y acompañamiento para realizar ponencia y la exposición de prototipos de las I.E.D. Pompilio Martínez y Rincón santo. o acompañamiento para realizar ponencia quienes obtuvieron primer y segundo puesto en el evento </t>
  </si>
  <si>
    <t xml:space="preserve">se realiza el convenio con la umng el cual pretende Construir un escenario de formación académica no formal, denominado -Escuela de Formación en Ciencia, Tecnología e Innovación (CTI)- para Niños, Niñas y Jóvenes entre los 6 a los 14 años </t>
  </si>
  <si>
    <t xml:space="preserve">Se realiza entrega de 1000 tablets para la poblacion estudiantil y se genera 3 capacitaciones sobre el uso y los beneficios de las mismas </t>
  </si>
  <si>
    <t xml:space="preserve">Se realizaron las encuestas para poder haci mejorar los procesos de semana de l CTeI y asi poder ajustar a las nesecidades e intereses de la poblacion </t>
  </si>
  <si>
    <t xml:space="preserve">se realizan las sermanas de la CTeI con una participacion total de 4923  Niños y jovenes superando la espectativa y conviertiendo al municipio en referente en temas de participacion en CTeI ademas se realizaron  Acercamientos con el  tecnoparque y Tecnoacademia SENA nodo Cazuca para realizar proyecto piloto con colegios y cabe recalcar que se realizo un  WordShop con jovenes del municipio con el apoyo de la empresa Naska y Gobernacion de Cundinamarca </t>
  </si>
  <si>
    <t>LOGROS O BENEFICIOS OBTENIDOS</t>
  </si>
  <si>
    <t>FACTORES QUE AFECTARON EL CUMPLIMIENTO</t>
  </si>
  <si>
    <t>DEPENDENCIA</t>
  </si>
  <si>
    <t>METAS ASOCIADAS</t>
  </si>
  <si>
    <t>EQUIVALENCIA</t>
  </si>
  <si>
    <t>%EJECUCUÓN CUATRIENIO</t>
  </si>
  <si>
    <t>% Cumplimiento</t>
  </si>
  <si>
    <t>Se logro implementar en el Programa Sysman el modulo de Plan de Desarrollo y de Banco de proyectos y también se creó el sistema de seguimiento a las politicas públicas dentro del sistema de gestión de calidad, con formatos codificados para producto e impacto</t>
  </si>
  <si>
    <t xml:space="preserve">Durante este periodo se mantuvo la actualizacion de SISBEN IV en el proceso de demanda bajo los lineamientos definidos por el Gobierno Nacional, en el año 2020 se recibio la base de datos con 33.425 personas registradas y se adelanto la incorporacion de 25.606 personas para un total de 59,031 personas al 30 de noviembre de 2023. </t>
  </si>
  <si>
    <t>% Ejecución FINAL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</si>
</sst>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 #,##0_-;\-&quot;$&quot;\ * #,##0_-;_-&quot;$&quot;\ * &quot;-&quot;_-;_-@_-"/>
    <numFmt numFmtId="41" formatCode="_-* #,##0_-;\-* #,##0_-;_-* &quot;-&quot;_-;_-@_-"/>
    <numFmt numFmtId="43" formatCode="_-* #,##0.00_-;\-* #,##0.00_-;_-* &quot;-&quot;??_-;_-@_-"/>
    <numFmt numFmtId="164" formatCode="#,##0.000"/>
    <numFmt numFmtId="165" formatCode="#,##0.00#"/>
    <numFmt numFmtId="166" formatCode="_-* #,##0.000_-;\-* #,##0.000_-;_-* &quot;-&quot;???_-;_-@_-"/>
    <numFmt numFmtId="167" formatCode="0.0%"/>
    <numFmt numFmtId="168" formatCode="[$$-240A]\ #,##0"/>
    <numFmt numFmtId="169" formatCode="0.0"/>
    <numFmt numFmtId="170" formatCode="0.0000%"/>
  </numFmts>
  <fonts count="25">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b/>
      <sz val="10"/>
      <color indexed="8"/>
      <name val="SansSerif"/>
    </font>
    <font>
      <sz val="10"/>
      <color indexed="8"/>
      <name val="SansSerif"/>
    </font>
    <font>
      <sz val="11"/>
      <color theme="1"/>
      <name val="Calibri"/>
      <family val="2"/>
    </font>
    <font>
      <sz val="10"/>
      <color theme="1"/>
      <name val="SansSerif"/>
    </font>
    <font>
      <b/>
      <sz val="10"/>
      <name val="Arial"/>
      <family val="2"/>
    </font>
    <font>
      <sz val="9"/>
      <color theme="1"/>
      <name val="Calibri"/>
      <family val="2"/>
      <scheme val="minor"/>
    </font>
    <font>
      <b/>
      <sz val="9"/>
      <color theme="1"/>
      <name val="Calibri"/>
      <family val="2"/>
      <scheme val="minor"/>
    </font>
    <font>
      <sz val="9"/>
      <color rgb="FFFF0000"/>
      <name val="Calibri"/>
      <family val="2"/>
      <scheme val="minor"/>
    </font>
    <font>
      <b/>
      <sz val="11"/>
      <name val="Calibri"/>
      <family val="2"/>
      <scheme val="minor"/>
    </font>
    <font>
      <b/>
      <i/>
      <sz val="9"/>
      <color theme="1"/>
      <name val="Calibri"/>
      <family val="2"/>
      <scheme val="minor"/>
    </font>
    <font>
      <b/>
      <i/>
      <sz val="9"/>
      <name val="Calibri"/>
      <family val="2"/>
      <scheme val="minor"/>
    </font>
    <font>
      <b/>
      <i/>
      <sz val="9"/>
      <color theme="1"/>
      <name val="Calibri"/>
      <family val="2"/>
    </font>
    <font>
      <sz val="11"/>
      <color rgb="FF000000"/>
      <name val="Calibri"/>
      <family val="2"/>
      <charset val="204"/>
    </font>
    <font>
      <sz val="11"/>
      <color indexed="8"/>
      <name val="Calibri"/>
      <family val="2"/>
      <scheme val="minor"/>
    </font>
    <font>
      <sz val="9"/>
      <color theme="1"/>
      <name val="Arial"/>
      <family val="2"/>
    </font>
    <font>
      <b/>
      <sz val="9"/>
      <name val="Arial"/>
      <family val="2"/>
    </font>
    <font>
      <sz val="9"/>
      <name val="Arial"/>
      <family val="2"/>
    </font>
    <font>
      <b/>
      <sz val="9"/>
      <color theme="1"/>
      <name val="Arial"/>
      <family val="2"/>
    </font>
    <font>
      <b/>
      <i/>
      <sz val="9"/>
      <name val="Arial"/>
      <family val="2"/>
    </font>
    <font>
      <b/>
      <i/>
      <sz val="9"/>
      <color theme="4"/>
      <name val="Arial"/>
      <family val="2"/>
    </font>
    <font>
      <b/>
      <sz val="11"/>
      <color theme="1"/>
      <name val="Arial"/>
      <family val="2"/>
    </font>
  </fonts>
  <fills count="24">
    <fill>
      <patternFill patternType="none"/>
    </fill>
    <fill>
      <patternFill patternType="gray125"/>
    </fill>
    <fill>
      <patternFill patternType="solid">
        <fgColor indexed="22"/>
        <bgColor indexed="64"/>
      </patternFill>
    </fill>
    <fill>
      <patternFill patternType="solid">
        <fgColor rgb="FF00B0F0"/>
        <bgColor indexed="64"/>
      </patternFill>
    </fill>
    <fill>
      <patternFill patternType="solid">
        <fgColor theme="5" tint="-0.249977111117893"/>
        <bgColor indexed="64"/>
      </patternFill>
    </fill>
    <fill>
      <patternFill patternType="solid">
        <fgColor rgb="FF92D050"/>
        <bgColor indexed="64"/>
      </patternFill>
    </fill>
    <fill>
      <patternFill patternType="solid">
        <fgColor rgb="FFFFFF00"/>
        <bgColor indexed="64"/>
      </patternFill>
    </fill>
    <fill>
      <patternFill patternType="solid">
        <fgColor rgb="FFFF0000"/>
        <bgColor indexed="64"/>
      </patternFill>
    </fill>
    <fill>
      <patternFill patternType="solid">
        <fgColor rgb="FF0070C0"/>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2" tint="-9.9978637043366805E-2"/>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2" tint="-0.499984740745262"/>
        <bgColor indexed="64"/>
      </patternFill>
    </fill>
    <fill>
      <patternFill patternType="solid">
        <fgColor theme="8" tint="0.59999389629810485"/>
        <bgColor indexed="64"/>
      </patternFill>
    </fill>
    <fill>
      <patternFill patternType="solid">
        <fgColor theme="5"/>
        <bgColor indexed="64"/>
      </patternFill>
    </fill>
    <fill>
      <patternFill patternType="solid">
        <fgColor theme="4"/>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2"/>
        <bgColor indexed="64"/>
      </patternFill>
    </fill>
  </fills>
  <borders count="29">
    <border>
      <left/>
      <right/>
      <top/>
      <bottom/>
      <diagonal/>
    </border>
    <border>
      <left style="medium">
        <color indexed="8"/>
      </left>
      <right style="medium">
        <color indexed="8"/>
      </right>
      <top style="medium">
        <color indexed="8"/>
      </top>
      <bottom style="medium">
        <color indexed="8"/>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s>
  <cellStyleXfs count="13">
    <xf numFmtId="0" fontId="0" fillId="0" borderId="0"/>
    <xf numFmtId="0" fontId="3" fillId="0" borderId="0"/>
    <xf numFmtId="43" fontId="6" fillId="0" borderId="0" applyFont="0" applyFill="0" applyBorder="0" applyAlignment="0" applyProtection="0"/>
    <xf numFmtId="0" fontId="1" fillId="0" borderId="0"/>
    <xf numFmtId="9" fontId="1" fillId="0" borderId="0" applyFont="0" applyFill="0" applyBorder="0" applyAlignment="0" applyProtection="0"/>
    <xf numFmtId="42"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42" fontId="1" fillId="0" borderId="0" applyFont="0" applyFill="0" applyBorder="0" applyAlignment="0" applyProtection="0"/>
    <xf numFmtId="0" fontId="3" fillId="0" borderId="0"/>
    <xf numFmtId="0" fontId="16" fillId="0" borderId="0"/>
    <xf numFmtId="41" fontId="1" fillId="0" borderId="0" applyFont="0" applyFill="0" applyBorder="0" applyAlignment="0" applyProtection="0"/>
    <xf numFmtId="0" fontId="17" fillId="0" borderId="0"/>
  </cellStyleXfs>
  <cellXfs count="179">
    <xf numFmtId="0" fontId="0" fillId="0" borderId="0" xfId="0"/>
    <xf numFmtId="0" fontId="4" fillId="2" borderId="1" xfId="1" applyFont="1" applyFill="1" applyBorder="1" applyAlignment="1">
      <alignment horizontal="center" vertical="center" wrapText="1"/>
    </xf>
    <xf numFmtId="0" fontId="3" fillId="0" borderId="0" xfId="1"/>
    <xf numFmtId="0" fontId="4" fillId="2" borderId="0" xfId="1" applyFont="1" applyFill="1" applyAlignment="1">
      <alignment horizontal="center" vertical="center" wrapText="1"/>
    </xf>
    <xf numFmtId="0" fontId="4" fillId="2" borderId="0" xfId="1" applyFont="1" applyFill="1" applyAlignment="1">
      <alignment horizontal="justify" vertical="top" wrapText="1"/>
    </xf>
    <xf numFmtId="164" fontId="4" fillId="2" borderId="0" xfId="1" applyNumberFormat="1" applyFont="1" applyFill="1" applyAlignment="1">
      <alignment horizontal="center" vertical="center" wrapText="1"/>
    </xf>
    <xf numFmtId="0" fontId="4" fillId="3" borderId="0" xfId="1" applyFont="1" applyFill="1" applyAlignment="1">
      <alignment horizontal="right" vertical="top" wrapText="1"/>
    </xf>
    <xf numFmtId="0" fontId="4" fillId="3" borderId="0" xfId="1" applyFont="1" applyFill="1" applyAlignment="1">
      <alignment horizontal="left" vertical="top" wrapText="1"/>
    </xf>
    <xf numFmtId="0" fontId="4" fillId="3" borderId="0" xfId="1" applyFont="1" applyFill="1" applyAlignment="1">
      <alignment horizontal="justify" vertical="top" wrapText="1"/>
    </xf>
    <xf numFmtId="165" fontId="4" fillId="3" borderId="0" xfId="1" applyNumberFormat="1" applyFont="1" applyFill="1" applyAlignment="1">
      <alignment horizontal="right" vertical="top" wrapText="1"/>
    </xf>
    <xf numFmtId="0" fontId="5" fillId="0" borderId="0" xfId="1" applyFont="1" applyAlignment="1">
      <alignment horizontal="right" vertical="top" wrapText="1"/>
    </xf>
    <xf numFmtId="0" fontId="5" fillId="0" borderId="0" xfId="1" applyFont="1" applyAlignment="1">
      <alignment horizontal="left" vertical="top" wrapText="1"/>
    </xf>
    <xf numFmtId="0" fontId="5" fillId="0" borderId="0" xfId="1" applyFont="1" applyAlignment="1">
      <alignment horizontal="justify" vertical="top" wrapText="1"/>
    </xf>
    <xf numFmtId="165" fontId="5" fillId="0" borderId="0" xfId="1" applyNumberFormat="1" applyFont="1" applyAlignment="1">
      <alignment horizontal="right" vertical="top" wrapText="1"/>
    </xf>
    <xf numFmtId="0" fontId="4" fillId="4" borderId="0" xfId="1" applyFont="1" applyFill="1" applyAlignment="1">
      <alignment horizontal="right" vertical="top" wrapText="1"/>
    </xf>
    <xf numFmtId="0" fontId="4" fillId="4" borderId="0" xfId="1" applyFont="1" applyFill="1" applyAlignment="1">
      <alignment horizontal="left" vertical="top" wrapText="1"/>
    </xf>
    <xf numFmtId="0" fontId="4" fillId="4" borderId="0" xfId="1" applyFont="1" applyFill="1" applyAlignment="1">
      <alignment horizontal="justify" vertical="top" wrapText="1"/>
    </xf>
    <xf numFmtId="165" fontId="4" fillId="4" borderId="0" xfId="1" applyNumberFormat="1" applyFont="1" applyFill="1" applyAlignment="1">
      <alignment horizontal="right" vertical="top" wrapText="1"/>
    </xf>
    <xf numFmtId="0" fontId="5" fillId="5" borderId="0" xfId="1" applyFont="1" applyFill="1" applyAlignment="1">
      <alignment horizontal="right" vertical="top" wrapText="1"/>
    </xf>
    <xf numFmtId="0" fontId="5" fillId="5" borderId="0" xfId="1" applyFont="1" applyFill="1" applyAlignment="1">
      <alignment horizontal="left" vertical="top" wrapText="1"/>
    </xf>
    <xf numFmtId="0" fontId="5" fillId="5" borderId="0" xfId="1" applyFont="1" applyFill="1" applyAlignment="1">
      <alignment horizontal="justify" vertical="top" wrapText="1"/>
    </xf>
    <xf numFmtId="165" fontId="5" fillId="5" borderId="0" xfId="1" applyNumberFormat="1" applyFont="1" applyFill="1" applyAlignment="1">
      <alignment horizontal="right" vertical="top" wrapText="1"/>
    </xf>
    <xf numFmtId="43" fontId="3" fillId="0" borderId="0" xfId="2" applyFont="1" applyBorder="1"/>
    <xf numFmtId="0" fontId="5" fillId="6" borderId="0" xfId="1" applyFont="1" applyFill="1" applyAlignment="1">
      <alignment horizontal="right" vertical="top" wrapText="1"/>
    </xf>
    <xf numFmtId="0" fontId="5" fillId="6" borderId="0" xfId="1" applyFont="1" applyFill="1" applyAlignment="1">
      <alignment horizontal="left" vertical="top" wrapText="1"/>
    </xf>
    <xf numFmtId="0" fontId="5" fillId="6" borderId="0" xfId="1" applyFont="1" applyFill="1" applyAlignment="1">
      <alignment horizontal="justify" vertical="top" wrapText="1"/>
    </xf>
    <xf numFmtId="165" fontId="5" fillId="6" borderId="0" xfId="1" applyNumberFormat="1" applyFont="1" applyFill="1" applyAlignment="1">
      <alignment horizontal="right" vertical="top" wrapText="1"/>
    </xf>
    <xf numFmtId="166" fontId="3" fillId="0" borderId="0" xfId="1" applyNumberFormat="1"/>
    <xf numFmtId="0" fontId="5" fillId="7" borderId="0" xfId="1" applyFont="1" applyFill="1" applyAlignment="1">
      <alignment horizontal="right" vertical="top" wrapText="1"/>
    </xf>
    <xf numFmtId="0" fontId="5" fillId="7" borderId="0" xfId="1" applyFont="1" applyFill="1" applyAlignment="1">
      <alignment horizontal="left" vertical="top" wrapText="1"/>
    </xf>
    <xf numFmtId="0" fontId="5" fillId="7" borderId="0" xfId="1" applyFont="1" applyFill="1" applyAlignment="1">
      <alignment horizontal="justify" vertical="top" wrapText="1"/>
    </xf>
    <xf numFmtId="165" fontId="5" fillId="7" borderId="0" xfId="1" applyNumberFormat="1" applyFont="1" applyFill="1" applyAlignment="1">
      <alignment horizontal="right" vertical="top" wrapText="1"/>
    </xf>
    <xf numFmtId="0" fontId="3" fillId="7" borderId="0" xfId="1" applyFill="1"/>
    <xf numFmtId="0" fontId="7" fillId="5" borderId="0" xfId="1" applyFont="1" applyFill="1" applyAlignment="1">
      <alignment horizontal="justify" vertical="top" wrapText="1"/>
    </xf>
    <xf numFmtId="0" fontId="7" fillId="6" borderId="0" xfId="1" applyFont="1" applyFill="1" applyAlignment="1">
      <alignment horizontal="justify" vertical="top" wrapText="1"/>
    </xf>
    <xf numFmtId="0" fontId="7" fillId="0" borderId="0" xfId="1" applyFont="1" applyAlignment="1">
      <alignment horizontal="justify" vertical="top" wrapText="1"/>
    </xf>
    <xf numFmtId="0" fontId="4" fillId="0" borderId="0" xfId="1" applyFont="1" applyAlignment="1">
      <alignment horizontal="right" vertical="top" wrapText="1"/>
    </xf>
    <xf numFmtId="0" fontId="4" fillId="0" borderId="0" xfId="1" applyFont="1" applyAlignment="1">
      <alignment horizontal="left" vertical="top" wrapText="1"/>
    </xf>
    <xf numFmtId="0" fontId="4" fillId="0" borderId="0" xfId="1" applyFont="1" applyAlignment="1">
      <alignment horizontal="justify" vertical="top" wrapText="1"/>
    </xf>
    <xf numFmtId="165" fontId="4" fillId="0" borderId="0" xfId="1" applyNumberFormat="1" applyFont="1" applyAlignment="1">
      <alignment horizontal="right" vertical="top" wrapText="1"/>
    </xf>
    <xf numFmtId="0" fontId="4" fillId="5" borderId="0" xfId="1" applyFont="1" applyFill="1" applyAlignment="1">
      <alignment horizontal="right" vertical="top" wrapText="1"/>
    </xf>
    <xf numFmtId="0" fontId="4" fillId="5" borderId="0" xfId="1" applyFont="1" applyFill="1" applyAlignment="1">
      <alignment horizontal="left" vertical="top" wrapText="1"/>
    </xf>
    <xf numFmtId="0" fontId="4" fillId="5" borderId="0" xfId="1" applyFont="1" applyFill="1" applyAlignment="1">
      <alignment horizontal="justify" vertical="top" wrapText="1"/>
    </xf>
    <xf numFmtId="165" fontId="4" fillId="5" borderId="0" xfId="1" applyNumberFormat="1" applyFont="1" applyFill="1" applyAlignment="1">
      <alignment horizontal="right" vertical="top" wrapText="1"/>
    </xf>
    <xf numFmtId="0" fontId="4" fillId="6" borderId="0" xfId="1" applyFont="1" applyFill="1" applyAlignment="1">
      <alignment horizontal="right" vertical="top" wrapText="1"/>
    </xf>
    <xf numFmtId="0" fontId="4" fillId="6" borderId="0" xfId="1" applyFont="1" applyFill="1" applyAlignment="1">
      <alignment horizontal="left" vertical="top" wrapText="1"/>
    </xf>
    <xf numFmtId="0" fontId="4" fillId="6" borderId="0" xfId="1" applyFont="1" applyFill="1" applyAlignment="1">
      <alignment horizontal="justify" vertical="top" wrapText="1"/>
    </xf>
    <xf numFmtId="165" fontId="4" fillId="6" borderId="0" xfId="1" applyNumberFormat="1" applyFont="1" applyFill="1" applyAlignment="1">
      <alignment horizontal="right" vertical="top" wrapText="1"/>
    </xf>
    <xf numFmtId="0" fontId="4" fillId="8" borderId="0" xfId="1" applyFont="1" applyFill="1" applyAlignment="1">
      <alignment horizontal="right" vertical="top" wrapText="1"/>
    </xf>
    <xf numFmtId="0" fontId="4" fillId="8" borderId="0" xfId="1" applyFont="1" applyFill="1" applyAlignment="1">
      <alignment horizontal="left" vertical="top" wrapText="1"/>
    </xf>
    <xf numFmtId="0" fontId="4" fillId="8" borderId="0" xfId="1" applyFont="1" applyFill="1" applyAlignment="1">
      <alignment horizontal="justify" vertical="top" wrapText="1"/>
    </xf>
    <xf numFmtId="165" fontId="4" fillId="8" borderId="0" xfId="1" applyNumberFormat="1" applyFont="1" applyFill="1" applyAlignment="1">
      <alignment horizontal="right" vertical="top" wrapText="1"/>
    </xf>
    <xf numFmtId="0" fontId="5" fillId="9" borderId="0" xfId="1" applyFont="1" applyFill="1" applyAlignment="1">
      <alignment horizontal="right" vertical="top" wrapText="1"/>
    </xf>
    <xf numFmtId="0" fontId="5" fillId="9" borderId="0" xfId="1" applyFont="1" applyFill="1" applyAlignment="1">
      <alignment horizontal="left" vertical="top" wrapText="1"/>
    </xf>
    <xf numFmtId="0" fontId="5" fillId="9" borderId="0" xfId="1" applyFont="1" applyFill="1" applyAlignment="1">
      <alignment horizontal="justify" vertical="top" wrapText="1"/>
    </xf>
    <xf numFmtId="165" fontId="5" fillId="9" borderId="0" xfId="1" applyNumberFormat="1" applyFont="1" applyFill="1" applyAlignment="1">
      <alignment horizontal="right" vertical="top" wrapText="1"/>
    </xf>
    <xf numFmtId="0" fontId="5" fillId="10" borderId="0" xfId="1" applyFont="1" applyFill="1" applyAlignment="1">
      <alignment horizontal="right" vertical="top" wrapText="1"/>
    </xf>
    <xf numFmtId="0" fontId="5" fillId="10" borderId="0" xfId="1" applyFont="1" applyFill="1" applyAlignment="1">
      <alignment horizontal="left" vertical="top" wrapText="1"/>
    </xf>
    <xf numFmtId="0" fontId="5" fillId="10" borderId="0" xfId="1" applyFont="1" applyFill="1" applyAlignment="1">
      <alignment horizontal="justify" vertical="top" wrapText="1"/>
    </xf>
    <xf numFmtId="165" fontId="5" fillId="10" borderId="0" xfId="1" applyNumberFormat="1" applyFont="1" applyFill="1" applyAlignment="1">
      <alignment horizontal="right" vertical="top" wrapText="1"/>
    </xf>
    <xf numFmtId="0" fontId="8" fillId="0" borderId="0" xfId="1" applyFont="1"/>
    <xf numFmtId="0" fontId="3" fillId="8" borderId="0" xfId="1" applyFill="1"/>
    <xf numFmtId="0" fontId="3" fillId="8" borderId="0" xfId="1" applyFill="1" applyAlignment="1">
      <alignment horizontal="justify" vertical="top" wrapText="1"/>
    </xf>
    <xf numFmtId="0" fontId="3" fillId="0" borderId="0" xfId="1" applyAlignment="1">
      <alignment horizontal="justify" vertical="top" wrapText="1"/>
    </xf>
    <xf numFmtId="0" fontId="8" fillId="3" borderId="0" xfId="1" applyFont="1" applyFill="1"/>
    <xf numFmtId="0" fontId="8" fillId="3" borderId="0" xfId="1" applyFont="1" applyFill="1" applyAlignment="1">
      <alignment horizontal="justify" vertical="top" wrapText="1"/>
    </xf>
    <xf numFmtId="43" fontId="8" fillId="3" borderId="0" xfId="2" applyFont="1" applyFill="1" applyBorder="1"/>
    <xf numFmtId="0" fontId="3" fillId="5" borderId="0" xfId="1" applyFill="1"/>
    <xf numFmtId="0" fontId="3" fillId="5" borderId="0" xfId="1" applyFill="1" applyAlignment="1">
      <alignment horizontal="justify" vertical="top" wrapText="1"/>
    </xf>
    <xf numFmtId="0" fontId="3" fillId="6" borderId="0" xfId="1" applyFill="1"/>
    <xf numFmtId="0" fontId="3" fillId="6" borderId="0" xfId="1" applyFill="1" applyAlignment="1">
      <alignment horizontal="justify" vertical="top" wrapText="1"/>
    </xf>
    <xf numFmtId="43" fontId="3" fillId="6" borderId="0" xfId="2" applyFont="1" applyFill="1" applyBorder="1"/>
    <xf numFmtId="0" fontId="11" fillId="0" borderId="0" xfId="3" applyFont="1" applyAlignment="1" applyProtection="1">
      <alignment horizontal="center" vertical="center" wrapText="1"/>
      <protection hidden="1"/>
    </xf>
    <xf numFmtId="168" fontId="11" fillId="0" borderId="0" xfId="3" applyNumberFormat="1" applyFont="1" applyAlignment="1" applyProtection="1">
      <alignment horizontal="center" vertical="center" wrapText="1"/>
      <protection hidden="1"/>
    </xf>
    <xf numFmtId="169" fontId="11" fillId="0" borderId="0" xfId="3" applyNumberFormat="1" applyFont="1" applyAlignment="1" applyProtection="1">
      <alignment horizontal="center" vertical="center" wrapText="1"/>
      <protection hidden="1"/>
    </xf>
    <xf numFmtId="0" fontId="2" fillId="17" borderId="13" xfId="3" applyFont="1" applyFill="1" applyBorder="1" applyAlignment="1" applyProtection="1">
      <alignment horizontal="center" vertical="center" textRotation="90" wrapText="1"/>
      <protection hidden="1"/>
    </xf>
    <xf numFmtId="0" fontId="2" fillId="17" borderId="13" xfId="3" applyFont="1" applyFill="1" applyBorder="1" applyAlignment="1" applyProtection="1">
      <alignment horizontal="center" vertical="center" wrapText="1"/>
      <protection hidden="1"/>
    </xf>
    <xf numFmtId="0" fontId="12" fillId="18" borderId="13" xfId="3" applyFont="1" applyFill="1" applyBorder="1" applyAlignment="1" applyProtection="1">
      <alignment horizontal="center" vertical="center" wrapText="1"/>
      <protection hidden="1"/>
    </xf>
    <xf numFmtId="0" fontId="2" fillId="19" borderId="13" xfId="3" applyFont="1" applyFill="1" applyBorder="1" applyAlignment="1" applyProtection="1">
      <alignment horizontal="center" vertical="center" wrapText="1"/>
      <protection hidden="1"/>
    </xf>
    <xf numFmtId="0" fontId="2" fillId="20" borderId="13" xfId="3" applyFont="1" applyFill="1" applyBorder="1" applyAlignment="1" applyProtection="1">
      <alignment horizontal="center" vertical="center" wrapText="1"/>
      <protection hidden="1"/>
    </xf>
    <xf numFmtId="10" fontId="2" fillId="20" borderId="13" xfId="3" applyNumberFormat="1" applyFont="1" applyFill="1" applyBorder="1" applyAlignment="1" applyProtection="1">
      <alignment horizontal="center" vertical="center" wrapText="1"/>
      <protection hidden="1"/>
    </xf>
    <xf numFmtId="0" fontId="2" fillId="21" borderId="13" xfId="3" applyFont="1" applyFill="1" applyBorder="1" applyAlignment="1" applyProtection="1">
      <alignment horizontal="center" vertical="center" wrapText="1"/>
      <protection hidden="1"/>
    </xf>
    <xf numFmtId="0" fontId="2" fillId="0" borderId="0" xfId="3" applyFont="1" applyAlignment="1" applyProtection="1">
      <alignment horizontal="center" vertical="center" wrapText="1"/>
      <protection hidden="1"/>
    </xf>
    <xf numFmtId="0" fontId="9" fillId="0" borderId="0" xfId="3" applyFont="1" applyAlignment="1" applyProtection="1">
      <alignment horizontal="center" vertical="center" wrapText="1"/>
      <protection hidden="1"/>
    </xf>
    <xf numFmtId="0" fontId="9" fillId="0" borderId="0" xfId="3" applyFont="1" applyAlignment="1" applyProtection="1">
      <alignment horizontal="left" vertical="center" wrapText="1"/>
      <protection hidden="1"/>
    </xf>
    <xf numFmtId="10" fontId="9" fillId="0" borderId="0" xfId="4" applyNumberFormat="1" applyFont="1" applyBorder="1" applyAlignment="1" applyProtection="1">
      <alignment horizontal="center" vertical="center" wrapText="1"/>
      <protection hidden="1"/>
    </xf>
    <xf numFmtId="2" fontId="9" fillId="0" borderId="0" xfId="3" applyNumberFormat="1" applyFont="1" applyAlignment="1" applyProtection="1">
      <alignment horizontal="center" vertical="center" wrapText="1"/>
      <protection hidden="1"/>
    </xf>
    <xf numFmtId="169" fontId="9" fillId="0" borderId="0" xfId="3" applyNumberFormat="1" applyFont="1" applyAlignment="1" applyProtection="1">
      <alignment horizontal="center" vertical="center" wrapText="1"/>
      <protection hidden="1"/>
    </xf>
    <xf numFmtId="170" fontId="9" fillId="0" borderId="0" xfId="3" applyNumberFormat="1" applyFont="1" applyAlignment="1" applyProtection="1">
      <alignment horizontal="center" vertical="center" wrapText="1"/>
      <protection hidden="1"/>
    </xf>
    <xf numFmtId="10" fontId="9" fillId="0" borderId="0" xfId="3" applyNumberFormat="1" applyFont="1" applyAlignment="1" applyProtection="1">
      <alignment horizontal="center" vertical="center" wrapText="1"/>
      <protection hidden="1"/>
    </xf>
    <xf numFmtId="9" fontId="9" fillId="0" borderId="0" xfId="3" applyNumberFormat="1" applyFont="1" applyAlignment="1" applyProtection="1">
      <alignment horizontal="center" vertical="center" wrapText="1"/>
      <protection hidden="1"/>
    </xf>
    <xf numFmtId="9" fontId="9" fillId="0" borderId="0" xfId="4" applyFont="1" applyBorder="1" applyAlignment="1" applyProtection="1">
      <alignment horizontal="center" vertical="center" wrapText="1"/>
      <protection hidden="1"/>
    </xf>
    <xf numFmtId="0" fontId="13" fillId="0" borderId="13" xfId="3" applyFont="1" applyBorder="1" applyAlignment="1" applyProtection="1">
      <alignment horizontal="center" vertical="center" wrapText="1"/>
      <protection hidden="1"/>
    </xf>
    <xf numFmtId="0" fontId="10" fillId="0" borderId="13" xfId="3" applyFont="1" applyBorder="1" applyAlignment="1" applyProtection="1">
      <alignment horizontal="center" vertical="center" wrapText="1"/>
      <protection hidden="1"/>
    </xf>
    <xf numFmtId="0" fontId="13" fillId="0" borderId="13" xfId="3" applyFont="1" applyBorder="1" applyAlignment="1" applyProtection="1">
      <alignment horizontal="left" vertical="center" wrapText="1"/>
      <protection hidden="1"/>
    </xf>
    <xf numFmtId="0" fontId="14" fillId="0" borderId="13" xfId="3" applyFont="1" applyBorder="1" applyAlignment="1" applyProtection="1">
      <alignment horizontal="left" vertical="center" wrapText="1"/>
      <protection hidden="1"/>
    </xf>
    <xf numFmtId="4" fontId="10" fillId="22" borderId="13" xfId="3" applyNumberFormat="1" applyFont="1" applyFill="1" applyBorder="1" applyAlignment="1" applyProtection="1">
      <alignment horizontal="center" vertical="center" wrapText="1"/>
      <protection hidden="1"/>
    </xf>
    <xf numFmtId="10" fontId="10" fillId="22" borderId="13" xfId="3" applyNumberFormat="1" applyFont="1" applyFill="1" applyBorder="1" applyAlignment="1" applyProtection="1">
      <alignment horizontal="center" vertical="center" wrapText="1"/>
      <protection hidden="1"/>
    </xf>
    <xf numFmtId="168" fontId="10" fillId="22" borderId="13" xfId="3" applyNumberFormat="1" applyFont="1" applyFill="1" applyBorder="1" applyAlignment="1" applyProtection="1">
      <alignment horizontal="center" vertical="center" wrapText="1"/>
      <protection hidden="1"/>
    </xf>
    <xf numFmtId="2" fontId="13" fillId="22" borderId="13" xfId="3" applyNumberFormat="1" applyFont="1" applyFill="1" applyBorder="1" applyAlignment="1" applyProtection="1">
      <alignment horizontal="center" vertical="center" wrapText="1"/>
      <protection hidden="1"/>
    </xf>
    <xf numFmtId="4" fontId="13" fillId="22" borderId="13" xfId="3" applyNumberFormat="1" applyFont="1" applyFill="1" applyBorder="1" applyAlignment="1" applyProtection="1">
      <alignment horizontal="center" vertical="center" wrapText="1"/>
      <protection hidden="1"/>
    </xf>
    <xf numFmtId="10" fontId="13" fillId="22" borderId="13" xfId="3" applyNumberFormat="1" applyFont="1" applyFill="1" applyBorder="1" applyAlignment="1" applyProtection="1">
      <alignment horizontal="center" vertical="center" wrapText="1"/>
      <protection hidden="1"/>
    </xf>
    <xf numFmtId="169" fontId="13" fillId="22" borderId="13" xfId="3" applyNumberFormat="1" applyFont="1" applyFill="1" applyBorder="1" applyAlignment="1" applyProtection="1">
      <alignment horizontal="center" vertical="center" wrapText="1"/>
      <protection hidden="1"/>
    </xf>
    <xf numFmtId="10" fontId="13" fillId="22" borderId="13" xfId="4" applyNumberFormat="1" applyFont="1" applyFill="1" applyBorder="1" applyAlignment="1" applyProtection="1">
      <alignment horizontal="center" vertical="center" wrapText="1"/>
      <protection hidden="1"/>
    </xf>
    <xf numFmtId="0" fontId="13" fillId="0" borderId="0" xfId="3" applyFont="1" applyAlignment="1" applyProtection="1">
      <alignment horizontal="center" vertical="center" wrapText="1"/>
      <protection hidden="1"/>
    </xf>
    <xf numFmtId="0" fontId="15" fillId="0" borderId="23" xfId="3" applyFont="1" applyBorder="1" applyAlignment="1">
      <alignment horizontal="left" vertical="center" wrapText="1"/>
    </xf>
    <xf numFmtId="0" fontId="10" fillId="6" borderId="13" xfId="3" applyFont="1" applyFill="1" applyBorder="1" applyAlignment="1" applyProtection="1">
      <alignment horizontal="center" vertical="center" wrapText="1"/>
      <protection hidden="1"/>
    </xf>
    <xf numFmtId="4" fontId="13" fillId="23" borderId="13" xfId="3" applyNumberFormat="1" applyFont="1" applyFill="1" applyBorder="1" applyAlignment="1" applyProtection="1">
      <alignment horizontal="center" vertical="center" wrapText="1"/>
      <protection hidden="1"/>
    </xf>
    <xf numFmtId="10" fontId="10" fillId="0" borderId="0" xfId="3" applyNumberFormat="1" applyFont="1" applyAlignment="1" applyProtection="1">
      <alignment horizontal="center" vertical="center" wrapText="1"/>
      <protection hidden="1"/>
    </xf>
    <xf numFmtId="0" fontId="19" fillId="0" borderId="0" xfId="3" applyFont="1" applyAlignment="1">
      <alignment horizontal="left"/>
    </xf>
    <xf numFmtId="10" fontId="13" fillId="22" borderId="13" xfId="7" applyNumberFormat="1" applyFont="1" applyFill="1" applyBorder="1" applyAlignment="1" applyProtection="1">
      <alignment horizontal="center" vertical="center"/>
      <protection hidden="1"/>
    </xf>
    <xf numFmtId="4" fontId="13" fillId="22" borderId="13" xfId="0" applyNumberFormat="1" applyFont="1" applyFill="1" applyBorder="1" applyAlignment="1" applyProtection="1">
      <alignment horizontal="center" vertical="center"/>
      <protection hidden="1"/>
    </xf>
    <xf numFmtId="0" fontId="18" fillId="0" borderId="0" xfId="3" applyFont="1" applyAlignment="1" applyProtection="1">
      <alignment horizontal="center" vertical="center"/>
      <protection hidden="1"/>
    </xf>
    <xf numFmtId="0" fontId="19" fillId="0" borderId="0" xfId="3" applyFont="1" applyAlignment="1">
      <alignment horizontal="left" vertical="center"/>
    </xf>
    <xf numFmtId="0" fontId="20" fillId="0" borderId="0" xfId="3" applyFont="1" applyAlignment="1">
      <alignment horizontal="left" vertical="center"/>
    </xf>
    <xf numFmtId="2" fontId="13" fillId="22" borderId="13" xfId="0" applyNumberFormat="1" applyFont="1" applyFill="1" applyBorder="1" applyAlignment="1" applyProtection="1">
      <alignment horizontal="center" vertical="center"/>
      <protection hidden="1"/>
    </xf>
    <xf numFmtId="0" fontId="20" fillId="0" borderId="0" xfId="3" applyFont="1"/>
    <xf numFmtId="0" fontId="21" fillId="11" borderId="2" xfId="3" applyFont="1" applyFill="1" applyBorder="1" applyAlignment="1" applyProtection="1">
      <alignment horizontal="center" vertical="center"/>
      <protection hidden="1"/>
    </xf>
    <xf numFmtId="0" fontId="18" fillId="0" borderId="3" xfId="3" applyFont="1" applyBorder="1" applyAlignment="1" applyProtection="1">
      <alignment horizontal="center" vertical="center"/>
      <protection hidden="1"/>
    </xf>
    <xf numFmtId="0" fontId="21" fillId="0" borderId="0" xfId="3" applyFont="1" applyAlignment="1" applyProtection="1">
      <alignment horizontal="center" vertical="center"/>
      <protection hidden="1"/>
    </xf>
    <xf numFmtId="0" fontId="18" fillId="0" borderId="4" xfId="3" applyFont="1" applyBorder="1" applyAlignment="1" applyProtection="1">
      <alignment horizontal="center" vertical="center"/>
      <protection hidden="1"/>
    </xf>
    <xf numFmtId="0" fontId="18" fillId="0" borderId="5" xfId="3" applyFont="1" applyBorder="1" applyAlignment="1" applyProtection="1">
      <alignment horizontal="center" vertical="center"/>
      <protection hidden="1"/>
    </xf>
    <xf numFmtId="0" fontId="21" fillId="11" borderId="6" xfId="3" applyFont="1" applyFill="1" applyBorder="1" applyAlignment="1" applyProtection="1">
      <alignment horizontal="center" vertical="center"/>
      <protection hidden="1"/>
    </xf>
    <xf numFmtId="0" fontId="18" fillId="0" borderId="7" xfId="3" applyFont="1" applyBorder="1" applyAlignment="1" applyProtection="1">
      <alignment horizontal="center" vertical="center"/>
      <protection hidden="1"/>
    </xf>
    <xf numFmtId="0" fontId="21" fillId="11" borderId="9" xfId="3" applyFont="1" applyFill="1" applyBorder="1" applyAlignment="1" applyProtection="1">
      <alignment horizontal="left" vertical="center" indent="6"/>
      <protection hidden="1"/>
    </xf>
    <xf numFmtId="0" fontId="21" fillId="11" borderId="10" xfId="3" applyFont="1" applyFill="1" applyBorder="1" applyAlignment="1" applyProtection="1">
      <alignment vertical="center"/>
      <protection hidden="1"/>
    </xf>
    <xf numFmtId="0" fontId="21" fillId="0" borderId="11" xfId="3" applyFont="1" applyBorder="1" applyAlignment="1" applyProtection="1">
      <alignment horizontal="center" vertical="center"/>
      <protection hidden="1"/>
    </xf>
    <xf numFmtId="0" fontId="21" fillId="12" borderId="12" xfId="3" applyFont="1" applyFill="1" applyBorder="1" applyAlignment="1" applyProtection="1">
      <alignment horizontal="center" vertical="center"/>
      <protection hidden="1"/>
    </xf>
    <xf numFmtId="167" fontId="18" fillId="11" borderId="8" xfId="4" applyNumberFormat="1" applyFont="1" applyFill="1" applyBorder="1" applyAlignment="1" applyProtection="1">
      <alignment horizontal="center" vertical="center"/>
      <protection hidden="1"/>
    </xf>
    <xf numFmtId="0" fontId="21" fillId="11" borderId="13" xfId="3" applyFont="1" applyFill="1" applyBorder="1" applyAlignment="1" applyProtection="1">
      <alignment horizontal="center" vertical="center"/>
      <protection hidden="1"/>
    </xf>
    <xf numFmtId="42" fontId="18" fillId="0" borderId="13" xfId="5" applyFont="1" applyBorder="1" applyAlignment="1" applyProtection="1">
      <alignment horizontal="center" vertical="center"/>
      <protection hidden="1"/>
    </xf>
    <xf numFmtId="0" fontId="18" fillId="0" borderId="13" xfId="3" applyFont="1" applyBorder="1" applyAlignment="1" applyProtection="1">
      <alignment horizontal="center" vertical="center"/>
      <protection hidden="1"/>
    </xf>
    <xf numFmtId="0" fontId="21" fillId="13" borderId="12" xfId="3" applyFont="1" applyFill="1" applyBorder="1" applyAlignment="1" applyProtection="1">
      <alignment horizontal="center" vertical="center"/>
      <protection hidden="1"/>
    </xf>
    <xf numFmtId="10" fontId="18" fillId="0" borderId="13" xfId="4" applyNumberFormat="1" applyFont="1" applyBorder="1" applyAlignment="1" applyProtection="1">
      <alignment horizontal="center" vertical="center"/>
      <protection hidden="1"/>
    </xf>
    <xf numFmtId="0" fontId="21" fillId="14" borderId="12" xfId="3" applyFont="1" applyFill="1" applyBorder="1" applyAlignment="1" applyProtection="1">
      <alignment horizontal="center" vertical="center"/>
      <protection hidden="1"/>
    </xf>
    <xf numFmtId="0" fontId="21" fillId="11" borderId="12" xfId="3" applyFont="1" applyFill="1" applyBorder="1" applyAlignment="1" applyProtection="1">
      <alignment horizontal="center" vertical="center"/>
      <protection hidden="1"/>
    </xf>
    <xf numFmtId="0" fontId="21" fillId="15" borderId="14" xfId="3" applyFont="1" applyFill="1" applyBorder="1" applyAlignment="1" applyProtection="1">
      <alignment horizontal="center" vertical="center"/>
      <protection hidden="1"/>
    </xf>
    <xf numFmtId="0" fontId="21" fillId="11" borderId="19" xfId="3" applyFont="1" applyFill="1" applyBorder="1" applyAlignment="1" applyProtection="1">
      <alignment horizontal="center" vertical="center"/>
      <protection hidden="1"/>
    </xf>
    <xf numFmtId="0" fontId="18" fillId="0" borderId="22" xfId="3" applyFont="1" applyBorder="1" applyAlignment="1" applyProtection="1">
      <alignment horizontal="center" vertical="center"/>
      <protection hidden="1"/>
    </xf>
    <xf numFmtId="10" fontId="18" fillId="0" borderId="3" xfId="4" applyNumberFormat="1" applyFont="1" applyBorder="1" applyAlignment="1" applyProtection="1">
      <alignment horizontal="center" vertical="center"/>
      <protection hidden="1"/>
    </xf>
    <xf numFmtId="10" fontId="18" fillId="0" borderId="0" xfId="4" applyNumberFormat="1" applyFont="1" applyAlignment="1" applyProtection="1">
      <alignment horizontal="center" vertical="center"/>
      <protection hidden="1"/>
    </xf>
    <xf numFmtId="0" fontId="18" fillId="0" borderId="0" xfId="3" applyFont="1" applyAlignment="1" applyProtection="1">
      <alignment horizontal="left" vertical="center"/>
      <protection hidden="1"/>
    </xf>
    <xf numFmtId="10" fontId="18" fillId="0" borderId="0" xfId="6" applyNumberFormat="1" applyFont="1" applyBorder="1" applyAlignment="1" applyProtection="1">
      <alignment horizontal="center" vertical="center"/>
      <protection hidden="1"/>
    </xf>
    <xf numFmtId="10" fontId="18" fillId="0" borderId="0" xfId="7" applyNumberFormat="1" applyFont="1" applyAlignment="1" applyProtection="1">
      <alignment horizontal="center" vertical="center"/>
      <protection hidden="1"/>
    </xf>
    <xf numFmtId="42" fontId="18" fillId="0" borderId="20" xfId="5" applyFont="1" applyBorder="1" applyAlignment="1" applyProtection="1">
      <alignment horizontal="center" vertical="center"/>
      <protection hidden="1"/>
    </xf>
    <xf numFmtId="42" fontId="18" fillId="0" borderId="21" xfId="5" applyFont="1" applyBorder="1" applyAlignment="1" applyProtection="1">
      <alignment horizontal="center" vertical="center"/>
      <protection hidden="1"/>
    </xf>
    <xf numFmtId="10" fontId="18" fillId="0" borderId="15" xfId="4" applyNumberFormat="1" applyFont="1" applyBorder="1" applyAlignment="1" applyProtection="1">
      <alignment horizontal="center" vertical="center"/>
      <protection hidden="1"/>
    </xf>
    <xf numFmtId="10" fontId="18" fillId="0" borderId="16" xfId="4" applyNumberFormat="1" applyFont="1" applyBorder="1" applyAlignment="1" applyProtection="1">
      <alignment horizontal="center" vertical="center"/>
      <protection hidden="1"/>
    </xf>
    <xf numFmtId="10" fontId="21" fillId="12" borderId="17" xfId="4" applyNumberFormat="1" applyFont="1" applyFill="1" applyBorder="1" applyAlignment="1" applyProtection="1">
      <alignment horizontal="center" vertical="center"/>
      <protection hidden="1"/>
    </xf>
    <xf numFmtId="10" fontId="21" fillId="12" borderId="18" xfId="4" applyNumberFormat="1" applyFont="1" applyFill="1" applyBorder="1" applyAlignment="1" applyProtection="1">
      <alignment horizontal="center" vertical="center"/>
      <protection hidden="1"/>
    </xf>
    <xf numFmtId="0" fontId="18" fillId="0" borderId="7" xfId="3" applyFont="1" applyBorder="1" applyAlignment="1" applyProtection="1">
      <alignment horizontal="center" vertical="center"/>
      <protection hidden="1"/>
    </xf>
    <xf numFmtId="0" fontId="18" fillId="0" borderId="8" xfId="3" applyFont="1" applyBorder="1" applyAlignment="1" applyProtection="1">
      <alignment horizontal="center" vertical="center"/>
      <protection hidden="1"/>
    </xf>
    <xf numFmtId="3" fontId="18" fillId="0" borderId="7" xfId="3" applyNumberFormat="1" applyFont="1" applyBorder="1" applyAlignment="1" applyProtection="1">
      <alignment horizontal="center" vertical="center"/>
      <protection hidden="1"/>
    </xf>
    <xf numFmtId="3" fontId="18" fillId="0" borderId="8" xfId="3" applyNumberFormat="1" applyFont="1" applyBorder="1" applyAlignment="1" applyProtection="1">
      <alignment horizontal="center" vertical="center"/>
      <protection hidden="1"/>
    </xf>
    <xf numFmtId="0" fontId="18" fillId="0" borderId="4" xfId="3" applyFont="1" applyBorder="1" applyAlignment="1" applyProtection="1">
      <alignment horizontal="center" vertical="center"/>
      <protection hidden="1"/>
    </xf>
    <xf numFmtId="0" fontId="18" fillId="0" borderId="5" xfId="3" applyFont="1" applyBorder="1" applyAlignment="1" applyProtection="1">
      <alignment horizontal="center" vertical="center"/>
      <protection hidden="1"/>
    </xf>
    <xf numFmtId="10" fontId="18" fillId="0" borderId="7" xfId="4" applyNumberFormat="1" applyFont="1" applyBorder="1" applyAlignment="1" applyProtection="1">
      <alignment horizontal="center" vertical="center"/>
      <protection hidden="1"/>
    </xf>
    <xf numFmtId="10" fontId="18" fillId="0" borderId="8" xfId="4" applyNumberFormat="1" applyFont="1" applyBorder="1" applyAlignment="1" applyProtection="1">
      <alignment horizontal="center" vertical="center"/>
      <protection hidden="1"/>
    </xf>
    <xf numFmtId="9" fontId="18" fillId="0" borderId="4" xfId="4" applyFont="1" applyBorder="1" applyAlignment="1" applyProtection="1">
      <alignment horizontal="center" vertical="center"/>
      <protection hidden="1"/>
    </xf>
    <xf numFmtId="9" fontId="18" fillId="0" borderId="5" xfId="4" applyFont="1" applyBorder="1" applyAlignment="1" applyProtection="1">
      <alignment horizontal="center" vertical="center"/>
      <protection hidden="1"/>
    </xf>
    <xf numFmtId="0" fontId="23" fillId="0" borderId="0" xfId="3" applyFont="1" applyAlignment="1" applyProtection="1">
      <alignment horizontal="center" vertical="center"/>
      <protection hidden="1"/>
    </xf>
    <xf numFmtId="0" fontId="21" fillId="11" borderId="2" xfId="3" applyFont="1" applyFill="1" applyBorder="1" applyAlignment="1" applyProtection="1">
      <alignment horizontal="center" vertical="center"/>
      <protection hidden="1"/>
    </xf>
    <xf numFmtId="0" fontId="21" fillId="11" borderId="3" xfId="3" applyFont="1" applyFill="1" applyBorder="1" applyAlignment="1" applyProtection="1">
      <alignment horizontal="center" vertical="center"/>
      <protection hidden="1"/>
    </xf>
    <xf numFmtId="0" fontId="22" fillId="0" borderId="0" xfId="3" applyFont="1" applyAlignment="1" applyProtection="1">
      <alignment horizontal="center" vertical="center"/>
      <protection hidden="1"/>
    </xf>
    <xf numFmtId="10" fontId="21" fillId="0" borderId="17" xfId="4" applyNumberFormat="1" applyFont="1" applyBorder="1" applyAlignment="1" applyProtection="1">
      <alignment horizontal="center" vertical="center"/>
      <protection hidden="1"/>
    </xf>
    <xf numFmtId="10" fontId="21" fillId="0" borderId="18" xfId="4" applyNumberFormat="1" applyFont="1" applyBorder="1" applyAlignment="1" applyProtection="1">
      <alignment horizontal="center" vertical="center"/>
      <protection hidden="1"/>
    </xf>
    <xf numFmtId="10" fontId="21" fillId="16" borderId="17" xfId="4" applyNumberFormat="1" applyFont="1" applyFill="1" applyBorder="1" applyAlignment="1" applyProtection="1">
      <alignment horizontal="center" vertical="center"/>
      <protection hidden="1"/>
    </xf>
    <xf numFmtId="10" fontId="21" fillId="16" borderId="18" xfId="4" applyNumberFormat="1" applyFont="1" applyFill="1" applyBorder="1" applyAlignment="1" applyProtection="1">
      <alignment horizontal="center" vertical="center"/>
      <protection hidden="1"/>
    </xf>
    <xf numFmtId="42" fontId="18" fillId="0" borderId="2" xfId="5" applyFont="1" applyBorder="1" applyAlignment="1" applyProtection="1">
      <alignment horizontal="center" vertical="center"/>
      <protection hidden="1"/>
    </xf>
    <xf numFmtId="42" fontId="18" fillId="0" borderId="3" xfId="5" applyFont="1" applyBorder="1" applyAlignment="1" applyProtection="1">
      <alignment horizontal="center" vertical="center"/>
      <protection hidden="1"/>
    </xf>
    <xf numFmtId="168" fontId="10" fillId="22" borderId="24" xfId="3" applyNumberFormat="1" applyFont="1" applyFill="1" applyBorder="1" applyAlignment="1" applyProtection="1">
      <alignment horizontal="center" vertical="center" wrapText="1"/>
      <protection hidden="1"/>
    </xf>
    <xf numFmtId="168" fontId="10" fillId="22" borderId="26" xfId="3" applyNumberFormat="1" applyFont="1" applyFill="1" applyBorder="1" applyAlignment="1" applyProtection="1">
      <alignment horizontal="center" vertical="center" wrapText="1"/>
      <protection hidden="1"/>
    </xf>
    <xf numFmtId="168" fontId="10" fillId="22" borderId="13" xfId="3" applyNumberFormat="1" applyFont="1" applyFill="1" applyBorder="1" applyAlignment="1" applyProtection="1">
      <alignment horizontal="center" vertical="center" wrapText="1"/>
      <protection hidden="1"/>
    </xf>
    <xf numFmtId="168" fontId="10" fillId="22" borderId="25" xfId="3" applyNumberFormat="1" applyFont="1" applyFill="1" applyBorder="1" applyAlignment="1" applyProtection="1">
      <alignment horizontal="center" vertical="center" wrapText="1"/>
      <protection hidden="1"/>
    </xf>
    <xf numFmtId="0" fontId="24" fillId="11" borderId="20" xfId="3" applyFont="1" applyFill="1" applyBorder="1" applyAlignment="1" applyProtection="1">
      <alignment horizontal="center" vertical="center"/>
      <protection hidden="1"/>
    </xf>
    <xf numFmtId="0" fontId="24" fillId="11" borderId="27" xfId="3" applyFont="1" applyFill="1" applyBorder="1" applyAlignment="1" applyProtection="1">
      <alignment horizontal="center" vertical="center"/>
      <protection hidden="1"/>
    </xf>
    <xf numFmtId="0" fontId="24" fillId="11" borderId="28" xfId="3" applyFont="1" applyFill="1" applyBorder="1" applyAlignment="1" applyProtection="1">
      <alignment horizontal="center" vertical="center"/>
      <protection hidden="1"/>
    </xf>
    <xf numFmtId="10" fontId="24" fillId="22" borderId="22" xfId="7" applyNumberFormat="1" applyFont="1" applyFill="1" applyBorder="1" applyAlignment="1" applyProtection="1">
      <alignment horizontal="center" vertical="center"/>
      <protection hidden="1"/>
    </xf>
    <xf numFmtId="10" fontId="24" fillId="22" borderId="3" xfId="7" applyNumberFormat="1" applyFont="1" applyFill="1" applyBorder="1" applyAlignment="1" applyProtection="1">
      <alignment horizontal="center" vertical="center"/>
      <protection hidden="1"/>
    </xf>
  </cellXfs>
  <cellStyles count="13">
    <cellStyle name="Millares [0] 2" xfId="11" xr:uid="{4E1D8B5E-AF4D-47FC-860B-3EC8F83E7200}"/>
    <cellStyle name="Millares 2" xfId="2" xr:uid="{EAA449BD-E62B-4B5E-88D3-31386A514A9D}"/>
    <cellStyle name="Moneda [0] 2" xfId="5" xr:uid="{0211E24A-DD55-40A6-910D-CF89FF09A841}"/>
    <cellStyle name="Moneda [0] 3" xfId="8" xr:uid="{79712E8C-4BD0-4774-A031-72D3D2451A4C}"/>
    <cellStyle name="Normal" xfId="0" builtinId="0"/>
    <cellStyle name="Normal 10" xfId="3" xr:uid="{BFBA2F54-F0ED-4F7C-8A57-747AD13BB7F5}"/>
    <cellStyle name="Normal 2" xfId="1" xr:uid="{C5C5F680-C338-44CA-8DD7-EF4175F33DD3}"/>
    <cellStyle name="Normal 2 2" xfId="10" xr:uid="{3FD2B62C-197E-4C44-A219-BD14AE25CF87}"/>
    <cellStyle name="Normal 2 2 10 2" xfId="9" xr:uid="{EBCF9A7A-7753-417B-BB68-26443FF9FBC2}"/>
    <cellStyle name="Normal 3" xfId="12" xr:uid="{7DCC7470-2E4A-45B4-998D-4953569B6F1E}"/>
    <cellStyle name="Porcentaje" xfId="7" builtinId="5"/>
    <cellStyle name="Porcentaje 2" xfId="6" xr:uid="{5EBA87E9-8CC6-40E7-B2F7-496E33282FCB}"/>
    <cellStyle name="Porcentaje 3" xfId="4" xr:uid="{F7110715-FE89-4E2B-A62A-409EABC5FDDF}"/>
  </cellStyles>
  <dxfs count="15">
    <dxf>
      <font>
        <color theme="4"/>
      </font>
    </dxf>
    <dxf>
      <font>
        <color theme="7"/>
      </font>
    </dxf>
    <dxf>
      <font>
        <color rgb="FF00B050"/>
      </font>
    </dxf>
    <dxf>
      <font>
        <color theme="4"/>
      </font>
    </dxf>
    <dxf>
      <font>
        <color theme="7"/>
      </font>
    </dxf>
    <dxf>
      <font>
        <color rgb="FF00B050"/>
      </font>
    </dxf>
    <dxf>
      <font>
        <color rgb="FF00B050"/>
      </font>
    </dxf>
    <dxf>
      <font>
        <color theme="7"/>
      </font>
    </dxf>
    <dxf>
      <font>
        <color theme="4"/>
      </font>
    </dxf>
    <dxf>
      <font>
        <color theme="4"/>
      </font>
    </dxf>
    <dxf>
      <font>
        <color theme="7"/>
      </font>
    </dxf>
    <dxf>
      <font>
        <color rgb="FF00B050"/>
      </font>
    </dxf>
    <dxf>
      <font>
        <color theme="7"/>
      </font>
    </dxf>
    <dxf>
      <font>
        <color theme="4"/>
      </font>
    </dxf>
    <dxf>
      <font>
        <color theme="4"/>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all" baseline="0">
                <a:solidFill>
                  <a:schemeClr val="tx1">
                    <a:lumMod val="65000"/>
                    <a:lumOff val="35000"/>
                  </a:schemeClr>
                </a:solidFill>
                <a:latin typeface="+mn-lt"/>
                <a:ea typeface="+mn-ea"/>
                <a:cs typeface="+mn-cs"/>
              </a:defRPr>
            </a:pPr>
            <a:r>
              <a:rPr lang="en-US"/>
              <a:t>Estado de Ejecución de las Metas (Cuatrienio 2020-2023)</a:t>
            </a:r>
          </a:p>
        </c:rich>
      </c:tx>
      <c:layout>
        <c:manualLayout>
          <c:xMode val="edge"/>
          <c:yMode val="edge"/>
          <c:x val="0.16814066660448077"/>
          <c:y val="0"/>
        </c:manualLayout>
      </c:layout>
      <c:overlay val="0"/>
      <c:spPr>
        <a:noFill/>
        <a:ln>
          <a:noFill/>
        </a:ln>
        <a:effectLst/>
      </c:spPr>
      <c:txPr>
        <a:bodyPr rot="0" spcFirstLastPara="1" vertOverflow="ellipsis" vert="horz" wrap="square" anchor="ctr" anchorCtr="1"/>
        <a:lstStyle/>
        <a:p>
          <a:pPr>
            <a:defRPr sz="1200" b="1" i="0" u="none" strike="noStrike" kern="1200" cap="all"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608298848430369E-2"/>
          <c:y val="0.18496854204420973"/>
          <c:w val="0.57457498191794842"/>
          <c:h val="0.78486163486910343"/>
        </c:manualLayout>
      </c:layout>
      <c:pie3DChart>
        <c:varyColors val="1"/>
        <c:ser>
          <c:idx val="9"/>
          <c:order val="9"/>
          <c:dPt>
            <c:idx val="0"/>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FD18-4C09-A676-7AD43142210F}"/>
              </c:ext>
            </c:extLst>
          </c:dPt>
          <c:dPt>
            <c:idx val="1"/>
            <c:bubble3D val="0"/>
            <c:spPr>
              <a:solidFill>
                <a:schemeClr val="accent4">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FD18-4C09-A676-7AD43142210F}"/>
              </c:ext>
            </c:extLst>
          </c:dPt>
          <c:dPt>
            <c:idx val="2"/>
            <c:bubble3D val="0"/>
            <c:spPr>
              <a:solidFill>
                <a:schemeClr val="accent1">
                  <a:lumMod val="40000"/>
                  <a:lumOff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FD18-4C09-A676-7AD43142210F}"/>
              </c:ext>
            </c:extLst>
          </c:dPt>
          <c:dLbls>
            <c:dLbl>
              <c:idx val="0"/>
              <c:layout>
                <c:manualLayout>
                  <c:x val="-0.12788740396519857"/>
                  <c:y val="0.12285600833596673"/>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18-4C09-A676-7AD43142210F}"/>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3-FD18-4C09-A676-7AD43142210F}"/>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5-FD18-4C09-A676-7AD43142210F}"/>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Resúmen!$B$30:$B$32</c:f>
              <c:strCache>
                <c:ptCount val="3"/>
                <c:pt idx="0">
                  <c:v>Ejecutado entre el 80% y 100%</c:v>
                </c:pt>
                <c:pt idx="1">
                  <c:v>Ejecutado entre 40% y 79%</c:v>
                </c:pt>
                <c:pt idx="2">
                  <c:v>Ejecutado entre 0% y 39%</c:v>
                </c:pt>
              </c:strCache>
            </c:strRef>
          </c:cat>
          <c:val>
            <c:numRef>
              <c:f>Resúmen!$L$30:$L$32</c:f>
              <c:numCache>
                <c:formatCode>0.0%</c:formatCode>
                <c:ptCount val="3"/>
                <c:pt idx="0">
                  <c:v>0.86728395061728392</c:v>
                </c:pt>
                <c:pt idx="1">
                  <c:v>7.407407407407407E-2</c:v>
                </c:pt>
                <c:pt idx="2">
                  <c:v>5.8641975308641972E-2</c:v>
                </c:pt>
              </c:numCache>
            </c:numRef>
          </c:val>
          <c:extLst>
            <c:ext xmlns:c16="http://schemas.microsoft.com/office/drawing/2014/chart" uri="{C3380CC4-5D6E-409C-BE32-E72D297353CC}">
              <c16:uniqueId val="{00000006-FD18-4C09-A676-7AD43142210F}"/>
            </c:ext>
          </c:extLst>
        </c:ser>
        <c:dLbls>
          <c:dLblPos val="outEnd"/>
          <c:showLegendKey val="0"/>
          <c:showVal val="1"/>
          <c:showCatName val="0"/>
          <c:showSerName val="0"/>
          <c:showPercent val="0"/>
          <c:showBubbleSize val="0"/>
          <c:showLeaderLines val="1"/>
        </c:dLbls>
        <c:extLst>
          <c:ext xmlns:c15="http://schemas.microsoft.com/office/drawing/2012/chart" uri="{02D57815-91ED-43cb-92C2-25804820EDAC}">
            <c15:filteredPieSeries>
              <c15: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8-FD18-4C09-A676-7AD43142210F}"/>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FD18-4C09-A676-7AD43142210F}"/>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C-FD18-4C09-A676-7AD43142210F}"/>
                    </c:ext>
                  </c:extLst>
                </c:dPt>
                <c:dLbls>
                  <c:dLbl>
                    <c:idx val="0"/>
                    <c:spPr>
                      <a:noFill/>
                      <a:ln>
                        <a:noFill/>
                      </a:ln>
                      <a:effectLst/>
                    </c:spPr>
                    <c:txPr>
                      <a:bodyPr rot="0" spcFirstLastPara="1" vertOverflow="ellipsis" vert="horz" wrap="square" anchor="ctr" anchorCtr="1"/>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8-FD18-4C09-A676-7AD43142210F}"/>
                      </c:ext>
                    </c:extLst>
                  </c:dLbl>
                  <c:dLbl>
                    <c:idx val="1"/>
                    <c:spPr>
                      <a:noFill/>
                      <a:ln>
                        <a:noFill/>
                      </a:ln>
                      <a:effectLst/>
                    </c:spPr>
                    <c:txPr>
                      <a:bodyPr rot="0" spcFirstLastPara="1" vertOverflow="ellipsis" vert="horz" wrap="square" anchor="ctr" anchorCtr="1"/>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A-FD18-4C09-A676-7AD43142210F}"/>
                      </c:ext>
                    </c:extLst>
                  </c:dLbl>
                  <c:dLbl>
                    <c:idx val="2"/>
                    <c:spPr>
                      <a:noFill/>
                      <a:ln>
                        <a:noFill/>
                      </a:ln>
                      <a:effectLst/>
                    </c:spPr>
                    <c:txPr>
                      <a:bodyPr rot="0" spcFirstLastPara="1" vertOverflow="ellipsis" vert="horz" wrap="square" anchor="ctr" anchorCtr="1"/>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C-FD18-4C09-A676-7AD43142210F}"/>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Resúmen!$B$30:$B$32</c15:sqref>
                        </c15:formulaRef>
                      </c:ext>
                    </c:extLst>
                    <c:strCache>
                      <c:ptCount val="3"/>
                      <c:pt idx="0">
                        <c:v>Ejecutado entre el 80% y 100%</c:v>
                      </c:pt>
                      <c:pt idx="1">
                        <c:v>Ejecutado entre 40% y 79%</c:v>
                      </c:pt>
                      <c:pt idx="2">
                        <c:v>Ejecutado entre 0% y 39%</c:v>
                      </c:pt>
                    </c:strCache>
                  </c:strRef>
                </c:cat>
                <c:val>
                  <c:numRef>
                    <c:extLst>
                      <c:ext uri="{02D57815-91ED-43cb-92C2-25804820EDAC}">
                        <c15:formulaRef>
                          <c15:sqref>Resúmen!$C$30:$C$32</c15:sqref>
                        </c15:formulaRef>
                      </c:ext>
                    </c:extLst>
                    <c:numCache>
                      <c:formatCode>General</c:formatCode>
                      <c:ptCount val="3"/>
                      <c:pt idx="0">
                        <c:v>229</c:v>
                      </c:pt>
                      <c:pt idx="1">
                        <c:v>4</c:v>
                      </c:pt>
                      <c:pt idx="2">
                        <c:v>7</c:v>
                      </c:pt>
                    </c:numCache>
                  </c:numRef>
                </c:val>
                <c:extLst>
                  <c:ext xmlns:c16="http://schemas.microsoft.com/office/drawing/2014/chart" uri="{C3380CC4-5D6E-409C-BE32-E72D297353CC}">
                    <c16:uniqueId val="{0000000D-FD18-4C09-A676-7AD43142210F}"/>
                  </c:ext>
                </c:extLst>
              </c15:ser>
            </c15:filteredPieSeries>
            <c15:filteredPieSeries>
              <c15:ser>
                <c:idx val="1"/>
                <c:order val="1"/>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0F-FD18-4C09-A676-7AD43142210F}"/>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1-FD18-4C09-A676-7AD43142210F}"/>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3-FD18-4C09-A676-7AD43142210F}"/>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0F-FD18-4C09-A676-7AD43142210F}"/>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D18-4C09-A676-7AD43142210F}"/>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3-FD18-4C09-A676-7AD43142210F}"/>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Resúmen!$B$30:$B$32</c15:sqref>
                        </c15:formulaRef>
                      </c:ext>
                    </c:extLst>
                    <c:strCache>
                      <c:ptCount val="3"/>
                      <c:pt idx="0">
                        <c:v>Ejecutado entre el 80% y 100%</c:v>
                      </c:pt>
                      <c:pt idx="1">
                        <c:v>Ejecutado entre 40% y 79%</c:v>
                      </c:pt>
                      <c:pt idx="2">
                        <c:v>Ejecutado entre 0% y 39%</c:v>
                      </c:pt>
                    </c:strCache>
                  </c:strRef>
                </c:cat>
                <c:val>
                  <c:numRef>
                    <c:extLst xmlns:c15="http://schemas.microsoft.com/office/drawing/2012/chart">
                      <c:ext xmlns:c15="http://schemas.microsoft.com/office/drawing/2012/chart" uri="{02D57815-91ED-43cb-92C2-25804820EDAC}">
                        <c15:formulaRef>
                          <c15:sqref>Resúmen!$D$30:$D$32</c15:sqref>
                        </c15:formulaRef>
                      </c:ext>
                    </c:extLst>
                    <c:numCache>
                      <c:formatCode>0.0%</c:formatCode>
                      <c:ptCount val="3"/>
                      <c:pt idx="0">
                        <c:v>0.95416666666666672</c:v>
                      </c:pt>
                      <c:pt idx="1">
                        <c:v>1.6666666666666666E-2</c:v>
                      </c:pt>
                      <c:pt idx="2">
                        <c:v>2.9166666666666667E-2</c:v>
                      </c:pt>
                    </c:numCache>
                  </c:numRef>
                </c:val>
                <c:extLst xmlns:c15="http://schemas.microsoft.com/office/drawing/2012/chart">
                  <c:ext xmlns:c16="http://schemas.microsoft.com/office/drawing/2014/chart" uri="{C3380CC4-5D6E-409C-BE32-E72D297353CC}">
                    <c16:uniqueId val="{00000014-FD18-4C09-A676-7AD43142210F}"/>
                  </c:ext>
                </c:extLst>
              </c15:ser>
            </c15:filteredPieSeries>
            <c15:filteredPieSeries>
              <c15:ser>
                <c:idx val="2"/>
                <c:order val="2"/>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6-FD18-4C09-A676-7AD43142210F}"/>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8-FD18-4C09-A676-7AD43142210F}"/>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A-FD18-4C09-A676-7AD43142210F}"/>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6-FD18-4C09-A676-7AD43142210F}"/>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8-FD18-4C09-A676-7AD43142210F}"/>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A-FD18-4C09-A676-7AD43142210F}"/>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Resúmen!$B$30:$B$32</c15:sqref>
                        </c15:formulaRef>
                      </c:ext>
                    </c:extLst>
                    <c:strCache>
                      <c:ptCount val="3"/>
                      <c:pt idx="0">
                        <c:v>Ejecutado entre el 80% y 100%</c:v>
                      </c:pt>
                      <c:pt idx="1">
                        <c:v>Ejecutado entre 40% y 79%</c:v>
                      </c:pt>
                      <c:pt idx="2">
                        <c:v>Ejecutado entre 0% y 39%</c:v>
                      </c:pt>
                    </c:strCache>
                  </c:strRef>
                </c:cat>
                <c:val>
                  <c:numRef>
                    <c:extLst xmlns:c15="http://schemas.microsoft.com/office/drawing/2012/chart">
                      <c:ext xmlns:c15="http://schemas.microsoft.com/office/drawing/2012/chart" uri="{02D57815-91ED-43cb-92C2-25804820EDAC}">
                        <c15:formulaRef>
                          <c15:sqref>Resúmen!$E$30:$E$32</c15:sqref>
                        </c15:formulaRef>
                      </c:ext>
                    </c:extLst>
                    <c:numCache>
                      <c:formatCode>General</c:formatCode>
                      <c:ptCount val="3"/>
                      <c:pt idx="0">
                        <c:v>223</c:v>
                      </c:pt>
                      <c:pt idx="1">
                        <c:v>22</c:v>
                      </c:pt>
                      <c:pt idx="2">
                        <c:v>31</c:v>
                      </c:pt>
                    </c:numCache>
                  </c:numRef>
                </c:val>
                <c:extLst xmlns:c15="http://schemas.microsoft.com/office/drawing/2012/chart">
                  <c:ext xmlns:c16="http://schemas.microsoft.com/office/drawing/2014/chart" uri="{C3380CC4-5D6E-409C-BE32-E72D297353CC}">
                    <c16:uniqueId val="{0000001B-FD18-4C09-A676-7AD43142210F}"/>
                  </c:ext>
                </c:extLst>
              </c15:ser>
            </c15:filteredPieSeries>
            <c15:filteredPieSeries>
              <c15:ser>
                <c:idx val="3"/>
                <c:order val="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D-FD18-4C09-A676-7AD43142210F}"/>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F-FD18-4C09-A676-7AD43142210F}"/>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1-FD18-4C09-A676-7AD43142210F}"/>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D-FD18-4C09-A676-7AD43142210F}"/>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F-FD18-4C09-A676-7AD43142210F}"/>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21-FD18-4C09-A676-7AD43142210F}"/>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Resúmen!$B$30:$B$32</c15:sqref>
                        </c15:formulaRef>
                      </c:ext>
                    </c:extLst>
                    <c:strCache>
                      <c:ptCount val="3"/>
                      <c:pt idx="0">
                        <c:v>Ejecutado entre el 80% y 100%</c:v>
                      </c:pt>
                      <c:pt idx="1">
                        <c:v>Ejecutado entre 40% y 79%</c:v>
                      </c:pt>
                      <c:pt idx="2">
                        <c:v>Ejecutado entre 0% y 39%</c:v>
                      </c:pt>
                    </c:strCache>
                  </c:strRef>
                </c:cat>
                <c:val>
                  <c:numRef>
                    <c:extLst xmlns:c15="http://schemas.microsoft.com/office/drawing/2012/chart">
                      <c:ext xmlns:c15="http://schemas.microsoft.com/office/drawing/2012/chart" uri="{02D57815-91ED-43cb-92C2-25804820EDAC}">
                        <c15:formulaRef>
                          <c15:sqref>Resúmen!$F$30:$F$32</c15:sqref>
                        </c15:formulaRef>
                      </c:ext>
                    </c:extLst>
                    <c:numCache>
                      <c:formatCode>0.0%</c:formatCode>
                      <c:ptCount val="3"/>
                      <c:pt idx="0">
                        <c:v>0.80797101449275366</c:v>
                      </c:pt>
                      <c:pt idx="1">
                        <c:v>7.9710144927536225E-2</c:v>
                      </c:pt>
                      <c:pt idx="2">
                        <c:v>0.11231884057971014</c:v>
                      </c:pt>
                    </c:numCache>
                  </c:numRef>
                </c:val>
                <c:extLst xmlns:c15="http://schemas.microsoft.com/office/drawing/2012/chart">
                  <c:ext xmlns:c16="http://schemas.microsoft.com/office/drawing/2014/chart" uri="{C3380CC4-5D6E-409C-BE32-E72D297353CC}">
                    <c16:uniqueId val="{00000022-FD18-4C09-A676-7AD43142210F}"/>
                  </c:ext>
                </c:extLst>
              </c15:ser>
            </c15:filteredPieSeries>
            <c15:filteredPieSeries>
              <c15:ser>
                <c:idx val="4"/>
                <c:order val="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4-FD18-4C09-A676-7AD43142210F}"/>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6-FD18-4C09-A676-7AD43142210F}"/>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8-FD18-4C09-A676-7AD43142210F}"/>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24-FD18-4C09-A676-7AD43142210F}"/>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26-FD18-4C09-A676-7AD43142210F}"/>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28-FD18-4C09-A676-7AD43142210F}"/>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Resúmen!$B$30:$B$32</c15:sqref>
                        </c15:formulaRef>
                      </c:ext>
                    </c:extLst>
                    <c:strCache>
                      <c:ptCount val="3"/>
                      <c:pt idx="0">
                        <c:v>Ejecutado entre el 80% y 100%</c:v>
                      </c:pt>
                      <c:pt idx="1">
                        <c:v>Ejecutado entre 40% y 79%</c:v>
                      </c:pt>
                      <c:pt idx="2">
                        <c:v>Ejecutado entre 0% y 39%</c:v>
                      </c:pt>
                    </c:strCache>
                  </c:strRef>
                </c:cat>
                <c:val>
                  <c:numRef>
                    <c:extLst xmlns:c15="http://schemas.microsoft.com/office/drawing/2012/chart">
                      <c:ext xmlns:c15="http://schemas.microsoft.com/office/drawing/2012/chart" uri="{02D57815-91ED-43cb-92C2-25804820EDAC}">
                        <c15:formulaRef>
                          <c15:sqref>Resúmen!$G$30:$G$32</c15:sqref>
                        </c15:formulaRef>
                      </c:ext>
                    </c:extLst>
                    <c:numCache>
                      <c:formatCode>General</c:formatCode>
                      <c:ptCount val="3"/>
                      <c:pt idx="0">
                        <c:v>218</c:v>
                      </c:pt>
                      <c:pt idx="1">
                        <c:v>15</c:v>
                      </c:pt>
                      <c:pt idx="2">
                        <c:v>36</c:v>
                      </c:pt>
                    </c:numCache>
                  </c:numRef>
                </c:val>
                <c:extLst xmlns:c15="http://schemas.microsoft.com/office/drawing/2012/chart">
                  <c:ext xmlns:c16="http://schemas.microsoft.com/office/drawing/2014/chart" uri="{C3380CC4-5D6E-409C-BE32-E72D297353CC}">
                    <c16:uniqueId val="{00000029-FD18-4C09-A676-7AD43142210F}"/>
                  </c:ext>
                </c:extLst>
              </c15:ser>
            </c15:filteredPieSeries>
            <c15:filteredPieSeries>
              <c15:ser>
                <c:idx val="5"/>
                <c:order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B-FD18-4C09-A676-7AD43142210F}"/>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D-FD18-4C09-A676-7AD43142210F}"/>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F-FD18-4C09-A676-7AD43142210F}"/>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2B-FD18-4C09-A676-7AD43142210F}"/>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2D-FD18-4C09-A676-7AD43142210F}"/>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2F-FD18-4C09-A676-7AD43142210F}"/>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Resúmen!$B$30:$B$32</c15:sqref>
                        </c15:formulaRef>
                      </c:ext>
                    </c:extLst>
                    <c:strCache>
                      <c:ptCount val="3"/>
                      <c:pt idx="0">
                        <c:v>Ejecutado entre el 80% y 100%</c:v>
                      </c:pt>
                      <c:pt idx="1">
                        <c:v>Ejecutado entre 40% y 79%</c:v>
                      </c:pt>
                      <c:pt idx="2">
                        <c:v>Ejecutado entre 0% y 39%</c:v>
                      </c:pt>
                    </c:strCache>
                  </c:strRef>
                </c:cat>
                <c:val>
                  <c:numRef>
                    <c:extLst xmlns:c15="http://schemas.microsoft.com/office/drawing/2012/chart">
                      <c:ext xmlns:c15="http://schemas.microsoft.com/office/drawing/2012/chart" uri="{02D57815-91ED-43cb-92C2-25804820EDAC}">
                        <c15:formulaRef>
                          <c15:sqref>Resúmen!$H$30:$H$32</c15:sqref>
                        </c15:formulaRef>
                      </c:ext>
                    </c:extLst>
                    <c:numCache>
                      <c:formatCode>0.0%</c:formatCode>
                      <c:ptCount val="3"/>
                      <c:pt idx="0">
                        <c:v>0.81040892193308545</c:v>
                      </c:pt>
                      <c:pt idx="1">
                        <c:v>5.5762081784386616E-2</c:v>
                      </c:pt>
                      <c:pt idx="2">
                        <c:v>0.13382899628252787</c:v>
                      </c:pt>
                    </c:numCache>
                  </c:numRef>
                </c:val>
                <c:extLst xmlns:c15="http://schemas.microsoft.com/office/drawing/2012/chart">
                  <c:ext xmlns:c16="http://schemas.microsoft.com/office/drawing/2014/chart" uri="{C3380CC4-5D6E-409C-BE32-E72D297353CC}">
                    <c16:uniqueId val="{00000030-FD18-4C09-A676-7AD43142210F}"/>
                  </c:ext>
                </c:extLst>
              </c15:ser>
            </c15:filteredPieSeries>
            <c15:filteredPieSeries>
              <c15:ser>
                <c:idx val="6"/>
                <c:order val="6"/>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2-FD18-4C09-A676-7AD43142210F}"/>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4-FD18-4C09-A676-7AD43142210F}"/>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6-FD18-4C09-A676-7AD43142210F}"/>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32-FD18-4C09-A676-7AD43142210F}"/>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34-FD18-4C09-A676-7AD43142210F}"/>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36-FD18-4C09-A676-7AD43142210F}"/>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Resúmen!$B$30:$B$32</c15:sqref>
                        </c15:formulaRef>
                      </c:ext>
                    </c:extLst>
                    <c:strCache>
                      <c:ptCount val="3"/>
                      <c:pt idx="0">
                        <c:v>Ejecutado entre el 80% y 100%</c:v>
                      </c:pt>
                      <c:pt idx="1">
                        <c:v>Ejecutado entre 40% y 79%</c:v>
                      </c:pt>
                      <c:pt idx="2">
                        <c:v>Ejecutado entre 0% y 39%</c:v>
                      </c:pt>
                    </c:strCache>
                  </c:strRef>
                </c:cat>
                <c:val>
                  <c:numRef>
                    <c:extLst xmlns:c15="http://schemas.microsoft.com/office/drawing/2012/chart">
                      <c:ext xmlns:c15="http://schemas.microsoft.com/office/drawing/2012/chart" uri="{02D57815-91ED-43cb-92C2-25804820EDAC}">
                        <c15:formulaRef>
                          <c15:sqref>Resúmen!$I$30:$I$32</c15:sqref>
                        </c15:formulaRef>
                      </c:ext>
                    </c:extLst>
                    <c:numCache>
                      <c:formatCode>General</c:formatCode>
                      <c:ptCount val="3"/>
                      <c:pt idx="0">
                        <c:v>217</c:v>
                      </c:pt>
                      <c:pt idx="1">
                        <c:v>17</c:v>
                      </c:pt>
                      <c:pt idx="2">
                        <c:v>24</c:v>
                      </c:pt>
                    </c:numCache>
                  </c:numRef>
                </c:val>
                <c:extLst xmlns:c15="http://schemas.microsoft.com/office/drawing/2012/chart">
                  <c:ext xmlns:c16="http://schemas.microsoft.com/office/drawing/2014/chart" uri="{C3380CC4-5D6E-409C-BE32-E72D297353CC}">
                    <c16:uniqueId val="{00000037-FD18-4C09-A676-7AD43142210F}"/>
                  </c:ext>
                </c:extLst>
              </c15:ser>
            </c15:filteredPieSeries>
            <c15:filteredPieSeries>
              <c15:ser>
                <c:idx val="7"/>
                <c:order val="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9-FD18-4C09-A676-7AD43142210F}"/>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B-FD18-4C09-A676-7AD43142210F}"/>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D-FD18-4C09-A676-7AD43142210F}"/>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39-FD18-4C09-A676-7AD43142210F}"/>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3B-FD18-4C09-A676-7AD43142210F}"/>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3D-FD18-4C09-A676-7AD43142210F}"/>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Resúmen!$B$30:$B$32</c15:sqref>
                        </c15:formulaRef>
                      </c:ext>
                    </c:extLst>
                    <c:strCache>
                      <c:ptCount val="3"/>
                      <c:pt idx="0">
                        <c:v>Ejecutado entre el 80% y 100%</c:v>
                      </c:pt>
                      <c:pt idx="1">
                        <c:v>Ejecutado entre 40% y 79%</c:v>
                      </c:pt>
                      <c:pt idx="2">
                        <c:v>Ejecutado entre 0% y 39%</c:v>
                      </c:pt>
                    </c:strCache>
                  </c:strRef>
                </c:cat>
                <c:val>
                  <c:numRef>
                    <c:extLst xmlns:c15="http://schemas.microsoft.com/office/drawing/2012/chart">
                      <c:ext xmlns:c15="http://schemas.microsoft.com/office/drawing/2012/chart" uri="{02D57815-91ED-43cb-92C2-25804820EDAC}">
                        <c15:formulaRef>
                          <c15:sqref>Resúmen!$J$30:$J$32</c15:sqref>
                        </c15:formulaRef>
                      </c:ext>
                    </c:extLst>
                    <c:numCache>
                      <c:formatCode>0.0%</c:formatCode>
                      <c:ptCount val="3"/>
                      <c:pt idx="0">
                        <c:v>0.8443579766536965</c:v>
                      </c:pt>
                      <c:pt idx="1">
                        <c:v>6.6147859922178989E-2</c:v>
                      </c:pt>
                      <c:pt idx="2">
                        <c:v>9.3385214007782102E-2</c:v>
                      </c:pt>
                    </c:numCache>
                  </c:numRef>
                </c:val>
                <c:extLst xmlns:c15="http://schemas.microsoft.com/office/drawing/2012/chart">
                  <c:ext xmlns:c16="http://schemas.microsoft.com/office/drawing/2014/chart" uri="{C3380CC4-5D6E-409C-BE32-E72D297353CC}">
                    <c16:uniqueId val="{0000003E-FD18-4C09-A676-7AD43142210F}"/>
                  </c:ext>
                </c:extLst>
              </c15:ser>
            </c15:filteredPieSeries>
            <c15:filteredPieSeries>
              <c15:ser>
                <c:idx val="8"/>
                <c:order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40-FD18-4C09-A676-7AD43142210F}"/>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42-FD18-4C09-A676-7AD43142210F}"/>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44-FD18-4C09-A676-7AD43142210F}"/>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40-FD18-4C09-A676-7AD43142210F}"/>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42-FD18-4C09-A676-7AD43142210F}"/>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44-FD18-4C09-A676-7AD43142210F}"/>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Resúmen!$B$30:$B$32</c15:sqref>
                        </c15:formulaRef>
                      </c:ext>
                    </c:extLst>
                    <c:strCache>
                      <c:ptCount val="3"/>
                      <c:pt idx="0">
                        <c:v>Ejecutado entre el 80% y 100%</c:v>
                      </c:pt>
                      <c:pt idx="1">
                        <c:v>Ejecutado entre 40% y 79%</c:v>
                      </c:pt>
                      <c:pt idx="2">
                        <c:v>Ejecutado entre 0% y 39%</c:v>
                      </c:pt>
                    </c:strCache>
                  </c:strRef>
                </c:cat>
                <c:val>
                  <c:numRef>
                    <c:extLst xmlns:c15="http://schemas.microsoft.com/office/drawing/2012/chart">
                      <c:ext xmlns:c15="http://schemas.microsoft.com/office/drawing/2012/chart" uri="{02D57815-91ED-43cb-92C2-25804820EDAC}">
                        <c15:formulaRef>
                          <c15:sqref>Resúmen!$K$30:$K$32</c15:sqref>
                        </c15:formulaRef>
                      </c:ext>
                    </c:extLst>
                    <c:numCache>
                      <c:formatCode>General</c:formatCode>
                      <c:ptCount val="3"/>
                      <c:pt idx="0">
                        <c:v>281</c:v>
                      </c:pt>
                      <c:pt idx="1">
                        <c:v>24</c:v>
                      </c:pt>
                      <c:pt idx="2">
                        <c:v>19</c:v>
                      </c:pt>
                    </c:numCache>
                  </c:numRef>
                </c:val>
                <c:extLst xmlns:c15="http://schemas.microsoft.com/office/drawing/2012/chart">
                  <c:ext xmlns:c16="http://schemas.microsoft.com/office/drawing/2014/chart" uri="{C3380CC4-5D6E-409C-BE32-E72D297353CC}">
                    <c16:uniqueId val="{00000045-FD18-4C09-A676-7AD43142210F}"/>
                  </c:ext>
                </c:extLst>
              </c15:ser>
            </c15:filteredPieSeries>
          </c:ext>
        </c:extLst>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all" baseline="0">
                <a:solidFill>
                  <a:schemeClr val="tx1">
                    <a:lumMod val="65000"/>
                    <a:lumOff val="35000"/>
                  </a:schemeClr>
                </a:solidFill>
                <a:latin typeface="+mn-lt"/>
                <a:ea typeface="+mn-ea"/>
                <a:cs typeface="+mn-cs"/>
              </a:defRPr>
            </a:pPr>
            <a:r>
              <a:rPr lang="en-US"/>
              <a:t>Estado de Ejecución de las Metas (Cuatrienio 2020-2023)</a:t>
            </a:r>
          </a:p>
        </c:rich>
      </c:tx>
      <c:layout>
        <c:manualLayout>
          <c:xMode val="edge"/>
          <c:yMode val="edge"/>
          <c:x val="0.16814066660448077"/>
          <c:y val="0"/>
        </c:manualLayout>
      </c:layout>
      <c:overlay val="0"/>
      <c:spPr>
        <a:noFill/>
        <a:ln>
          <a:noFill/>
        </a:ln>
        <a:effectLst/>
      </c:spPr>
      <c:txPr>
        <a:bodyPr rot="0" spcFirstLastPara="1" vertOverflow="ellipsis" vert="horz" wrap="square" anchor="ctr" anchorCtr="1"/>
        <a:lstStyle/>
        <a:p>
          <a:pPr>
            <a:defRPr sz="1200" b="1" i="0" u="none" strike="noStrike" kern="1200" cap="all"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608298848430369E-2"/>
          <c:y val="0.18496854204420973"/>
          <c:w val="0.57457498191794842"/>
          <c:h val="0.78486163486910343"/>
        </c:manualLayout>
      </c:layout>
      <c:pie3DChart>
        <c:varyColors val="1"/>
        <c:ser>
          <c:idx val="9"/>
          <c:order val="9"/>
          <c:dPt>
            <c:idx val="0"/>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D070-4733-8DF3-4DF38149DF78}"/>
              </c:ext>
            </c:extLst>
          </c:dPt>
          <c:dPt>
            <c:idx val="1"/>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D070-4733-8DF3-4DF38149DF78}"/>
              </c:ext>
            </c:extLst>
          </c:dPt>
          <c:dPt>
            <c:idx val="2"/>
            <c:bubble3D val="0"/>
            <c:spPr>
              <a:solidFill>
                <a:schemeClr val="accent5">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D070-4733-8DF3-4DF38149DF78}"/>
              </c:ext>
            </c:extLst>
          </c:dPt>
          <c:dLbls>
            <c:dLbl>
              <c:idx val="0"/>
              <c:layout>
                <c:manualLayout>
                  <c:x val="-4.6778845553162429E-3"/>
                  <c:y val="-1.3127553988874014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070-4733-8DF3-4DF38149DF78}"/>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3-D070-4733-8DF3-4DF38149DF78}"/>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5-D070-4733-8DF3-4DF38149DF78}"/>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Resúmen!$B$111:$B$113</c:f>
              <c:strCache>
                <c:ptCount val="3"/>
                <c:pt idx="0">
                  <c:v>Ejecutado entre el 80% y 100%</c:v>
                </c:pt>
                <c:pt idx="1">
                  <c:v>Ejecutado entre 40% y 79%</c:v>
                </c:pt>
                <c:pt idx="2">
                  <c:v>Ejecutado entre 0% y 39%</c:v>
                </c:pt>
              </c:strCache>
            </c:strRef>
          </c:cat>
          <c:val>
            <c:numRef>
              <c:f>Resúmen!$L$111:$L$113</c:f>
              <c:numCache>
                <c:formatCode>0.0%</c:formatCode>
                <c:ptCount val="3"/>
                <c:pt idx="0">
                  <c:v>0.90909090909090906</c:v>
                </c:pt>
                <c:pt idx="1">
                  <c:v>9.0909090909090912E-2</c:v>
                </c:pt>
                <c:pt idx="2">
                  <c:v>0</c:v>
                </c:pt>
              </c:numCache>
            </c:numRef>
          </c:val>
          <c:extLst>
            <c:ext xmlns:c16="http://schemas.microsoft.com/office/drawing/2014/chart" uri="{C3380CC4-5D6E-409C-BE32-E72D297353CC}">
              <c16:uniqueId val="{00000006-D070-4733-8DF3-4DF38149DF78}"/>
            </c:ext>
          </c:extLst>
        </c:ser>
        <c:dLbls>
          <c:dLblPos val="outEnd"/>
          <c:showLegendKey val="0"/>
          <c:showVal val="1"/>
          <c:showCatName val="0"/>
          <c:showSerName val="0"/>
          <c:showPercent val="0"/>
          <c:showBubbleSize val="0"/>
          <c:showLeaderLines val="1"/>
        </c:dLbls>
        <c:extLst>
          <c:ext xmlns:c15="http://schemas.microsoft.com/office/drawing/2012/chart" uri="{02D57815-91ED-43cb-92C2-25804820EDAC}">
            <c15:filteredPieSeries>
              <c15: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8-D070-4733-8DF3-4DF38149DF7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D070-4733-8DF3-4DF38149DF7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C-D070-4733-8DF3-4DF38149DF78}"/>
                    </c:ext>
                  </c:extLst>
                </c:dPt>
                <c:dLbls>
                  <c:dLbl>
                    <c:idx val="0"/>
                    <c:spPr>
                      <a:noFill/>
                      <a:ln>
                        <a:noFill/>
                      </a:ln>
                      <a:effectLst/>
                    </c:spPr>
                    <c:txPr>
                      <a:bodyPr rot="0" spcFirstLastPara="1" vertOverflow="ellipsis" vert="horz" wrap="square" anchor="ctr" anchorCtr="1"/>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8-D070-4733-8DF3-4DF38149DF78}"/>
                      </c:ext>
                    </c:extLst>
                  </c:dLbl>
                  <c:dLbl>
                    <c:idx val="1"/>
                    <c:spPr>
                      <a:noFill/>
                      <a:ln>
                        <a:noFill/>
                      </a:ln>
                      <a:effectLst/>
                    </c:spPr>
                    <c:txPr>
                      <a:bodyPr rot="0" spcFirstLastPara="1" vertOverflow="ellipsis" vert="horz" wrap="square" anchor="ctr" anchorCtr="1"/>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A-D070-4733-8DF3-4DF38149DF78}"/>
                      </c:ext>
                    </c:extLst>
                  </c:dLbl>
                  <c:dLbl>
                    <c:idx val="2"/>
                    <c:spPr>
                      <a:noFill/>
                      <a:ln>
                        <a:noFill/>
                      </a:ln>
                      <a:effectLst/>
                    </c:spPr>
                    <c:txPr>
                      <a:bodyPr rot="0" spcFirstLastPara="1" vertOverflow="ellipsis" vert="horz" wrap="square" anchor="ctr" anchorCtr="1"/>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C-D070-4733-8DF3-4DF38149DF78}"/>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Resúmen!$B$111:$B$113</c15:sqref>
                        </c15:formulaRef>
                      </c:ext>
                    </c:extLst>
                    <c:strCache>
                      <c:ptCount val="3"/>
                      <c:pt idx="0">
                        <c:v>Ejecutado entre el 80% y 100%</c:v>
                      </c:pt>
                      <c:pt idx="1">
                        <c:v>Ejecutado entre 40% y 79%</c:v>
                      </c:pt>
                      <c:pt idx="2">
                        <c:v>Ejecutado entre 0% y 39%</c:v>
                      </c:pt>
                    </c:strCache>
                  </c:strRef>
                </c:cat>
                <c:val>
                  <c:numRef>
                    <c:extLst>
                      <c:ext uri="{02D57815-91ED-43cb-92C2-25804820EDAC}">
                        <c15:formulaRef>
                          <c15:sqref>Resúmen!$C$30:$C$32</c15:sqref>
                        </c15:formulaRef>
                      </c:ext>
                    </c:extLst>
                    <c:numCache>
                      <c:formatCode>General</c:formatCode>
                      <c:ptCount val="3"/>
                      <c:pt idx="0">
                        <c:v>229</c:v>
                      </c:pt>
                      <c:pt idx="1">
                        <c:v>4</c:v>
                      </c:pt>
                      <c:pt idx="2">
                        <c:v>7</c:v>
                      </c:pt>
                    </c:numCache>
                  </c:numRef>
                </c:val>
                <c:extLst>
                  <c:ext xmlns:c16="http://schemas.microsoft.com/office/drawing/2014/chart" uri="{C3380CC4-5D6E-409C-BE32-E72D297353CC}">
                    <c16:uniqueId val="{0000000D-D070-4733-8DF3-4DF38149DF78}"/>
                  </c:ext>
                </c:extLst>
              </c15:ser>
            </c15:filteredPieSeries>
            <c15:filteredPieSeries>
              <c15:ser>
                <c:idx val="1"/>
                <c:order val="1"/>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0F-D070-4733-8DF3-4DF38149DF7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1-D070-4733-8DF3-4DF38149DF7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3-D070-4733-8DF3-4DF38149DF78}"/>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0F-D070-4733-8DF3-4DF38149DF78}"/>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D070-4733-8DF3-4DF38149DF78}"/>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3-D070-4733-8DF3-4DF38149DF78}"/>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Resúmen!$B$111:$B$113</c15:sqref>
                        </c15:formulaRef>
                      </c:ext>
                    </c:extLst>
                    <c:strCache>
                      <c:ptCount val="3"/>
                      <c:pt idx="0">
                        <c:v>Ejecutado entre el 80% y 100%</c:v>
                      </c:pt>
                      <c:pt idx="1">
                        <c:v>Ejecutado entre 40% y 79%</c:v>
                      </c:pt>
                      <c:pt idx="2">
                        <c:v>Ejecutado entre 0% y 39%</c:v>
                      </c:pt>
                    </c:strCache>
                  </c:strRef>
                </c:cat>
                <c:val>
                  <c:numRef>
                    <c:extLst xmlns:c15="http://schemas.microsoft.com/office/drawing/2012/chart">
                      <c:ext xmlns:c15="http://schemas.microsoft.com/office/drawing/2012/chart" uri="{02D57815-91ED-43cb-92C2-25804820EDAC}">
                        <c15:formulaRef>
                          <c15:sqref>Resúmen!$D$30:$D$32</c15:sqref>
                        </c15:formulaRef>
                      </c:ext>
                    </c:extLst>
                    <c:numCache>
                      <c:formatCode>0.0%</c:formatCode>
                      <c:ptCount val="3"/>
                      <c:pt idx="0">
                        <c:v>0.95416666666666672</c:v>
                      </c:pt>
                      <c:pt idx="1">
                        <c:v>1.6666666666666666E-2</c:v>
                      </c:pt>
                      <c:pt idx="2">
                        <c:v>2.9166666666666667E-2</c:v>
                      </c:pt>
                    </c:numCache>
                  </c:numRef>
                </c:val>
                <c:extLst xmlns:c15="http://schemas.microsoft.com/office/drawing/2012/chart">
                  <c:ext xmlns:c16="http://schemas.microsoft.com/office/drawing/2014/chart" uri="{C3380CC4-5D6E-409C-BE32-E72D297353CC}">
                    <c16:uniqueId val="{00000014-D070-4733-8DF3-4DF38149DF78}"/>
                  </c:ext>
                </c:extLst>
              </c15:ser>
            </c15:filteredPieSeries>
            <c15:filteredPieSeries>
              <c15:ser>
                <c:idx val="2"/>
                <c:order val="2"/>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6-D070-4733-8DF3-4DF38149DF7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8-D070-4733-8DF3-4DF38149DF7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A-D070-4733-8DF3-4DF38149DF78}"/>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6-D070-4733-8DF3-4DF38149DF78}"/>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8-D070-4733-8DF3-4DF38149DF78}"/>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A-D070-4733-8DF3-4DF38149DF78}"/>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Resúmen!$B$111:$B$113</c15:sqref>
                        </c15:formulaRef>
                      </c:ext>
                    </c:extLst>
                    <c:strCache>
                      <c:ptCount val="3"/>
                      <c:pt idx="0">
                        <c:v>Ejecutado entre el 80% y 100%</c:v>
                      </c:pt>
                      <c:pt idx="1">
                        <c:v>Ejecutado entre 40% y 79%</c:v>
                      </c:pt>
                      <c:pt idx="2">
                        <c:v>Ejecutado entre 0% y 39%</c:v>
                      </c:pt>
                    </c:strCache>
                  </c:strRef>
                </c:cat>
                <c:val>
                  <c:numRef>
                    <c:extLst xmlns:c15="http://schemas.microsoft.com/office/drawing/2012/chart">
                      <c:ext xmlns:c15="http://schemas.microsoft.com/office/drawing/2012/chart" uri="{02D57815-91ED-43cb-92C2-25804820EDAC}">
                        <c15:formulaRef>
                          <c15:sqref>Resúmen!$E$30:$E$32</c15:sqref>
                        </c15:formulaRef>
                      </c:ext>
                    </c:extLst>
                    <c:numCache>
                      <c:formatCode>General</c:formatCode>
                      <c:ptCount val="3"/>
                      <c:pt idx="0">
                        <c:v>223</c:v>
                      </c:pt>
                      <c:pt idx="1">
                        <c:v>22</c:v>
                      </c:pt>
                      <c:pt idx="2">
                        <c:v>31</c:v>
                      </c:pt>
                    </c:numCache>
                  </c:numRef>
                </c:val>
                <c:extLst xmlns:c15="http://schemas.microsoft.com/office/drawing/2012/chart">
                  <c:ext xmlns:c16="http://schemas.microsoft.com/office/drawing/2014/chart" uri="{C3380CC4-5D6E-409C-BE32-E72D297353CC}">
                    <c16:uniqueId val="{0000001B-D070-4733-8DF3-4DF38149DF78}"/>
                  </c:ext>
                </c:extLst>
              </c15:ser>
            </c15:filteredPieSeries>
            <c15:filteredPieSeries>
              <c15:ser>
                <c:idx val="3"/>
                <c:order val="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D-D070-4733-8DF3-4DF38149DF7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F-D070-4733-8DF3-4DF38149DF7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1-D070-4733-8DF3-4DF38149DF78}"/>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D-D070-4733-8DF3-4DF38149DF78}"/>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F-D070-4733-8DF3-4DF38149DF78}"/>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21-D070-4733-8DF3-4DF38149DF78}"/>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Resúmen!$B$111:$B$113</c15:sqref>
                        </c15:formulaRef>
                      </c:ext>
                    </c:extLst>
                    <c:strCache>
                      <c:ptCount val="3"/>
                      <c:pt idx="0">
                        <c:v>Ejecutado entre el 80% y 100%</c:v>
                      </c:pt>
                      <c:pt idx="1">
                        <c:v>Ejecutado entre 40% y 79%</c:v>
                      </c:pt>
                      <c:pt idx="2">
                        <c:v>Ejecutado entre 0% y 39%</c:v>
                      </c:pt>
                    </c:strCache>
                  </c:strRef>
                </c:cat>
                <c:val>
                  <c:numRef>
                    <c:extLst xmlns:c15="http://schemas.microsoft.com/office/drawing/2012/chart">
                      <c:ext xmlns:c15="http://schemas.microsoft.com/office/drawing/2012/chart" uri="{02D57815-91ED-43cb-92C2-25804820EDAC}">
                        <c15:formulaRef>
                          <c15:sqref>Resúmen!$F$30:$F$32</c15:sqref>
                        </c15:formulaRef>
                      </c:ext>
                    </c:extLst>
                    <c:numCache>
                      <c:formatCode>0.0%</c:formatCode>
                      <c:ptCount val="3"/>
                      <c:pt idx="0">
                        <c:v>0.80797101449275366</c:v>
                      </c:pt>
                      <c:pt idx="1">
                        <c:v>7.9710144927536225E-2</c:v>
                      </c:pt>
                      <c:pt idx="2">
                        <c:v>0.11231884057971014</c:v>
                      </c:pt>
                    </c:numCache>
                  </c:numRef>
                </c:val>
                <c:extLst xmlns:c15="http://schemas.microsoft.com/office/drawing/2012/chart">
                  <c:ext xmlns:c16="http://schemas.microsoft.com/office/drawing/2014/chart" uri="{C3380CC4-5D6E-409C-BE32-E72D297353CC}">
                    <c16:uniqueId val="{00000022-D070-4733-8DF3-4DF38149DF78}"/>
                  </c:ext>
                </c:extLst>
              </c15:ser>
            </c15:filteredPieSeries>
            <c15:filteredPieSeries>
              <c15:ser>
                <c:idx val="4"/>
                <c:order val="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4-D070-4733-8DF3-4DF38149DF7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6-D070-4733-8DF3-4DF38149DF7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8-D070-4733-8DF3-4DF38149DF78}"/>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24-D070-4733-8DF3-4DF38149DF78}"/>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26-D070-4733-8DF3-4DF38149DF78}"/>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28-D070-4733-8DF3-4DF38149DF78}"/>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Resúmen!$B$111:$B$113</c15:sqref>
                        </c15:formulaRef>
                      </c:ext>
                    </c:extLst>
                    <c:strCache>
                      <c:ptCount val="3"/>
                      <c:pt idx="0">
                        <c:v>Ejecutado entre el 80% y 100%</c:v>
                      </c:pt>
                      <c:pt idx="1">
                        <c:v>Ejecutado entre 40% y 79%</c:v>
                      </c:pt>
                      <c:pt idx="2">
                        <c:v>Ejecutado entre 0% y 39%</c:v>
                      </c:pt>
                    </c:strCache>
                  </c:strRef>
                </c:cat>
                <c:val>
                  <c:numRef>
                    <c:extLst xmlns:c15="http://schemas.microsoft.com/office/drawing/2012/chart">
                      <c:ext xmlns:c15="http://schemas.microsoft.com/office/drawing/2012/chart" uri="{02D57815-91ED-43cb-92C2-25804820EDAC}">
                        <c15:formulaRef>
                          <c15:sqref>Resúmen!$G$30:$G$32</c15:sqref>
                        </c15:formulaRef>
                      </c:ext>
                    </c:extLst>
                    <c:numCache>
                      <c:formatCode>General</c:formatCode>
                      <c:ptCount val="3"/>
                      <c:pt idx="0">
                        <c:v>218</c:v>
                      </c:pt>
                      <c:pt idx="1">
                        <c:v>15</c:v>
                      </c:pt>
                      <c:pt idx="2">
                        <c:v>36</c:v>
                      </c:pt>
                    </c:numCache>
                  </c:numRef>
                </c:val>
                <c:extLst xmlns:c15="http://schemas.microsoft.com/office/drawing/2012/chart">
                  <c:ext xmlns:c16="http://schemas.microsoft.com/office/drawing/2014/chart" uri="{C3380CC4-5D6E-409C-BE32-E72D297353CC}">
                    <c16:uniqueId val="{00000029-D070-4733-8DF3-4DF38149DF78}"/>
                  </c:ext>
                </c:extLst>
              </c15:ser>
            </c15:filteredPieSeries>
            <c15:filteredPieSeries>
              <c15:ser>
                <c:idx val="5"/>
                <c:order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B-D070-4733-8DF3-4DF38149DF7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D-D070-4733-8DF3-4DF38149DF7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F-D070-4733-8DF3-4DF38149DF78}"/>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2B-D070-4733-8DF3-4DF38149DF78}"/>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2D-D070-4733-8DF3-4DF38149DF78}"/>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2F-D070-4733-8DF3-4DF38149DF78}"/>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Resúmen!$B$111:$B$113</c15:sqref>
                        </c15:formulaRef>
                      </c:ext>
                    </c:extLst>
                    <c:strCache>
                      <c:ptCount val="3"/>
                      <c:pt idx="0">
                        <c:v>Ejecutado entre el 80% y 100%</c:v>
                      </c:pt>
                      <c:pt idx="1">
                        <c:v>Ejecutado entre 40% y 79%</c:v>
                      </c:pt>
                      <c:pt idx="2">
                        <c:v>Ejecutado entre 0% y 39%</c:v>
                      </c:pt>
                    </c:strCache>
                  </c:strRef>
                </c:cat>
                <c:val>
                  <c:numRef>
                    <c:extLst xmlns:c15="http://schemas.microsoft.com/office/drawing/2012/chart">
                      <c:ext xmlns:c15="http://schemas.microsoft.com/office/drawing/2012/chart" uri="{02D57815-91ED-43cb-92C2-25804820EDAC}">
                        <c15:formulaRef>
                          <c15:sqref>Resúmen!$H$30:$H$32</c15:sqref>
                        </c15:formulaRef>
                      </c:ext>
                    </c:extLst>
                    <c:numCache>
                      <c:formatCode>0.0%</c:formatCode>
                      <c:ptCount val="3"/>
                      <c:pt idx="0">
                        <c:v>0.81040892193308545</c:v>
                      </c:pt>
                      <c:pt idx="1">
                        <c:v>5.5762081784386616E-2</c:v>
                      </c:pt>
                      <c:pt idx="2">
                        <c:v>0.13382899628252787</c:v>
                      </c:pt>
                    </c:numCache>
                  </c:numRef>
                </c:val>
                <c:extLst xmlns:c15="http://schemas.microsoft.com/office/drawing/2012/chart">
                  <c:ext xmlns:c16="http://schemas.microsoft.com/office/drawing/2014/chart" uri="{C3380CC4-5D6E-409C-BE32-E72D297353CC}">
                    <c16:uniqueId val="{00000030-D070-4733-8DF3-4DF38149DF78}"/>
                  </c:ext>
                </c:extLst>
              </c15:ser>
            </c15:filteredPieSeries>
            <c15:filteredPieSeries>
              <c15:ser>
                <c:idx val="6"/>
                <c:order val="6"/>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2-D070-4733-8DF3-4DF38149DF7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4-D070-4733-8DF3-4DF38149DF7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6-D070-4733-8DF3-4DF38149DF78}"/>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32-D070-4733-8DF3-4DF38149DF78}"/>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34-D070-4733-8DF3-4DF38149DF78}"/>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36-D070-4733-8DF3-4DF38149DF78}"/>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Resúmen!$B$111:$B$113</c15:sqref>
                        </c15:formulaRef>
                      </c:ext>
                    </c:extLst>
                    <c:strCache>
                      <c:ptCount val="3"/>
                      <c:pt idx="0">
                        <c:v>Ejecutado entre el 80% y 100%</c:v>
                      </c:pt>
                      <c:pt idx="1">
                        <c:v>Ejecutado entre 40% y 79%</c:v>
                      </c:pt>
                      <c:pt idx="2">
                        <c:v>Ejecutado entre 0% y 39%</c:v>
                      </c:pt>
                    </c:strCache>
                  </c:strRef>
                </c:cat>
                <c:val>
                  <c:numRef>
                    <c:extLst xmlns:c15="http://schemas.microsoft.com/office/drawing/2012/chart">
                      <c:ext xmlns:c15="http://schemas.microsoft.com/office/drawing/2012/chart" uri="{02D57815-91ED-43cb-92C2-25804820EDAC}">
                        <c15:formulaRef>
                          <c15:sqref>Resúmen!$I$30:$I$32</c15:sqref>
                        </c15:formulaRef>
                      </c:ext>
                    </c:extLst>
                    <c:numCache>
                      <c:formatCode>General</c:formatCode>
                      <c:ptCount val="3"/>
                      <c:pt idx="0">
                        <c:v>217</c:v>
                      </c:pt>
                      <c:pt idx="1">
                        <c:v>17</c:v>
                      </c:pt>
                      <c:pt idx="2">
                        <c:v>24</c:v>
                      </c:pt>
                    </c:numCache>
                  </c:numRef>
                </c:val>
                <c:extLst xmlns:c15="http://schemas.microsoft.com/office/drawing/2012/chart">
                  <c:ext xmlns:c16="http://schemas.microsoft.com/office/drawing/2014/chart" uri="{C3380CC4-5D6E-409C-BE32-E72D297353CC}">
                    <c16:uniqueId val="{00000037-D070-4733-8DF3-4DF38149DF78}"/>
                  </c:ext>
                </c:extLst>
              </c15:ser>
            </c15:filteredPieSeries>
            <c15:filteredPieSeries>
              <c15:ser>
                <c:idx val="7"/>
                <c:order val="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9-D070-4733-8DF3-4DF38149DF7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B-D070-4733-8DF3-4DF38149DF7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D-D070-4733-8DF3-4DF38149DF78}"/>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39-D070-4733-8DF3-4DF38149DF78}"/>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3B-D070-4733-8DF3-4DF38149DF78}"/>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3D-D070-4733-8DF3-4DF38149DF78}"/>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Resúmen!$B$111:$B$113</c15:sqref>
                        </c15:formulaRef>
                      </c:ext>
                    </c:extLst>
                    <c:strCache>
                      <c:ptCount val="3"/>
                      <c:pt idx="0">
                        <c:v>Ejecutado entre el 80% y 100%</c:v>
                      </c:pt>
                      <c:pt idx="1">
                        <c:v>Ejecutado entre 40% y 79%</c:v>
                      </c:pt>
                      <c:pt idx="2">
                        <c:v>Ejecutado entre 0% y 39%</c:v>
                      </c:pt>
                    </c:strCache>
                  </c:strRef>
                </c:cat>
                <c:val>
                  <c:numRef>
                    <c:extLst xmlns:c15="http://schemas.microsoft.com/office/drawing/2012/chart">
                      <c:ext xmlns:c15="http://schemas.microsoft.com/office/drawing/2012/chart" uri="{02D57815-91ED-43cb-92C2-25804820EDAC}">
                        <c15:formulaRef>
                          <c15:sqref>Resúmen!$J$30:$J$32</c15:sqref>
                        </c15:formulaRef>
                      </c:ext>
                    </c:extLst>
                    <c:numCache>
                      <c:formatCode>0.0%</c:formatCode>
                      <c:ptCount val="3"/>
                      <c:pt idx="0">
                        <c:v>0.8443579766536965</c:v>
                      </c:pt>
                      <c:pt idx="1">
                        <c:v>6.6147859922178989E-2</c:v>
                      </c:pt>
                      <c:pt idx="2">
                        <c:v>9.3385214007782102E-2</c:v>
                      </c:pt>
                    </c:numCache>
                  </c:numRef>
                </c:val>
                <c:extLst xmlns:c15="http://schemas.microsoft.com/office/drawing/2012/chart">
                  <c:ext xmlns:c16="http://schemas.microsoft.com/office/drawing/2014/chart" uri="{C3380CC4-5D6E-409C-BE32-E72D297353CC}">
                    <c16:uniqueId val="{0000003E-D070-4733-8DF3-4DF38149DF78}"/>
                  </c:ext>
                </c:extLst>
              </c15:ser>
            </c15:filteredPieSeries>
            <c15:filteredPieSeries>
              <c15:ser>
                <c:idx val="8"/>
                <c:order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40-D070-4733-8DF3-4DF38149DF7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42-D070-4733-8DF3-4DF38149DF7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44-D070-4733-8DF3-4DF38149DF78}"/>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40-D070-4733-8DF3-4DF38149DF78}"/>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42-D070-4733-8DF3-4DF38149DF78}"/>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44-D070-4733-8DF3-4DF38149DF78}"/>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Resúmen!$B$111:$B$113</c15:sqref>
                        </c15:formulaRef>
                      </c:ext>
                    </c:extLst>
                    <c:strCache>
                      <c:ptCount val="3"/>
                      <c:pt idx="0">
                        <c:v>Ejecutado entre el 80% y 100%</c:v>
                      </c:pt>
                      <c:pt idx="1">
                        <c:v>Ejecutado entre 40% y 79%</c:v>
                      </c:pt>
                      <c:pt idx="2">
                        <c:v>Ejecutado entre 0% y 39%</c:v>
                      </c:pt>
                    </c:strCache>
                  </c:strRef>
                </c:cat>
                <c:val>
                  <c:numRef>
                    <c:extLst xmlns:c15="http://schemas.microsoft.com/office/drawing/2012/chart">
                      <c:ext xmlns:c15="http://schemas.microsoft.com/office/drawing/2012/chart" uri="{02D57815-91ED-43cb-92C2-25804820EDAC}">
                        <c15:formulaRef>
                          <c15:sqref>Resúmen!$K$30:$K$32</c15:sqref>
                        </c15:formulaRef>
                      </c:ext>
                    </c:extLst>
                    <c:numCache>
                      <c:formatCode>General</c:formatCode>
                      <c:ptCount val="3"/>
                      <c:pt idx="0">
                        <c:v>281</c:v>
                      </c:pt>
                      <c:pt idx="1">
                        <c:v>24</c:v>
                      </c:pt>
                      <c:pt idx="2">
                        <c:v>19</c:v>
                      </c:pt>
                    </c:numCache>
                  </c:numRef>
                </c:val>
                <c:extLst xmlns:c15="http://schemas.microsoft.com/office/drawing/2012/chart">
                  <c:ext xmlns:c16="http://schemas.microsoft.com/office/drawing/2014/chart" uri="{C3380CC4-5D6E-409C-BE32-E72D297353CC}">
                    <c16:uniqueId val="{00000045-D070-4733-8DF3-4DF38149DF78}"/>
                  </c:ext>
                </c:extLst>
              </c15:ser>
            </c15:filteredPieSeries>
          </c:ext>
        </c:extLst>
      </c:pie3DChart>
      <c:spPr>
        <a:noFill/>
        <a:ln>
          <a:noFill/>
        </a:ln>
        <a:effectLst/>
      </c:spPr>
    </c:plotArea>
    <c:legend>
      <c:legendPos val="r"/>
      <c:layout>
        <c:manualLayout>
          <c:xMode val="edge"/>
          <c:yMode val="edge"/>
          <c:x val="0.66243136587789686"/>
          <c:y val="0.31551528765483144"/>
          <c:w val="0.31010537434129021"/>
          <c:h val="0.4631381759441598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r>
              <a:rPr lang="en-US" sz="2000"/>
              <a:t>% Nivel de Ejecución por Dependencia Responsable</a:t>
            </a:r>
          </a:p>
        </c:rich>
      </c:tx>
      <c:overlay val="0"/>
      <c:spPr>
        <a:noFill/>
        <a:ln>
          <a:noFill/>
        </a:ln>
        <a:effectLst/>
      </c:spPr>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3"/>
          <c:order val="3"/>
          <c:tx>
            <c:strRef>
              <c:f>Resúmen!$F$131</c:f>
              <c:strCache>
                <c:ptCount val="1"/>
                <c:pt idx="0">
                  <c:v>% Cumplimiento</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14"/>
              <c:layout>
                <c:manualLayout>
                  <c:x val="0"/>
                  <c:y val="-3.483143778219738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04B-4A13-BB39-BBC71046271C}"/>
                </c:ext>
              </c:extLst>
            </c:dLbl>
            <c:spPr>
              <a:noFill/>
              <a:ln>
                <a:noFill/>
              </a:ln>
              <a:effectLst/>
            </c:spPr>
            <c:txPr>
              <a:bodyPr rot="0" spcFirstLastPara="1" vertOverflow="ellipsis" vert="horz" wrap="square" anchor="ctr" anchorCtr="1"/>
              <a:lstStyle/>
              <a:p>
                <a:pPr>
                  <a:defRPr sz="11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Resúmen!$B$132:$B$147</c:f>
              <c:strCache>
                <c:ptCount val="16"/>
                <c:pt idx="0">
                  <c:v>SECRETARÍA DE SALUD</c:v>
                </c:pt>
                <c:pt idx="1">
                  <c:v>SECRETARÍA DE HACIENDA</c:v>
                </c:pt>
                <c:pt idx="2">
                  <c:v>SECRETARÍA DE TICS Y CTEI</c:v>
                </c:pt>
                <c:pt idx="3">
                  <c:v>SECRETARÍA DE DESARROLLO ECONÓMICO</c:v>
                </c:pt>
                <c:pt idx="4">
                  <c:v>SECRETARÍA DE PLANEACIÓN</c:v>
                </c:pt>
                <c:pt idx="5">
                  <c:v>INSTITUTO MUNICIPAL DE DEPORTE Y RECREACIÓN DE CAJICÁ</c:v>
                </c:pt>
                <c:pt idx="6">
                  <c:v>SECRETARÍA DE GOBIERNO Y PARTICIPACIÓN CIUDADANA - SECRETARÍA DE SEGURIDAD Y CONVIVENCIA</c:v>
                </c:pt>
                <c:pt idx="7">
                  <c:v>SECRETARÍA DE EDUCACIÓN</c:v>
                </c:pt>
                <c:pt idx="8">
                  <c:v>EMPRESA DE SERVICIOS PÚBLICOS DE CAJICÁ SA ESP</c:v>
                </c:pt>
                <c:pt idx="9">
                  <c:v>SECRETARÍA GENERAL</c:v>
                </c:pt>
                <c:pt idx="10">
                  <c:v>SECRETARÍA DE AMBIENTE Y DESARROLLO RURAL </c:v>
                </c:pt>
                <c:pt idx="11">
                  <c:v>SECRETARÍA DE TRÁNSITO, TRANSPORTE Y MOVILIDAD</c:v>
                </c:pt>
                <c:pt idx="12">
                  <c:v>SECRETARÍA DE DESARROLLO SOCIAL</c:v>
                </c:pt>
                <c:pt idx="13">
                  <c:v>INSTITUTO MUNICIPAL DE CULTURA Y TURISMO DE CAJICÁ</c:v>
                </c:pt>
                <c:pt idx="14">
                  <c:v>SECRETARÍA DE INFRAESTRUCTURA Y OBRAS PÚBLICAS</c:v>
                </c:pt>
                <c:pt idx="15">
                  <c:v>INSTITUTO MUNICIPAL DE VIVIENDA DE INTERÉS SOCIAL</c:v>
                </c:pt>
              </c:strCache>
            </c:strRef>
          </c:cat>
          <c:val>
            <c:numRef>
              <c:f>Resúmen!$F$132:$F$147</c:f>
              <c:numCache>
                <c:formatCode>0.00%</c:formatCode>
                <c:ptCount val="16"/>
                <c:pt idx="0">
                  <c:v>1</c:v>
                </c:pt>
                <c:pt idx="1">
                  <c:v>1</c:v>
                </c:pt>
                <c:pt idx="2">
                  <c:v>0.99107142857142849</c:v>
                </c:pt>
                <c:pt idx="3">
                  <c:v>0.97222222222222221</c:v>
                </c:pt>
                <c:pt idx="4">
                  <c:v>0.95500000000000007</c:v>
                </c:pt>
                <c:pt idx="5">
                  <c:v>0.9480900000000001</c:v>
                </c:pt>
                <c:pt idx="6">
                  <c:v>0.94645000000000012</c:v>
                </c:pt>
                <c:pt idx="7">
                  <c:v>0.94008275862068968</c:v>
                </c:pt>
                <c:pt idx="8">
                  <c:v>0.93374999999999997</c:v>
                </c:pt>
                <c:pt idx="9">
                  <c:v>0.93300000000000005</c:v>
                </c:pt>
                <c:pt idx="10">
                  <c:v>0.9157774193548387</c:v>
                </c:pt>
                <c:pt idx="11">
                  <c:v>0.88302253333333336</c:v>
                </c:pt>
                <c:pt idx="12">
                  <c:v>0.8955428571428572</c:v>
                </c:pt>
                <c:pt idx="13">
                  <c:v>0.88650000000000018</c:v>
                </c:pt>
                <c:pt idx="14">
                  <c:v>0.7346680000000001</c:v>
                </c:pt>
                <c:pt idx="15">
                  <c:v>0.60554000000000008</c:v>
                </c:pt>
              </c:numCache>
            </c:numRef>
          </c:val>
          <c:extLst>
            <c:ext xmlns:c16="http://schemas.microsoft.com/office/drawing/2014/chart" uri="{C3380CC4-5D6E-409C-BE32-E72D297353CC}">
              <c16:uniqueId val="{00000003-A04B-4A13-BB39-BBC71046271C}"/>
            </c:ext>
          </c:extLst>
        </c:ser>
        <c:dLbls>
          <c:showLegendKey val="0"/>
          <c:showVal val="0"/>
          <c:showCatName val="0"/>
          <c:showSerName val="0"/>
          <c:showPercent val="0"/>
          <c:showBubbleSize val="0"/>
        </c:dLbls>
        <c:gapWidth val="182"/>
        <c:axId val="1184522735"/>
        <c:axId val="1178931151"/>
      </c:barChart>
      <c:lineChart>
        <c:grouping val="standard"/>
        <c:varyColors val="0"/>
        <c:ser>
          <c:idx val="0"/>
          <c:order val="0"/>
          <c:tx>
            <c:strRef>
              <c:f>Resúmen!$C$131</c:f>
              <c:strCache>
                <c:ptCount val="1"/>
                <c:pt idx="0">
                  <c:v>METAS ASOCIADAS</c:v>
                </c:pt>
              </c:strCache>
            </c:strRef>
          </c:tx>
          <c:spPr>
            <a:ln w="34925" cap="rnd">
              <a:solidFill>
                <a:schemeClr val="accent4"/>
              </a:solidFill>
              <a:round/>
            </a:ln>
            <a:effectLst>
              <a:outerShdw blurRad="57150" dist="19050" dir="5400000" algn="ctr" rotWithShape="0">
                <a:srgbClr val="000000">
                  <a:alpha val="63000"/>
                </a:srgbClr>
              </a:outerShdw>
            </a:effectLst>
          </c:spPr>
          <c:marker>
            <c:symbol val="none"/>
          </c:marker>
          <c:dLbls>
            <c:dLbl>
              <c:idx val="14"/>
              <c:layout>
                <c:manualLayout>
                  <c:x val="-1.8177384629631862E-2"/>
                  <c:y val="5.59604857124497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04B-4A13-BB39-BBC71046271C}"/>
                </c:ext>
              </c:extLst>
            </c:dLbl>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Resúmen!$B$132:$B$147</c:f>
              <c:strCache>
                <c:ptCount val="16"/>
                <c:pt idx="0">
                  <c:v>SECRETARÍA DE SALUD</c:v>
                </c:pt>
                <c:pt idx="1">
                  <c:v>SECRETARÍA DE HACIENDA</c:v>
                </c:pt>
                <c:pt idx="2">
                  <c:v>SECRETARÍA DE TICS Y CTEI</c:v>
                </c:pt>
                <c:pt idx="3">
                  <c:v>SECRETARÍA DE DESARROLLO ECONÓMICO</c:v>
                </c:pt>
                <c:pt idx="4">
                  <c:v>SECRETARÍA DE PLANEACIÓN</c:v>
                </c:pt>
                <c:pt idx="5">
                  <c:v>INSTITUTO MUNICIPAL DE DEPORTE Y RECREACIÓN DE CAJICÁ</c:v>
                </c:pt>
                <c:pt idx="6">
                  <c:v>SECRETARÍA DE GOBIERNO Y PARTICIPACIÓN CIUDADANA - SECRETARÍA DE SEGURIDAD Y CONVIVENCIA</c:v>
                </c:pt>
                <c:pt idx="7">
                  <c:v>SECRETARÍA DE EDUCACIÓN</c:v>
                </c:pt>
                <c:pt idx="8">
                  <c:v>EMPRESA DE SERVICIOS PÚBLICOS DE CAJICÁ SA ESP</c:v>
                </c:pt>
                <c:pt idx="9">
                  <c:v>SECRETARÍA GENERAL</c:v>
                </c:pt>
                <c:pt idx="10">
                  <c:v>SECRETARÍA DE AMBIENTE Y DESARROLLO RURAL </c:v>
                </c:pt>
                <c:pt idx="11">
                  <c:v>SECRETARÍA DE TRÁNSITO, TRANSPORTE Y MOVILIDAD</c:v>
                </c:pt>
                <c:pt idx="12">
                  <c:v>SECRETARÍA DE DESARROLLO SOCIAL</c:v>
                </c:pt>
                <c:pt idx="13">
                  <c:v>INSTITUTO MUNICIPAL DE CULTURA Y TURISMO DE CAJICÁ</c:v>
                </c:pt>
                <c:pt idx="14">
                  <c:v>SECRETARÍA DE INFRAESTRUCTURA Y OBRAS PÚBLICAS</c:v>
                </c:pt>
                <c:pt idx="15">
                  <c:v>INSTITUTO MUNICIPAL DE VIVIENDA DE INTERÉS SOCIAL</c:v>
                </c:pt>
              </c:strCache>
            </c:strRef>
          </c:cat>
          <c:val>
            <c:numRef>
              <c:f>Resúmen!$C$132:$C$147</c:f>
              <c:numCache>
                <c:formatCode>General</c:formatCode>
                <c:ptCount val="16"/>
                <c:pt idx="0">
                  <c:v>12</c:v>
                </c:pt>
                <c:pt idx="1">
                  <c:v>5</c:v>
                </c:pt>
                <c:pt idx="2">
                  <c:v>21</c:v>
                </c:pt>
                <c:pt idx="3">
                  <c:v>36</c:v>
                </c:pt>
                <c:pt idx="4">
                  <c:v>11</c:v>
                </c:pt>
                <c:pt idx="5">
                  <c:v>20</c:v>
                </c:pt>
                <c:pt idx="6">
                  <c:v>40</c:v>
                </c:pt>
                <c:pt idx="7">
                  <c:v>29</c:v>
                </c:pt>
                <c:pt idx="8">
                  <c:v>16</c:v>
                </c:pt>
                <c:pt idx="9">
                  <c:v>5</c:v>
                </c:pt>
                <c:pt idx="10">
                  <c:v>31</c:v>
                </c:pt>
                <c:pt idx="11">
                  <c:v>15</c:v>
                </c:pt>
                <c:pt idx="12">
                  <c:v>14</c:v>
                </c:pt>
                <c:pt idx="13">
                  <c:v>34</c:v>
                </c:pt>
                <c:pt idx="14">
                  <c:v>25</c:v>
                </c:pt>
                <c:pt idx="15">
                  <c:v>10</c:v>
                </c:pt>
              </c:numCache>
            </c:numRef>
          </c:val>
          <c:smooth val="0"/>
          <c:extLst>
            <c:ext xmlns:c16="http://schemas.microsoft.com/office/drawing/2014/chart" uri="{C3380CC4-5D6E-409C-BE32-E72D297353CC}">
              <c16:uniqueId val="{00000000-A04B-4A13-BB39-BBC71046271C}"/>
            </c:ext>
          </c:extLst>
        </c:ser>
        <c:dLbls>
          <c:showLegendKey val="0"/>
          <c:showVal val="0"/>
          <c:showCatName val="0"/>
          <c:showSerName val="0"/>
          <c:showPercent val="0"/>
          <c:showBubbleSize val="0"/>
        </c:dLbls>
        <c:marker val="1"/>
        <c:smooth val="0"/>
        <c:axId val="1461745343"/>
        <c:axId val="1179009215"/>
        <c:extLst>
          <c:ext xmlns:c15="http://schemas.microsoft.com/office/drawing/2012/chart" uri="{02D57815-91ED-43cb-92C2-25804820EDAC}">
            <c15:filteredLineSeries>
              <c15:ser>
                <c:idx val="1"/>
                <c:order val="1"/>
                <c:tx>
                  <c:strRef>
                    <c:extLst>
                      <c:ext uri="{02D57815-91ED-43cb-92C2-25804820EDAC}">
                        <c15:formulaRef>
                          <c15:sqref>Resúmen!$D$131</c15:sqref>
                        </c15:formulaRef>
                      </c:ext>
                    </c:extLst>
                    <c:strCache>
                      <c:ptCount val="1"/>
                      <c:pt idx="0">
                        <c:v>EQUIVALENCIA</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uri="{02D57815-91ED-43cb-92C2-25804820EDAC}">
                        <c15:formulaRef>
                          <c15:sqref>Resúmen!$B$132:$B$147</c15:sqref>
                        </c15:formulaRef>
                      </c:ext>
                    </c:extLst>
                    <c:strCache>
                      <c:ptCount val="16"/>
                      <c:pt idx="0">
                        <c:v>SECRETARÍA DE SALUD</c:v>
                      </c:pt>
                      <c:pt idx="1">
                        <c:v>SECRETARÍA DE HACIENDA</c:v>
                      </c:pt>
                      <c:pt idx="2">
                        <c:v>SECRETARÍA DE TICS Y CTEI</c:v>
                      </c:pt>
                      <c:pt idx="3">
                        <c:v>SECRETARÍA DE DESARROLLO ECONÓMICO</c:v>
                      </c:pt>
                      <c:pt idx="4">
                        <c:v>SECRETARÍA DE PLANEACIÓN</c:v>
                      </c:pt>
                      <c:pt idx="5">
                        <c:v>INSTITUTO MUNICIPAL DE DEPORTE Y RECREACIÓN DE CAJICÁ</c:v>
                      </c:pt>
                      <c:pt idx="6">
                        <c:v>SECRETARÍA DE GOBIERNO Y PARTICIPACIÓN CIUDADANA - SECRETARÍA DE SEGURIDAD Y CONVIVENCIA</c:v>
                      </c:pt>
                      <c:pt idx="7">
                        <c:v>SECRETARÍA DE EDUCACIÓN</c:v>
                      </c:pt>
                      <c:pt idx="8">
                        <c:v>EMPRESA DE SERVICIOS PÚBLICOS DE CAJICÁ SA ESP</c:v>
                      </c:pt>
                      <c:pt idx="9">
                        <c:v>SECRETARÍA GENERAL</c:v>
                      </c:pt>
                      <c:pt idx="10">
                        <c:v>SECRETARÍA DE AMBIENTE Y DESARROLLO RURAL </c:v>
                      </c:pt>
                      <c:pt idx="11">
                        <c:v>SECRETARÍA DE TRÁNSITO, TRANSPORTE Y MOVILIDAD</c:v>
                      </c:pt>
                      <c:pt idx="12">
                        <c:v>SECRETARÍA DE DESARROLLO SOCIAL</c:v>
                      </c:pt>
                      <c:pt idx="13">
                        <c:v>INSTITUTO MUNICIPAL DE CULTURA Y TURISMO DE CAJICÁ</c:v>
                      </c:pt>
                      <c:pt idx="14">
                        <c:v>SECRETARÍA DE INFRAESTRUCTURA Y OBRAS PÚBLICAS</c:v>
                      </c:pt>
                      <c:pt idx="15">
                        <c:v>INSTITUTO MUNICIPAL DE VIVIENDA DE INTERÉS SOCIAL</c:v>
                      </c:pt>
                    </c:strCache>
                  </c:strRef>
                </c:cat>
                <c:val>
                  <c:numRef>
                    <c:extLst>
                      <c:ext uri="{02D57815-91ED-43cb-92C2-25804820EDAC}">
                        <c15:formulaRef>
                          <c15:sqref>Resúmen!$D$132:$D$147</c15:sqref>
                        </c15:formulaRef>
                      </c:ext>
                    </c:extLst>
                    <c:numCache>
                      <c:formatCode>0.00%</c:formatCode>
                      <c:ptCount val="16"/>
                      <c:pt idx="0">
                        <c:v>3.7037037037037035E-2</c:v>
                      </c:pt>
                      <c:pt idx="1">
                        <c:v>1.5432098765432098E-2</c:v>
                      </c:pt>
                      <c:pt idx="2">
                        <c:v>6.4814814814814811E-2</c:v>
                      </c:pt>
                      <c:pt idx="3">
                        <c:v>0.1111111111111111</c:v>
                      </c:pt>
                      <c:pt idx="4">
                        <c:v>3.3950617283950615E-2</c:v>
                      </c:pt>
                      <c:pt idx="5">
                        <c:v>6.1728395061728392E-2</c:v>
                      </c:pt>
                      <c:pt idx="6">
                        <c:v>0.12345679012345678</c:v>
                      </c:pt>
                      <c:pt idx="7">
                        <c:v>8.9506172839506168E-2</c:v>
                      </c:pt>
                      <c:pt idx="8">
                        <c:v>4.9382716049382713E-2</c:v>
                      </c:pt>
                      <c:pt idx="9">
                        <c:v>1.5432098765432098E-2</c:v>
                      </c:pt>
                      <c:pt idx="10">
                        <c:v>9.5679012345679007E-2</c:v>
                      </c:pt>
                      <c:pt idx="11">
                        <c:v>4.6296296296296294E-2</c:v>
                      </c:pt>
                      <c:pt idx="12">
                        <c:v>4.3209876543209874E-2</c:v>
                      </c:pt>
                      <c:pt idx="13">
                        <c:v>0.10493827160493827</c:v>
                      </c:pt>
                      <c:pt idx="14">
                        <c:v>7.716049382716049E-2</c:v>
                      </c:pt>
                      <c:pt idx="15">
                        <c:v>3.0864197530864196E-2</c:v>
                      </c:pt>
                    </c:numCache>
                  </c:numRef>
                </c:val>
                <c:smooth val="0"/>
                <c:extLst>
                  <c:ext xmlns:c16="http://schemas.microsoft.com/office/drawing/2014/chart" uri="{C3380CC4-5D6E-409C-BE32-E72D297353CC}">
                    <c16:uniqueId val="{00000001-A04B-4A13-BB39-BBC71046271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Resúmen!$E$131</c15:sqref>
                        </c15:formulaRef>
                      </c:ext>
                    </c:extLst>
                    <c:strCache>
                      <c:ptCount val="1"/>
                      <c:pt idx="0">
                        <c:v>%EJECUCUÓN CUATRIENIO</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cat>
                  <c:strRef>
                    <c:extLst xmlns:c15="http://schemas.microsoft.com/office/drawing/2012/chart">
                      <c:ext xmlns:c15="http://schemas.microsoft.com/office/drawing/2012/chart" uri="{02D57815-91ED-43cb-92C2-25804820EDAC}">
                        <c15:formulaRef>
                          <c15:sqref>Resúmen!$B$132:$B$147</c15:sqref>
                        </c15:formulaRef>
                      </c:ext>
                    </c:extLst>
                    <c:strCache>
                      <c:ptCount val="16"/>
                      <c:pt idx="0">
                        <c:v>SECRETARÍA DE SALUD</c:v>
                      </c:pt>
                      <c:pt idx="1">
                        <c:v>SECRETARÍA DE HACIENDA</c:v>
                      </c:pt>
                      <c:pt idx="2">
                        <c:v>SECRETARÍA DE TICS Y CTEI</c:v>
                      </c:pt>
                      <c:pt idx="3">
                        <c:v>SECRETARÍA DE DESARROLLO ECONÓMICO</c:v>
                      </c:pt>
                      <c:pt idx="4">
                        <c:v>SECRETARÍA DE PLANEACIÓN</c:v>
                      </c:pt>
                      <c:pt idx="5">
                        <c:v>INSTITUTO MUNICIPAL DE DEPORTE Y RECREACIÓN DE CAJICÁ</c:v>
                      </c:pt>
                      <c:pt idx="6">
                        <c:v>SECRETARÍA DE GOBIERNO Y PARTICIPACIÓN CIUDADANA - SECRETARÍA DE SEGURIDAD Y CONVIVENCIA</c:v>
                      </c:pt>
                      <c:pt idx="7">
                        <c:v>SECRETARÍA DE EDUCACIÓN</c:v>
                      </c:pt>
                      <c:pt idx="8">
                        <c:v>EMPRESA DE SERVICIOS PÚBLICOS DE CAJICÁ SA ESP</c:v>
                      </c:pt>
                      <c:pt idx="9">
                        <c:v>SECRETARÍA GENERAL</c:v>
                      </c:pt>
                      <c:pt idx="10">
                        <c:v>SECRETARÍA DE AMBIENTE Y DESARROLLO RURAL </c:v>
                      </c:pt>
                      <c:pt idx="11">
                        <c:v>SECRETARÍA DE TRÁNSITO, TRANSPORTE Y MOVILIDAD</c:v>
                      </c:pt>
                      <c:pt idx="12">
                        <c:v>SECRETARÍA DE DESARROLLO SOCIAL</c:v>
                      </c:pt>
                      <c:pt idx="13">
                        <c:v>INSTITUTO MUNICIPAL DE CULTURA Y TURISMO DE CAJICÁ</c:v>
                      </c:pt>
                      <c:pt idx="14">
                        <c:v>SECRETARÍA DE INFRAESTRUCTURA Y OBRAS PÚBLICAS</c:v>
                      </c:pt>
                      <c:pt idx="15">
                        <c:v>INSTITUTO MUNICIPAL DE VIVIENDA DE INTERÉS SOCIAL</c:v>
                      </c:pt>
                    </c:strCache>
                  </c:strRef>
                </c:cat>
                <c:val>
                  <c:numRef>
                    <c:extLst xmlns:c15="http://schemas.microsoft.com/office/drawing/2012/chart">
                      <c:ext xmlns:c15="http://schemas.microsoft.com/office/drawing/2012/chart" uri="{02D57815-91ED-43cb-92C2-25804820EDAC}">
                        <c15:formulaRef>
                          <c15:sqref>Resúmen!$E$132:$E$147</c15:sqref>
                        </c15:formulaRef>
                      </c:ext>
                    </c:extLst>
                    <c:numCache>
                      <c:formatCode>0.00%</c:formatCode>
                      <c:ptCount val="16"/>
                      <c:pt idx="0">
                        <c:v>3.7037037037037035E-2</c:v>
                      </c:pt>
                      <c:pt idx="1">
                        <c:v>1.5432098765432098E-2</c:v>
                      </c:pt>
                      <c:pt idx="2">
                        <c:v>6.4236111111111105E-2</c:v>
                      </c:pt>
                      <c:pt idx="3">
                        <c:v>0.10802469135802469</c:v>
                      </c:pt>
                      <c:pt idx="4">
                        <c:v>3.2422839506172842E-2</c:v>
                      </c:pt>
                      <c:pt idx="5">
                        <c:v>5.8524074074074076E-2</c:v>
                      </c:pt>
                      <c:pt idx="6">
                        <c:v>0.11684567901234569</c:v>
                      </c:pt>
                      <c:pt idx="7">
                        <c:v>8.414320987654321E-2</c:v>
                      </c:pt>
                      <c:pt idx="8">
                        <c:v>4.611111111111111E-2</c:v>
                      </c:pt>
                      <c:pt idx="9">
                        <c:v>1.4398148148148148E-2</c:v>
                      </c:pt>
                      <c:pt idx="10">
                        <c:v>8.7620679012345673E-2</c:v>
                      </c:pt>
                      <c:pt idx="11">
                        <c:v>4.0880672839506173E-2</c:v>
                      </c:pt>
                      <c:pt idx="12">
                        <c:v>3.8696296296296298E-2</c:v>
                      </c:pt>
                      <c:pt idx="13">
                        <c:v>9.3027777777777793E-2</c:v>
                      </c:pt>
                      <c:pt idx="14">
                        <c:v>5.6687345679012353E-2</c:v>
                      </c:pt>
                      <c:pt idx="15">
                        <c:v>1.8689506172839508E-2</c:v>
                      </c:pt>
                    </c:numCache>
                  </c:numRef>
                </c:val>
                <c:smooth val="0"/>
                <c:extLst xmlns:c15="http://schemas.microsoft.com/office/drawing/2012/chart">
                  <c:ext xmlns:c16="http://schemas.microsoft.com/office/drawing/2014/chart" uri="{C3380CC4-5D6E-409C-BE32-E72D297353CC}">
                    <c16:uniqueId val="{00000002-A04B-4A13-BB39-BBC71046271C}"/>
                  </c:ext>
                </c:extLst>
              </c15:ser>
            </c15:filteredLineSeries>
          </c:ext>
        </c:extLst>
      </c:lineChart>
      <c:catAx>
        <c:axId val="1184522735"/>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crossAx val="1178931151"/>
        <c:crosses val="autoZero"/>
        <c:auto val="1"/>
        <c:lblAlgn val="ctr"/>
        <c:lblOffset val="100"/>
        <c:noMultiLvlLbl val="0"/>
      </c:catAx>
      <c:valAx>
        <c:axId val="1178931151"/>
        <c:scaling>
          <c:orientation val="minMax"/>
          <c:max val="1"/>
          <c:min val="0.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184522735"/>
        <c:crosses val="autoZero"/>
        <c:crossBetween val="between"/>
        <c:majorUnit val="0.1"/>
      </c:valAx>
      <c:valAx>
        <c:axId val="1179009215"/>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461745343"/>
        <c:crosses val="max"/>
        <c:crossBetween val="between"/>
      </c:valAx>
      <c:catAx>
        <c:axId val="1461745343"/>
        <c:scaling>
          <c:orientation val="minMax"/>
        </c:scaling>
        <c:delete val="1"/>
        <c:axPos val="b"/>
        <c:numFmt formatCode="General" sourceLinked="1"/>
        <c:majorTickMark val="none"/>
        <c:minorTickMark val="none"/>
        <c:tickLblPos val="nextTo"/>
        <c:crossAx val="117900921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Resúmen!$B$42</c:f>
          <c:strCache>
            <c:ptCount val="1"/>
            <c:pt idx="0">
              <c:v>LINEA ESTRATEGICA No 1 TEJIENDO FUTURO CAJICA CON TODA SEGURIDAD</c:v>
            </c:pt>
          </c:strCache>
        </c:strRef>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v>Obligaciones</c:v>
          </c:tx>
          <c:spPr>
            <a:solidFill>
              <a:schemeClr val="accent1"/>
            </a:solidFill>
            <a:ln>
              <a:noFill/>
            </a:ln>
            <a:effectLst/>
          </c:spPr>
          <c:invertIfNegative val="0"/>
          <c:dLbls>
            <c:dLbl>
              <c:idx val="4"/>
              <c:layout>
                <c:manualLayout>
                  <c:x val="0"/>
                  <c:y val="5.88668001907840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0C-43F3-9856-2EE54671560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([2]Resúmen!$AD$28,[2]Resúmen!$AF$28,[2]Resúmen!$AH$28,[2]Resúmen!$AJ$28,[2]Resúmen!$AL$28)</c:f>
              <c:strCache>
                <c:ptCount val="5"/>
                <c:pt idx="0">
                  <c:v>2020</c:v>
                </c:pt>
                <c:pt idx="1">
                  <c:v>2021</c:v>
                </c:pt>
                <c:pt idx="2">
                  <c:v>2022</c:v>
                </c:pt>
                <c:pt idx="3">
                  <c:v>2023</c:v>
                </c:pt>
                <c:pt idx="4">
                  <c:v>Cuatrienio</c:v>
                </c:pt>
              </c:strCache>
            </c:strRef>
          </c:cat>
          <c:val>
            <c:numRef>
              <c:f>(Resúmen!$C$59,Resúmen!$E$59,Resúmen!$G$59,Resúmen!$I$59,Resúmen!$K$59)</c:f>
              <c:numCache>
                <c:formatCode>_("$"* #,##0_);_("$"* \(#,##0\);_("$"* "-"_);_(@_)</c:formatCode>
                <c:ptCount val="5"/>
                <c:pt idx="0">
                  <c:v>17958152864.409996</c:v>
                </c:pt>
                <c:pt idx="1">
                  <c:v>22416644239</c:v>
                </c:pt>
                <c:pt idx="2">
                  <c:v>26013014864.5</c:v>
                </c:pt>
                <c:pt idx="3">
                  <c:v>34503623941.040001</c:v>
                </c:pt>
                <c:pt idx="4">
                  <c:v>100891435908.95</c:v>
                </c:pt>
              </c:numCache>
            </c:numRef>
          </c:val>
          <c:extLst>
            <c:ext xmlns:c16="http://schemas.microsoft.com/office/drawing/2014/chart" uri="{C3380CC4-5D6E-409C-BE32-E72D297353CC}">
              <c16:uniqueId val="{00000001-F50C-43F3-9856-2EE546715603}"/>
            </c:ext>
          </c:extLst>
        </c:ser>
        <c:dLbls>
          <c:showLegendKey val="0"/>
          <c:showVal val="0"/>
          <c:showCatName val="0"/>
          <c:showSerName val="0"/>
          <c:showPercent val="0"/>
          <c:showBubbleSize val="0"/>
        </c:dLbls>
        <c:gapWidth val="182"/>
        <c:axId val="614617263"/>
        <c:axId val="82897327"/>
      </c:barChart>
      <c:catAx>
        <c:axId val="61461726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2897327"/>
        <c:crosses val="autoZero"/>
        <c:auto val="1"/>
        <c:lblAlgn val="ctr"/>
        <c:lblOffset val="100"/>
        <c:noMultiLvlLbl val="0"/>
      </c:catAx>
      <c:valAx>
        <c:axId val="82897327"/>
        <c:scaling>
          <c:orientation val="minMax"/>
        </c:scaling>
        <c:delete val="0"/>
        <c:axPos val="b"/>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146172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Resúmen!$B$62</c:f>
          <c:strCache>
            <c:ptCount val="1"/>
            <c:pt idx="0">
              <c:v>Transporte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v>Obligaciones</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([2]Resúmen!$AD$28,[2]Resúmen!$AF$28,[2]Resúmen!$AH$28,[2]Resúmen!$AJ$28,[2]Resúmen!$AL$28)</c:f>
              <c:strCache>
                <c:ptCount val="5"/>
                <c:pt idx="0">
                  <c:v>2020</c:v>
                </c:pt>
                <c:pt idx="1">
                  <c:v>2021</c:v>
                </c:pt>
                <c:pt idx="2">
                  <c:v>2022</c:v>
                </c:pt>
                <c:pt idx="3">
                  <c:v>2023</c:v>
                </c:pt>
                <c:pt idx="4">
                  <c:v>Cuatrienio</c:v>
                </c:pt>
              </c:strCache>
            </c:strRef>
          </c:cat>
          <c:val>
            <c:numRef>
              <c:f>(Resúmen!$C$79,Resúmen!$E$79,Resúmen!$G$79,Resúmen!$I$79,Resúmen!$K$79)</c:f>
              <c:numCache>
                <c:formatCode>_("$"* #,##0_);_("$"* \(#,##0\);_("$"* "-"_);_(@_)</c:formatCode>
                <c:ptCount val="5"/>
                <c:pt idx="0">
                  <c:v>2235467288.48</c:v>
                </c:pt>
                <c:pt idx="1">
                  <c:v>1749560390</c:v>
                </c:pt>
                <c:pt idx="2">
                  <c:v>3895317632</c:v>
                </c:pt>
                <c:pt idx="3">
                  <c:v>7585065959.7199993</c:v>
                </c:pt>
                <c:pt idx="4">
                  <c:v>15465411270.199999</c:v>
                </c:pt>
              </c:numCache>
            </c:numRef>
          </c:val>
          <c:extLst>
            <c:ext xmlns:c16="http://schemas.microsoft.com/office/drawing/2014/chart" uri="{C3380CC4-5D6E-409C-BE32-E72D297353CC}">
              <c16:uniqueId val="{00000000-73E0-4FC0-A177-D6C0430192AF}"/>
            </c:ext>
          </c:extLst>
        </c:ser>
        <c:dLbls>
          <c:showLegendKey val="0"/>
          <c:showVal val="0"/>
          <c:showCatName val="0"/>
          <c:showSerName val="0"/>
          <c:showPercent val="0"/>
          <c:showBubbleSize val="0"/>
        </c:dLbls>
        <c:gapWidth val="182"/>
        <c:axId val="614617263"/>
        <c:axId val="82897327"/>
      </c:barChart>
      <c:catAx>
        <c:axId val="61461726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2897327"/>
        <c:crosses val="autoZero"/>
        <c:auto val="1"/>
        <c:lblAlgn val="ctr"/>
        <c:lblOffset val="100"/>
        <c:noMultiLvlLbl val="0"/>
      </c:catAx>
      <c:valAx>
        <c:axId val="82897327"/>
        <c:scaling>
          <c:orientation val="minMax"/>
        </c:scaling>
        <c:delete val="0"/>
        <c:axPos val="b"/>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146172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Resúmen!$B$82</c:f>
          <c:strCache>
            <c:ptCount val="1"/>
            <c:pt idx="0">
              <c:v>Fortalecimiento de la convivencia y la seguridad ciudadana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v>Obligaciones</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([2]Resúmen!$AD$28,[2]Resúmen!$AF$28,[2]Resúmen!$AH$28,[2]Resúmen!$AJ$28,[2]Resúmen!$AL$28)</c:f>
              <c:strCache>
                <c:ptCount val="5"/>
                <c:pt idx="0">
                  <c:v>2020</c:v>
                </c:pt>
                <c:pt idx="1">
                  <c:v>2021</c:v>
                </c:pt>
                <c:pt idx="2">
                  <c:v>2022</c:v>
                </c:pt>
                <c:pt idx="3">
                  <c:v>2023</c:v>
                </c:pt>
                <c:pt idx="4">
                  <c:v>Cuatrienio</c:v>
                </c:pt>
              </c:strCache>
            </c:strRef>
          </c:cat>
          <c:val>
            <c:numRef>
              <c:f>(Resúmen!$C$99,Resúmen!$E$99,Resúmen!$G$99,Resúmen!$I$99,Resúmen!$K$99)</c:f>
              <c:numCache>
                <c:formatCode>_("$"* #,##0_);_("$"* \(#,##0\);_("$"* "-"_);_(@_)</c:formatCode>
                <c:ptCount val="5"/>
                <c:pt idx="0">
                  <c:v>1384079245</c:v>
                </c:pt>
                <c:pt idx="1">
                  <c:v>2882511313</c:v>
                </c:pt>
                <c:pt idx="2">
                  <c:v>3631956031.5</c:v>
                </c:pt>
                <c:pt idx="3">
                  <c:v>3803827700.0100002</c:v>
                </c:pt>
                <c:pt idx="4">
                  <c:v>11702374289.51</c:v>
                </c:pt>
              </c:numCache>
            </c:numRef>
          </c:val>
          <c:extLst>
            <c:ext xmlns:c16="http://schemas.microsoft.com/office/drawing/2014/chart" uri="{C3380CC4-5D6E-409C-BE32-E72D297353CC}">
              <c16:uniqueId val="{00000000-F710-431B-8546-FFA407FA1B7D}"/>
            </c:ext>
          </c:extLst>
        </c:ser>
        <c:dLbls>
          <c:showLegendKey val="0"/>
          <c:showVal val="0"/>
          <c:showCatName val="0"/>
          <c:showSerName val="0"/>
          <c:showPercent val="0"/>
          <c:showBubbleSize val="0"/>
        </c:dLbls>
        <c:gapWidth val="182"/>
        <c:axId val="614617263"/>
        <c:axId val="82897327"/>
      </c:barChart>
      <c:catAx>
        <c:axId val="61461726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2897327"/>
        <c:crosses val="autoZero"/>
        <c:auto val="1"/>
        <c:lblAlgn val="ctr"/>
        <c:lblOffset val="100"/>
        <c:noMultiLvlLbl val="0"/>
      </c:catAx>
      <c:valAx>
        <c:axId val="82897327"/>
        <c:scaling>
          <c:orientation val="minMax"/>
        </c:scaling>
        <c:delete val="0"/>
        <c:axPos val="b"/>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146172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Resúmen!$B$102</c:f>
          <c:strCache>
            <c:ptCount val="1"/>
            <c:pt idx="0">
              <c:v>SECRETARÍA DE PLANEACIÓN</c:v>
            </c:pt>
          </c:strCache>
        </c:strRef>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v>Obligaciones</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([2]Resúmen!$AD$28,[2]Resúmen!$AF$28,[2]Resúmen!$AH$28,[2]Resúmen!$AJ$28,[2]Resúmen!$AL$28)</c:f>
              <c:strCache>
                <c:ptCount val="5"/>
                <c:pt idx="0">
                  <c:v>2020</c:v>
                </c:pt>
                <c:pt idx="1">
                  <c:v>2021</c:v>
                </c:pt>
                <c:pt idx="2">
                  <c:v>2022</c:v>
                </c:pt>
                <c:pt idx="3">
                  <c:v>2023</c:v>
                </c:pt>
                <c:pt idx="4">
                  <c:v>Cuatrienio</c:v>
                </c:pt>
              </c:strCache>
            </c:strRef>
          </c:cat>
          <c:val>
            <c:numRef>
              <c:f>(Resúmen!$C$119,Resúmen!$E$119,Resúmen!$G$119,Resúmen!$I$119,Resúmen!$K$119)</c:f>
              <c:numCache>
                <c:formatCode>_("$"* #,##0_);_("$"* \(#,##0\);_("$"* "-"_);_(@_)</c:formatCode>
                <c:ptCount val="5"/>
                <c:pt idx="0">
                  <c:v>2484167301</c:v>
                </c:pt>
                <c:pt idx="1">
                  <c:v>2881712400</c:v>
                </c:pt>
                <c:pt idx="2">
                  <c:v>4465177547</c:v>
                </c:pt>
                <c:pt idx="3">
                  <c:v>5144900494.2399998</c:v>
                </c:pt>
                <c:pt idx="4">
                  <c:v>14975957742.24</c:v>
                </c:pt>
              </c:numCache>
            </c:numRef>
          </c:val>
          <c:extLst>
            <c:ext xmlns:c16="http://schemas.microsoft.com/office/drawing/2014/chart" uri="{C3380CC4-5D6E-409C-BE32-E72D297353CC}">
              <c16:uniqueId val="{00000000-DA25-422D-8081-79137EDE6339}"/>
            </c:ext>
          </c:extLst>
        </c:ser>
        <c:dLbls>
          <c:showLegendKey val="0"/>
          <c:showVal val="0"/>
          <c:showCatName val="0"/>
          <c:showSerName val="0"/>
          <c:showPercent val="0"/>
          <c:showBubbleSize val="0"/>
        </c:dLbls>
        <c:gapWidth val="182"/>
        <c:axId val="614617263"/>
        <c:axId val="82897327"/>
      </c:barChart>
      <c:catAx>
        <c:axId val="61461726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2897327"/>
        <c:crosses val="autoZero"/>
        <c:auto val="1"/>
        <c:lblAlgn val="ctr"/>
        <c:lblOffset val="100"/>
        <c:noMultiLvlLbl val="0"/>
      </c:catAx>
      <c:valAx>
        <c:axId val="82897327"/>
        <c:scaling>
          <c:orientation val="minMax"/>
        </c:scaling>
        <c:delete val="0"/>
        <c:axPos val="b"/>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146172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Ejecución Financiera $ (Obligaciones)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v>Obligaciones</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([2]Resúmen!$AD$28,[2]Resúmen!$AF$28,[2]Resúmen!$AH$28,[2]Resúmen!$AJ$28,[2]Resúmen!$AL$28)</c:f>
              <c:strCache>
                <c:ptCount val="5"/>
                <c:pt idx="0">
                  <c:v>2020</c:v>
                </c:pt>
                <c:pt idx="1">
                  <c:v>2021</c:v>
                </c:pt>
                <c:pt idx="2">
                  <c:v>2022</c:v>
                </c:pt>
                <c:pt idx="3">
                  <c:v>2023</c:v>
                </c:pt>
                <c:pt idx="4">
                  <c:v>Cuatrienio</c:v>
                </c:pt>
              </c:strCache>
            </c:strRef>
          </c:cat>
          <c:val>
            <c:numRef>
              <c:f>(Resúmen!$C$38,Resúmen!$E$38,Resúmen!$G$38,Resúmen!$I$38,Resúmen!$K$38)</c:f>
              <c:numCache>
                <c:formatCode>_("$"* #,##0_);_("$"* \(#,##0\);_("$"* "-"_);_(@_)</c:formatCode>
                <c:ptCount val="5"/>
                <c:pt idx="0">
                  <c:v>55529581883.68</c:v>
                </c:pt>
                <c:pt idx="1">
                  <c:v>71607029534</c:v>
                </c:pt>
                <c:pt idx="2">
                  <c:v>80286551466.450012</c:v>
                </c:pt>
                <c:pt idx="3">
                  <c:v>106825971815.94998</c:v>
                </c:pt>
                <c:pt idx="4">
                  <c:v>314249134700.07996</c:v>
                </c:pt>
              </c:numCache>
            </c:numRef>
          </c:val>
          <c:extLst>
            <c:ext xmlns:c16="http://schemas.microsoft.com/office/drawing/2014/chart" uri="{C3380CC4-5D6E-409C-BE32-E72D297353CC}">
              <c16:uniqueId val="{00000000-0ADB-4D5A-9FF2-2502745591AB}"/>
            </c:ext>
          </c:extLst>
        </c:ser>
        <c:dLbls>
          <c:showLegendKey val="0"/>
          <c:showVal val="0"/>
          <c:showCatName val="0"/>
          <c:showSerName val="0"/>
          <c:showPercent val="0"/>
          <c:showBubbleSize val="0"/>
        </c:dLbls>
        <c:gapWidth val="182"/>
        <c:axId val="614617263"/>
        <c:axId val="82897327"/>
      </c:barChart>
      <c:catAx>
        <c:axId val="61461726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2897327"/>
        <c:crosses val="autoZero"/>
        <c:auto val="1"/>
        <c:lblAlgn val="ctr"/>
        <c:lblOffset val="100"/>
        <c:noMultiLvlLbl val="0"/>
      </c:catAx>
      <c:valAx>
        <c:axId val="82897327"/>
        <c:scaling>
          <c:orientation val="minMax"/>
        </c:scaling>
        <c:delete val="0"/>
        <c:axPos val="b"/>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146172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all" baseline="0">
                <a:solidFill>
                  <a:schemeClr val="tx1">
                    <a:lumMod val="65000"/>
                    <a:lumOff val="35000"/>
                  </a:schemeClr>
                </a:solidFill>
                <a:latin typeface="+mn-lt"/>
                <a:ea typeface="+mn-ea"/>
                <a:cs typeface="+mn-cs"/>
              </a:defRPr>
            </a:pPr>
            <a:r>
              <a:rPr lang="en-US"/>
              <a:t>Estado de Ejecución de las Metas (Cuatrienio 2020-2023)</a:t>
            </a:r>
          </a:p>
        </c:rich>
      </c:tx>
      <c:layout>
        <c:manualLayout>
          <c:xMode val="edge"/>
          <c:yMode val="edge"/>
          <c:x val="0.16814066660448077"/>
          <c:y val="0"/>
        </c:manualLayout>
      </c:layout>
      <c:overlay val="0"/>
      <c:spPr>
        <a:noFill/>
        <a:ln>
          <a:noFill/>
        </a:ln>
        <a:effectLst/>
      </c:spPr>
      <c:txPr>
        <a:bodyPr rot="0" spcFirstLastPara="1" vertOverflow="ellipsis" vert="horz" wrap="square" anchor="ctr" anchorCtr="1"/>
        <a:lstStyle/>
        <a:p>
          <a:pPr>
            <a:defRPr sz="1200" b="1" i="0" u="none" strike="noStrike" kern="1200" cap="all"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608298848430369E-2"/>
          <c:y val="0.18496854204420973"/>
          <c:w val="0.57457498191794842"/>
          <c:h val="0.78486163486910343"/>
        </c:manualLayout>
      </c:layout>
      <c:pie3DChart>
        <c:varyColors val="1"/>
        <c:ser>
          <c:idx val="9"/>
          <c:order val="9"/>
          <c:dPt>
            <c:idx val="0"/>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1F30-4266-91E1-8A111E009705}"/>
              </c:ext>
            </c:extLst>
          </c:dPt>
          <c:dPt>
            <c:idx val="1"/>
            <c:bubble3D val="0"/>
            <c:spPr>
              <a:solidFill>
                <a:schemeClr val="accent4">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1F30-4266-91E1-8A111E009705}"/>
              </c:ext>
            </c:extLst>
          </c:dPt>
          <c:dPt>
            <c:idx val="2"/>
            <c:bubble3D val="0"/>
            <c:spPr>
              <a:solidFill>
                <a:schemeClr val="accent5">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1F30-4266-91E1-8A111E009705}"/>
              </c:ext>
            </c:extLst>
          </c:dPt>
          <c:dLbls>
            <c:dLbl>
              <c:idx val="0"/>
              <c:layout>
                <c:manualLayout>
                  <c:x val="-8.9915886982646673E-2"/>
                  <c:y val="0.16858235513532385"/>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30-4266-91E1-8A111E009705}"/>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3-1F30-4266-91E1-8A111E009705}"/>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5-1F30-4266-91E1-8A111E009705}"/>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Resúmen!$B$51:$B$53</c:f>
              <c:strCache>
                <c:ptCount val="3"/>
                <c:pt idx="0">
                  <c:v>Ejecutado entre el 80% y 100%</c:v>
                </c:pt>
                <c:pt idx="1">
                  <c:v>Ejecutado entre 40% y 79%</c:v>
                </c:pt>
                <c:pt idx="2">
                  <c:v>Ejecutado entre 0% y 39%</c:v>
                </c:pt>
              </c:strCache>
            </c:strRef>
          </c:cat>
          <c:val>
            <c:numRef>
              <c:f>Resúmen!$L$51:$L$53</c:f>
              <c:numCache>
                <c:formatCode>0.0%</c:formatCode>
                <c:ptCount val="3"/>
                <c:pt idx="0">
                  <c:v>0.81372549019607843</c:v>
                </c:pt>
                <c:pt idx="1">
                  <c:v>7.8431372549019607E-2</c:v>
                </c:pt>
                <c:pt idx="2">
                  <c:v>0.10784313725490197</c:v>
                </c:pt>
              </c:numCache>
            </c:numRef>
          </c:val>
          <c:extLst>
            <c:ext xmlns:c16="http://schemas.microsoft.com/office/drawing/2014/chart" uri="{C3380CC4-5D6E-409C-BE32-E72D297353CC}">
              <c16:uniqueId val="{00000006-1F30-4266-91E1-8A111E009705}"/>
            </c:ext>
          </c:extLst>
        </c:ser>
        <c:dLbls>
          <c:dLblPos val="outEnd"/>
          <c:showLegendKey val="0"/>
          <c:showVal val="1"/>
          <c:showCatName val="0"/>
          <c:showSerName val="0"/>
          <c:showPercent val="0"/>
          <c:showBubbleSize val="0"/>
          <c:showLeaderLines val="1"/>
        </c:dLbls>
        <c:extLst>
          <c:ext xmlns:c15="http://schemas.microsoft.com/office/drawing/2012/chart" uri="{02D57815-91ED-43cb-92C2-25804820EDAC}">
            <c15:filteredPieSeries>
              <c15: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8-1F30-4266-91E1-8A111E009705}"/>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1F30-4266-91E1-8A111E009705}"/>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C-1F30-4266-91E1-8A111E009705}"/>
                    </c:ext>
                  </c:extLst>
                </c:dPt>
                <c:dLbls>
                  <c:dLbl>
                    <c:idx val="0"/>
                    <c:spPr>
                      <a:noFill/>
                      <a:ln>
                        <a:noFill/>
                      </a:ln>
                      <a:effectLst/>
                    </c:spPr>
                    <c:txPr>
                      <a:bodyPr rot="0" spcFirstLastPara="1" vertOverflow="ellipsis" vert="horz" wrap="square" anchor="ctr" anchorCtr="1"/>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8-1F30-4266-91E1-8A111E009705}"/>
                      </c:ext>
                    </c:extLst>
                  </c:dLbl>
                  <c:dLbl>
                    <c:idx val="1"/>
                    <c:spPr>
                      <a:noFill/>
                      <a:ln>
                        <a:noFill/>
                      </a:ln>
                      <a:effectLst/>
                    </c:spPr>
                    <c:txPr>
                      <a:bodyPr rot="0" spcFirstLastPara="1" vertOverflow="ellipsis" vert="horz" wrap="square" anchor="ctr" anchorCtr="1"/>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A-1F30-4266-91E1-8A111E009705}"/>
                      </c:ext>
                    </c:extLst>
                  </c:dLbl>
                  <c:dLbl>
                    <c:idx val="2"/>
                    <c:spPr>
                      <a:noFill/>
                      <a:ln>
                        <a:noFill/>
                      </a:ln>
                      <a:effectLst/>
                    </c:spPr>
                    <c:txPr>
                      <a:bodyPr rot="0" spcFirstLastPara="1" vertOverflow="ellipsis" vert="horz" wrap="square" anchor="ctr" anchorCtr="1"/>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C-1F30-4266-91E1-8A111E009705}"/>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Resúmen!$B$51:$B$53</c15:sqref>
                        </c15:formulaRef>
                      </c:ext>
                    </c:extLst>
                    <c:strCache>
                      <c:ptCount val="3"/>
                      <c:pt idx="0">
                        <c:v>Ejecutado entre el 80% y 100%</c:v>
                      </c:pt>
                      <c:pt idx="1">
                        <c:v>Ejecutado entre 40% y 79%</c:v>
                      </c:pt>
                      <c:pt idx="2">
                        <c:v>Ejecutado entre 0% y 39%</c:v>
                      </c:pt>
                    </c:strCache>
                  </c:strRef>
                </c:cat>
                <c:val>
                  <c:numRef>
                    <c:extLst>
                      <c:ext uri="{02D57815-91ED-43cb-92C2-25804820EDAC}">
                        <c15:formulaRef>
                          <c15:sqref>Resúmen!$C$30:$C$32</c15:sqref>
                        </c15:formulaRef>
                      </c:ext>
                    </c:extLst>
                    <c:numCache>
                      <c:formatCode>General</c:formatCode>
                      <c:ptCount val="3"/>
                      <c:pt idx="0">
                        <c:v>229</c:v>
                      </c:pt>
                      <c:pt idx="1">
                        <c:v>4</c:v>
                      </c:pt>
                      <c:pt idx="2">
                        <c:v>7</c:v>
                      </c:pt>
                    </c:numCache>
                  </c:numRef>
                </c:val>
                <c:extLst>
                  <c:ext xmlns:c16="http://schemas.microsoft.com/office/drawing/2014/chart" uri="{C3380CC4-5D6E-409C-BE32-E72D297353CC}">
                    <c16:uniqueId val="{0000000D-1F30-4266-91E1-8A111E009705}"/>
                  </c:ext>
                </c:extLst>
              </c15:ser>
            </c15:filteredPieSeries>
            <c15:filteredPieSeries>
              <c15:ser>
                <c:idx val="1"/>
                <c:order val="1"/>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0F-1F30-4266-91E1-8A111E009705}"/>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1-1F30-4266-91E1-8A111E009705}"/>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3-1F30-4266-91E1-8A111E009705}"/>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0F-1F30-4266-91E1-8A111E009705}"/>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1F30-4266-91E1-8A111E009705}"/>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3-1F30-4266-91E1-8A111E009705}"/>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Resúmen!$B$51:$B$53</c15:sqref>
                        </c15:formulaRef>
                      </c:ext>
                    </c:extLst>
                    <c:strCache>
                      <c:ptCount val="3"/>
                      <c:pt idx="0">
                        <c:v>Ejecutado entre el 80% y 100%</c:v>
                      </c:pt>
                      <c:pt idx="1">
                        <c:v>Ejecutado entre 40% y 79%</c:v>
                      </c:pt>
                      <c:pt idx="2">
                        <c:v>Ejecutado entre 0% y 39%</c:v>
                      </c:pt>
                    </c:strCache>
                  </c:strRef>
                </c:cat>
                <c:val>
                  <c:numRef>
                    <c:extLst xmlns:c15="http://schemas.microsoft.com/office/drawing/2012/chart">
                      <c:ext xmlns:c15="http://schemas.microsoft.com/office/drawing/2012/chart" uri="{02D57815-91ED-43cb-92C2-25804820EDAC}">
                        <c15:formulaRef>
                          <c15:sqref>Resúmen!$D$30:$D$32</c15:sqref>
                        </c15:formulaRef>
                      </c:ext>
                    </c:extLst>
                    <c:numCache>
                      <c:formatCode>0.0%</c:formatCode>
                      <c:ptCount val="3"/>
                      <c:pt idx="0">
                        <c:v>0.95416666666666672</c:v>
                      </c:pt>
                      <c:pt idx="1">
                        <c:v>1.6666666666666666E-2</c:v>
                      </c:pt>
                      <c:pt idx="2">
                        <c:v>2.9166666666666667E-2</c:v>
                      </c:pt>
                    </c:numCache>
                  </c:numRef>
                </c:val>
                <c:extLst xmlns:c15="http://schemas.microsoft.com/office/drawing/2012/chart">
                  <c:ext xmlns:c16="http://schemas.microsoft.com/office/drawing/2014/chart" uri="{C3380CC4-5D6E-409C-BE32-E72D297353CC}">
                    <c16:uniqueId val="{00000014-1F30-4266-91E1-8A111E009705}"/>
                  </c:ext>
                </c:extLst>
              </c15:ser>
            </c15:filteredPieSeries>
            <c15:filteredPieSeries>
              <c15:ser>
                <c:idx val="2"/>
                <c:order val="2"/>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6-1F30-4266-91E1-8A111E009705}"/>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8-1F30-4266-91E1-8A111E009705}"/>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A-1F30-4266-91E1-8A111E009705}"/>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6-1F30-4266-91E1-8A111E009705}"/>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8-1F30-4266-91E1-8A111E009705}"/>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A-1F30-4266-91E1-8A111E009705}"/>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Resúmen!$B$51:$B$53</c15:sqref>
                        </c15:formulaRef>
                      </c:ext>
                    </c:extLst>
                    <c:strCache>
                      <c:ptCount val="3"/>
                      <c:pt idx="0">
                        <c:v>Ejecutado entre el 80% y 100%</c:v>
                      </c:pt>
                      <c:pt idx="1">
                        <c:v>Ejecutado entre 40% y 79%</c:v>
                      </c:pt>
                      <c:pt idx="2">
                        <c:v>Ejecutado entre 0% y 39%</c:v>
                      </c:pt>
                    </c:strCache>
                  </c:strRef>
                </c:cat>
                <c:val>
                  <c:numRef>
                    <c:extLst xmlns:c15="http://schemas.microsoft.com/office/drawing/2012/chart">
                      <c:ext xmlns:c15="http://schemas.microsoft.com/office/drawing/2012/chart" uri="{02D57815-91ED-43cb-92C2-25804820EDAC}">
                        <c15:formulaRef>
                          <c15:sqref>Resúmen!$E$30:$E$32</c15:sqref>
                        </c15:formulaRef>
                      </c:ext>
                    </c:extLst>
                    <c:numCache>
                      <c:formatCode>General</c:formatCode>
                      <c:ptCount val="3"/>
                      <c:pt idx="0">
                        <c:v>223</c:v>
                      </c:pt>
                      <c:pt idx="1">
                        <c:v>22</c:v>
                      </c:pt>
                      <c:pt idx="2">
                        <c:v>31</c:v>
                      </c:pt>
                    </c:numCache>
                  </c:numRef>
                </c:val>
                <c:extLst xmlns:c15="http://schemas.microsoft.com/office/drawing/2012/chart">
                  <c:ext xmlns:c16="http://schemas.microsoft.com/office/drawing/2014/chart" uri="{C3380CC4-5D6E-409C-BE32-E72D297353CC}">
                    <c16:uniqueId val="{0000001B-1F30-4266-91E1-8A111E009705}"/>
                  </c:ext>
                </c:extLst>
              </c15:ser>
            </c15:filteredPieSeries>
            <c15:filteredPieSeries>
              <c15:ser>
                <c:idx val="3"/>
                <c:order val="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D-1F30-4266-91E1-8A111E009705}"/>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F-1F30-4266-91E1-8A111E009705}"/>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1-1F30-4266-91E1-8A111E009705}"/>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D-1F30-4266-91E1-8A111E009705}"/>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F-1F30-4266-91E1-8A111E009705}"/>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21-1F30-4266-91E1-8A111E009705}"/>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Resúmen!$B$51:$B$53</c15:sqref>
                        </c15:formulaRef>
                      </c:ext>
                    </c:extLst>
                    <c:strCache>
                      <c:ptCount val="3"/>
                      <c:pt idx="0">
                        <c:v>Ejecutado entre el 80% y 100%</c:v>
                      </c:pt>
                      <c:pt idx="1">
                        <c:v>Ejecutado entre 40% y 79%</c:v>
                      </c:pt>
                      <c:pt idx="2">
                        <c:v>Ejecutado entre 0% y 39%</c:v>
                      </c:pt>
                    </c:strCache>
                  </c:strRef>
                </c:cat>
                <c:val>
                  <c:numRef>
                    <c:extLst xmlns:c15="http://schemas.microsoft.com/office/drawing/2012/chart">
                      <c:ext xmlns:c15="http://schemas.microsoft.com/office/drawing/2012/chart" uri="{02D57815-91ED-43cb-92C2-25804820EDAC}">
                        <c15:formulaRef>
                          <c15:sqref>Resúmen!$F$30:$F$32</c15:sqref>
                        </c15:formulaRef>
                      </c:ext>
                    </c:extLst>
                    <c:numCache>
                      <c:formatCode>0.0%</c:formatCode>
                      <c:ptCount val="3"/>
                      <c:pt idx="0">
                        <c:v>0.80797101449275366</c:v>
                      </c:pt>
                      <c:pt idx="1">
                        <c:v>7.9710144927536225E-2</c:v>
                      </c:pt>
                      <c:pt idx="2">
                        <c:v>0.11231884057971014</c:v>
                      </c:pt>
                    </c:numCache>
                  </c:numRef>
                </c:val>
                <c:extLst xmlns:c15="http://schemas.microsoft.com/office/drawing/2012/chart">
                  <c:ext xmlns:c16="http://schemas.microsoft.com/office/drawing/2014/chart" uri="{C3380CC4-5D6E-409C-BE32-E72D297353CC}">
                    <c16:uniqueId val="{00000022-1F30-4266-91E1-8A111E009705}"/>
                  </c:ext>
                </c:extLst>
              </c15:ser>
            </c15:filteredPieSeries>
            <c15:filteredPieSeries>
              <c15:ser>
                <c:idx val="4"/>
                <c:order val="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4-1F30-4266-91E1-8A111E009705}"/>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6-1F30-4266-91E1-8A111E009705}"/>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8-1F30-4266-91E1-8A111E009705}"/>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24-1F30-4266-91E1-8A111E009705}"/>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26-1F30-4266-91E1-8A111E009705}"/>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28-1F30-4266-91E1-8A111E009705}"/>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Resúmen!$B$51:$B$53</c15:sqref>
                        </c15:formulaRef>
                      </c:ext>
                    </c:extLst>
                    <c:strCache>
                      <c:ptCount val="3"/>
                      <c:pt idx="0">
                        <c:v>Ejecutado entre el 80% y 100%</c:v>
                      </c:pt>
                      <c:pt idx="1">
                        <c:v>Ejecutado entre 40% y 79%</c:v>
                      </c:pt>
                      <c:pt idx="2">
                        <c:v>Ejecutado entre 0% y 39%</c:v>
                      </c:pt>
                    </c:strCache>
                  </c:strRef>
                </c:cat>
                <c:val>
                  <c:numRef>
                    <c:extLst xmlns:c15="http://schemas.microsoft.com/office/drawing/2012/chart">
                      <c:ext xmlns:c15="http://schemas.microsoft.com/office/drawing/2012/chart" uri="{02D57815-91ED-43cb-92C2-25804820EDAC}">
                        <c15:formulaRef>
                          <c15:sqref>Resúmen!$G$30:$G$32</c15:sqref>
                        </c15:formulaRef>
                      </c:ext>
                    </c:extLst>
                    <c:numCache>
                      <c:formatCode>General</c:formatCode>
                      <c:ptCount val="3"/>
                      <c:pt idx="0">
                        <c:v>218</c:v>
                      </c:pt>
                      <c:pt idx="1">
                        <c:v>15</c:v>
                      </c:pt>
                      <c:pt idx="2">
                        <c:v>36</c:v>
                      </c:pt>
                    </c:numCache>
                  </c:numRef>
                </c:val>
                <c:extLst xmlns:c15="http://schemas.microsoft.com/office/drawing/2012/chart">
                  <c:ext xmlns:c16="http://schemas.microsoft.com/office/drawing/2014/chart" uri="{C3380CC4-5D6E-409C-BE32-E72D297353CC}">
                    <c16:uniqueId val="{00000029-1F30-4266-91E1-8A111E009705}"/>
                  </c:ext>
                </c:extLst>
              </c15:ser>
            </c15:filteredPieSeries>
            <c15:filteredPieSeries>
              <c15:ser>
                <c:idx val="5"/>
                <c:order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B-1F30-4266-91E1-8A111E009705}"/>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D-1F30-4266-91E1-8A111E009705}"/>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F-1F30-4266-91E1-8A111E009705}"/>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2B-1F30-4266-91E1-8A111E009705}"/>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2D-1F30-4266-91E1-8A111E009705}"/>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2F-1F30-4266-91E1-8A111E009705}"/>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Resúmen!$B$51:$B$53</c15:sqref>
                        </c15:formulaRef>
                      </c:ext>
                    </c:extLst>
                    <c:strCache>
                      <c:ptCount val="3"/>
                      <c:pt idx="0">
                        <c:v>Ejecutado entre el 80% y 100%</c:v>
                      </c:pt>
                      <c:pt idx="1">
                        <c:v>Ejecutado entre 40% y 79%</c:v>
                      </c:pt>
                      <c:pt idx="2">
                        <c:v>Ejecutado entre 0% y 39%</c:v>
                      </c:pt>
                    </c:strCache>
                  </c:strRef>
                </c:cat>
                <c:val>
                  <c:numRef>
                    <c:extLst xmlns:c15="http://schemas.microsoft.com/office/drawing/2012/chart">
                      <c:ext xmlns:c15="http://schemas.microsoft.com/office/drawing/2012/chart" uri="{02D57815-91ED-43cb-92C2-25804820EDAC}">
                        <c15:formulaRef>
                          <c15:sqref>Resúmen!$H$30:$H$32</c15:sqref>
                        </c15:formulaRef>
                      </c:ext>
                    </c:extLst>
                    <c:numCache>
                      <c:formatCode>0.0%</c:formatCode>
                      <c:ptCount val="3"/>
                      <c:pt idx="0">
                        <c:v>0.81040892193308545</c:v>
                      </c:pt>
                      <c:pt idx="1">
                        <c:v>5.5762081784386616E-2</c:v>
                      </c:pt>
                      <c:pt idx="2">
                        <c:v>0.13382899628252787</c:v>
                      </c:pt>
                    </c:numCache>
                  </c:numRef>
                </c:val>
                <c:extLst xmlns:c15="http://schemas.microsoft.com/office/drawing/2012/chart">
                  <c:ext xmlns:c16="http://schemas.microsoft.com/office/drawing/2014/chart" uri="{C3380CC4-5D6E-409C-BE32-E72D297353CC}">
                    <c16:uniqueId val="{00000030-1F30-4266-91E1-8A111E009705}"/>
                  </c:ext>
                </c:extLst>
              </c15:ser>
            </c15:filteredPieSeries>
            <c15:filteredPieSeries>
              <c15:ser>
                <c:idx val="6"/>
                <c:order val="6"/>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2-1F30-4266-91E1-8A111E009705}"/>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4-1F30-4266-91E1-8A111E009705}"/>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6-1F30-4266-91E1-8A111E009705}"/>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32-1F30-4266-91E1-8A111E009705}"/>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34-1F30-4266-91E1-8A111E009705}"/>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36-1F30-4266-91E1-8A111E009705}"/>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Resúmen!$B$51:$B$53</c15:sqref>
                        </c15:formulaRef>
                      </c:ext>
                    </c:extLst>
                    <c:strCache>
                      <c:ptCount val="3"/>
                      <c:pt idx="0">
                        <c:v>Ejecutado entre el 80% y 100%</c:v>
                      </c:pt>
                      <c:pt idx="1">
                        <c:v>Ejecutado entre 40% y 79%</c:v>
                      </c:pt>
                      <c:pt idx="2">
                        <c:v>Ejecutado entre 0% y 39%</c:v>
                      </c:pt>
                    </c:strCache>
                  </c:strRef>
                </c:cat>
                <c:val>
                  <c:numRef>
                    <c:extLst xmlns:c15="http://schemas.microsoft.com/office/drawing/2012/chart">
                      <c:ext xmlns:c15="http://schemas.microsoft.com/office/drawing/2012/chart" uri="{02D57815-91ED-43cb-92C2-25804820EDAC}">
                        <c15:formulaRef>
                          <c15:sqref>Resúmen!$I$30:$I$32</c15:sqref>
                        </c15:formulaRef>
                      </c:ext>
                    </c:extLst>
                    <c:numCache>
                      <c:formatCode>General</c:formatCode>
                      <c:ptCount val="3"/>
                      <c:pt idx="0">
                        <c:v>217</c:v>
                      </c:pt>
                      <c:pt idx="1">
                        <c:v>17</c:v>
                      </c:pt>
                      <c:pt idx="2">
                        <c:v>24</c:v>
                      </c:pt>
                    </c:numCache>
                  </c:numRef>
                </c:val>
                <c:extLst xmlns:c15="http://schemas.microsoft.com/office/drawing/2012/chart">
                  <c:ext xmlns:c16="http://schemas.microsoft.com/office/drawing/2014/chart" uri="{C3380CC4-5D6E-409C-BE32-E72D297353CC}">
                    <c16:uniqueId val="{00000037-1F30-4266-91E1-8A111E009705}"/>
                  </c:ext>
                </c:extLst>
              </c15:ser>
            </c15:filteredPieSeries>
            <c15:filteredPieSeries>
              <c15:ser>
                <c:idx val="7"/>
                <c:order val="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9-1F30-4266-91E1-8A111E009705}"/>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B-1F30-4266-91E1-8A111E009705}"/>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D-1F30-4266-91E1-8A111E009705}"/>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39-1F30-4266-91E1-8A111E009705}"/>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3B-1F30-4266-91E1-8A111E009705}"/>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3D-1F30-4266-91E1-8A111E009705}"/>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Resúmen!$B$51:$B$53</c15:sqref>
                        </c15:formulaRef>
                      </c:ext>
                    </c:extLst>
                    <c:strCache>
                      <c:ptCount val="3"/>
                      <c:pt idx="0">
                        <c:v>Ejecutado entre el 80% y 100%</c:v>
                      </c:pt>
                      <c:pt idx="1">
                        <c:v>Ejecutado entre 40% y 79%</c:v>
                      </c:pt>
                      <c:pt idx="2">
                        <c:v>Ejecutado entre 0% y 39%</c:v>
                      </c:pt>
                    </c:strCache>
                  </c:strRef>
                </c:cat>
                <c:val>
                  <c:numRef>
                    <c:extLst xmlns:c15="http://schemas.microsoft.com/office/drawing/2012/chart">
                      <c:ext xmlns:c15="http://schemas.microsoft.com/office/drawing/2012/chart" uri="{02D57815-91ED-43cb-92C2-25804820EDAC}">
                        <c15:formulaRef>
                          <c15:sqref>Resúmen!$J$30:$J$32</c15:sqref>
                        </c15:formulaRef>
                      </c:ext>
                    </c:extLst>
                    <c:numCache>
                      <c:formatCode>0.0%</c:formatCode>
                      <c:ptCount val="3"/>
                      <c:pt idx="0">
                        <c:v>0.8443579766536965</c:v>
                      </c:pt>
                      <c:pt idx="1">
                        <c:v>6.6147859922178989E-2</c:v>
                      </c:pt>
                      <c:pt idx="2">
                        <c:v>9.3385214007782102E-2</c:v>
                      </c:pt>
                    </c:numCache>
                  </c:numRef>
                </c:val>
                <c:extLst xmlns:c15="http://schemas.microsoft.com/office/drawing/2012/chart">
                  <c:ext xmlns:c16="http://schemas.microsoft.com/office/drawing/2014/chart" uri="{C3380CC4-5D6E-409C-BE32-E72D297353CC}">
                    <c16:uniqueId val="{0000003E-1F30-4266-91E1-8A111E009705}"/>
                  </c:ext>
                </c:extLst>
              </c15:ser>
            </c15:filteredPieSeries>
            <c15:filteredPieSeries>
              <c15:ser>
                <c:idx val="8"/>
                <c:order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40-1F30-4266-91E1-8A111E009705}"/>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42-1F30-4266-91E1-8A111E009705}"/>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44-1F30-4266-91E1-8A111E009705}"/>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40-1F30-4266-91E1-8A111E009705}"/>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42-1F30-4266-91E1-8A111E009705}"/>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44-1F30-4266-91E1-8A111E009705}"/>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Resúmen!$B$51:$B$53</c15:sqref>
                        </c15:formulaRef>
                      </c:ext>
                    </c:extLst>
                    <c:strCache>
                      <c:ptCount val="3"/>
                      <c:pt idx="0">
                        <c:v>Ejecutado entre el 80% y 100%</c:v>
                      </c:pt>
                      <c:pt idx="1">
                        <c:v>Ejecutado entre 40% y 79%</c:v>
                      </c:pt>
                      <c:pt idx="2">
                        <c:v>Ejecutado entre 0% y 39%</c:v>
                      </c:pt>
                    </c:strCache>
                  </c:strRef>
                </c:cat>
                <c:val>
                  <c:numRef>
                    <c:extLst xmlns:c15="http://schemas.microsoft.com/office/drawing/2012/chart">
                      <c:ext xmlns:c15="http://schemas.microsoft.com/office/drawing/2012/chart" uri="{02D57815-91ED-43cb-92C2-25804820EDAC}">
                        <c15:formulaRef>
                          <c15:sqref>Resúmen!$K$30:$K$32</c15:sqref>
                        </c15:formulaRef>
                      </c:ext>
                    </c:extLst>
                    <c:numCache>
                      <c:formatCode>General</c:formatCode>
                      <c:ptCount val="3"/>
                      <c:pt idx="0">
                        <c:v>281</c:v>
                      </c:pt>
                      <c:pt idx="1">
                        <c:v>24</c:v>
                      </c:pt>
                      <c:pt idx="2">
                        <c:v>19</c:v>
                      </c:pt>
                    </c:numCache>
                  </c:numRef>
                </c:val>
                <c:extLst xmlns:c15="http://schemas.microsoft.com/office/drawing/2012/chart">
                  <c:ext xmlns:c16="http://schemas.microsoft.com/office/drawing/2014/chart" uri="{C3380CC4-5D6E-409C-BE32-E72D297353CC}">
                    <c16:uniqueId val="{00000045-1F30-4266-91E1-8A111E009705}"/>
                  </c:ext>
                </c:extLst>
              </c15:ser>
            </c15:filteredPieSeries>
          </c:ext>
        </c:extLst>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all" baseline="0">
                <a:solidFill>
                  <a:schemeClr val="tx1">
                    <a:lumMod val="65000"/>
                    <a:lumOff val="35000"/>
                  </a:schemeClr>
                </a:solidFill>
                <a:latin typeface="+mn-lt"/>
                <a:ea typeface="+mn-ea"/>
                <a:cs typeface="+mn-cs"/>
              </a:defRPr>
            </a:pPr>
            <a:r>
              <a:rPr lang="en-US"/>
              <a:t>Estado de Ejecución de las Metas (Cuatrienio 2020-2023)</a:t>
            </a:r>
          </a:p>
        </c:rich>
      </c:tx>
      <c:layout>
        <c:manualLayout>
          <c:xMode val="edge"/>
          <c:yMode val="edge"/>
          <c:x val="0.16814066660448077"/>
          <c:y val="0"/>
        </c:manualLayout>
      </c:layout>
      <c:overlay val="0"/>
      <c:spPr>
        <a:noFill/>
        <a:ln>
          <a:noFill/>
        </a:ln>
        <a:effectLst/>
      </c:spPr>
      <c:txPr>
        <a:bodyPr rot="0" spcFirstLastPara="1" vertOverflow="ellipsis" vert="horz" wrap="square" anchor="ctr" anchorCtr="1"/>
        <a:lstStyle/>
        <a:p>
          <a:pPr>
            <a:defRPr sz="1200" b="1" i="0" u="none" strike="noStrike" kern="1200" cap="all"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608298848430369E-2"/>
          <c:y val="0.18496854204420973"/>
          <c:w val="0.57457498191794842"/>
          <c:h val="0.78486163486910343"/>
        </c:manualLayout>
      </c:layout>
      <c:pie3DChart>
        <c:varyColors val="1"/>
        <c:ser>
          <c:idx val="9"/>
          <c:order val="9"/>
          <c:dPt>
            <c:idx val="0"/>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C14-41CA-8FF6-A77F2DAD2F33}"/>
              </c:ext>
            </c:extLst>
          </c:dPt>
          <c:dPt>
            <c:idx val="1"/>
            <c:bubble3D val="0"/>
            <c:spPr>
              <a:solidFill>
                <a:schemeClr val="accent4">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C14-41CA-8FF6-A77F2DAD2F33}"/>
              </c:ext>
            </c:extLst>
          </c:dPt>
          <c:dPt>
            <c:idx val="2"/>
            <c:bubble3D val="0"/>
            <c:spPr>
              <a:solidFill>
                <a:schemeClr val="accent5">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C14-41CA-8FF6-A77F2DAD2F33}"/>
              </c:ext>
            </c:extLst>
          </c:dPt>
          <c:dLbls>
            <c:dLbl>
              <c:idx val="0"/>
              <c:layout>
                <c:manualLayout>
                  <c:x val="-0.15562365054688854"/>
                  <c:y val="0.2247764735137651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14-41CA-8FF6-A77F2DAD2F33}"/>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3-7C14-41CA-8FF6-A77F2DAD2F33}"/>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5-7C14-41CA-8FF6-A77F2DAD2F33}"/>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Resúmen!$B$71:$B$73</c:f>
              <c:strCache>
                <c:ptCount val="3"/>
                <c:pt idx="0">
                  <c:v>Ejecutado entre el 80% y 100%</c:v>
                </c:pt>
                <c:pt idx="1">
                  <c:v>Ejecutado entre 40% y 79%</c:v>
                </c:pt>
                <c:pt idx="2">
                  <c:v>Ejecutado entre 0% y 39%</c:v>
                </c:pt>
              </c:strCache>
            </c:strRef>
          </c:cat>
          <c:val>
            <c:numRef>
              <c:f>Resúmen!$L$71:$L$73</c:f>
              <c:numCache>
                <c:formatCode>0.0%</c:formatCode>
                <c:ptCount val="3"/>
                <c:pt idx="0">
                  <c:v>0.81481481481481477</c:v>
                </c:pt>
                <c:pt idx="1">
                  <c:v>7.407407407407407E-2</c:v>
                </c:pt>
                <c:pt idx="2">
                  <c:v>0.1111111111111111</c:v>
                </c:pt>
              </c:numCache>
            </c:numRef>
          </c:val>
          <c:extLst>
            <c:ext xmlns:c16="http://schemas.microsoft.com/office/drawing/2014/chart" uri="{C3380CC4-5D6E-409C-BE32-E72D297353CC}">
              <c16:uniqueId val="{00000006-7C14-41CA-8FF6-A77F2DAD2F33}"/>
            </c:ext>
          </c:extLst>
        </c:ser>
        <c:dLbls>
          <c:dLblPos val="outEnd"/>
          <c:showLegendKey val="0"/>
          <c:showVal val="1"/>
          <c:showCatName val="0"/>
          <c:showSerName val="0"/>
          <c:showPercent val="0"/>
          <c:showBubbleSize val="0"/>
          <c:showLeaderLines val="1"/>
        </c:dLbls>
        <c:extLst>
          <c:ext xmlns:c15="http://schemas.microsoft.com/office/drawing/2012/chart" uri="{02D57815-91ED-43cb-92C2-25804820EDAC}">
            <c15:filteredPieSeries>
              <c15: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8-7C14-41CA-8FF6-A77F2DAD2F3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7C14-41CA-8FF6-A77F2DAD2F3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C-7C14-41CA-8FF6-A77F2DAD2F33}"/>
                    </c:ext>
                  </c:extLst>
                </c:dPt>
                <c:dLbls>
                  <c:dLbl>
                    <c:idx val="0"/>
                    <c:spPr>
                      <a:noFill/>
                      <a:ln>
                        <a:noFill/>
                      </a:ln>
                      <a:effectLst/>
                    </c:spPr>
                    <c:txPr>
                      <a:bodyPr rot="0" spcFirstLastPara="1" vertOverflow="ellipsis" vert="horz" wrap="square" anchor="ctr" anchorCtr="1"/>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8-7C14-41CA-8FF6-A77F2DAD2F33}"/>
                      </c:ext>
                    </c:extLst>
                  </c:dLbl>
                  <c:dLbl>
                    <c:idx val="1"/>
                    <c:spPr>
                      <a:noFill/>
                      <a:ln>
                        <a:noFill/>
                      </a:ln>
                      <a:effectLst/>
                    </c:spPr>
                    <c:txPr>
                      <a:bodyPr rot="0" spcFirstLastPara="1" vertOverflow="ellipsis" vert="horz" wrap="square" anchor="ctr" anchorCtr="1"/>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A-7C14-41CA-8FF6-A77F2DAD2F33}"/>
                      </c:ext>
                    </c:extLst>
                  </c:dLbl>
                  <c:dLbl>
                    <c:idx val="2"/>
                    <c:spPr>
                      <a:noFill/>
                      <a:ln>
                        <a:noFill/>
                      </a:ln>
                      <a:effectLst/>
                    </c:spPr>
                    <c:txPr>
                      <a:bodyPr rot="0" spcFirstLastPara="1" vertOverflow="ellipsis" vert="horz" wrap="square" anchor="ctr" anchorCtr="1"/>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C-7C14-41CA-8FF6-A77F2DAD2F33}"/>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Resúmen!$B$71:$B$73</c15:sqref>
                        </c15:formulaRef>
                      </c:ext>
                    </c:extLst>
                    <c:strCache>
                      <c:ptCount val="3"/>
                      <c:pt idx="0">
                        <c:v>Ejecutado entre el 80% y 100%</c:v>
                      </c:pt>
                      <c:pt idx="1">
                        <c:v>Ejecutado entre 40% y 79%</c:v>
                      </c:pt>
                      <c:pt idx="2">
                        <c:v>Ejecutado entre 0% y 39%</c:v>
                      </c:pt>
                    </c:strCache>
                  </c:strRef>
                </c:cat>
                <c:val>
                  <c:numRef>
                    <c:extLst>
                      <c:ext uri="{02D57815-91ED-43cb-92C2-25804820EDAC}">
                        <c15:formulaRef>
                          <c15:sqref>Resúmen!$C$30:$C$32</c15:sqref>
                        </c15:formulaRef>
                      </c:ext>
                    </c:extLst>
                    <c:numCache>
                      <c:formatCode>General</c:formatCode>
                      <c:ptCount val="3"/>
                      <c:pt idx="0">
                        <c:v>229</c:v>
                      </c:pt>
                      <c:pt idx="1">
                        <c:v>4</c:v>
                      </c:pt>
                      <c:pt idx="2">
                        <c:v>7</c:v>
                      </c:pt>
                    </c:numCache>
                  </c:numRef>
                </c:val>
                <c:extLst>
                  <c:ext xmlns:c16="http://schemas.microsoft.com/office/drawing/2014/chart" uri="{C3380CC4-5D6E-409C-BE32-E72D297353CC}">
                    <c16:uniqueId val="{0000000D-7C14-41CA-8FF6-A77F2DAD2F33}"/>
                  </c:ext>
                </c:extLst>
              </c15:ser>
            </c15:filteredPieSeries>
            <c15:filteredPieSeries>
              <c15:ser>
                <c:idx val="1"/>
                <c:order val="1"/>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0F-7C14-41CA-8FF6-A77F2DAD2F3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1-7C14-41CA-8FF6-A77F2DAD2F3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3-7C14-41CA-8FF6-A77F2DAD2F33}"/>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0F-7C14-41CA-8FF6-A77F2DAD2F33}"/>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7C14-41CA-8FF6-A77F2DAD2F33}"/>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3-7C14-41CA-8FF6-A77F2DAD2F33}"/>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Resúmen!$B$71:$B$73</c15:sqref>
                        </c15:formulaRef>
                      </c:ext>
                    </c:extLst>
                    <c:strCache>
                      <c:ptCount val="3"/>
                      <c:pt idx="0">
                        <c:v>Ejecutado entre el 80% y 100%</c:v>
                      </c:pt>
                      <c:pt idx="1">
                        <c:v>Ejecutado entre 40% y 79%</c:v>
                      </c:pt>
                      <c:pt idx="2">
                        <c:v>Ejecutado entre 0% y 39%</c:v>
                      </c:pt>
                    </c:strCache>
                  </c:strRef>
                </c:cat>
                <c:val>
                  <c:numRef>
                    <c:extLst xmlns:c15="http://schemas.microsoft.com/office/drawing/2012/chart">
                      <c:ext xmlns:c15="http://schemas.microsoft.com/office/drawing/2012/chart" uri="{02D57815-91ED-43cb-92C2-25804820EDAC}">
                        <c15:formulaRef>
                          <c15:sqref>Resúmen!$D$30:$D$32</c15:sqref>
                        </c15:formulaRef>
                      </c:ext>
                    </c:extLst>
                    <c:numCache>
                      <c:formatCode>0.0%</c:formatCode>
                      <c:ptCount val="3"/>
                      <c:pt idx="0">
                        <c:v>0.95416666666666672</c:v>
                      </c:pt>
                      <c:pt idx="1">
                        <c:v>1.6666666666666666E-2</c:v>
                      </c:pt>
                      <c:pt idx="2">
                        <c:v>2.9166666666666667E-2</c:v>
                      </c:pt>
                    </c:numCache>
                  </c:numRef>
                </c:val>
                <c:extLst xmlns:c15="http://schemas.microsoft.com/office/drawing/2012/chart">
                  <c:ext xmlns:c16="http://schemas.microsoft.com/office/drawing/2014/chart" uri="{C3380CC4-5D6E-409C-BE32-E72D297353CC}">
                    <c16:uniqueId val="{00000014-7C14-41CA-8FF6-A77F2DAD2F33}"/>
                  </c:ext>
                </c:extLst>
              </c15:ser>
            </c15:filteredPieSeries>
            <c15:filteredPieSeries>
              <c15:ser>
                <c:idx val="2"/>
                <c:order val="2"/>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6-7C14-41CA-8FF6-A77F2DAD2F3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8-7C14-41CA-8FF6-A77F2DAD2F3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A-7C14-41CA-8FF6-A77F2DAD2F33}"/>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6-7C14-41CA-8FF6-A77F2DAD2F33}"/>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8-7C14-41CA-8FF6-A77F2DAD2F33}"/>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A-7C14-41CA-8FF6-A77F2DAD2F33}"/>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Resúmen!$B$71:$B$73</c15:sqref>
                        </c15:formulaRef>
                      </c:ext>
                    </c:extLst>
                    <c:strCache>
                      <c:ptCount val="3"/>
                      <c:pt idx="0">
                        <c:v>Ejecutado entre el 80% y 100%</c:v>
                      </c:pt>
                      <c:pt idx="1">
                        <c:v>Ejecutado entre 40% y 79%</c:v>
                      </c:pt>
                      <c:pt idx="2">
                        <c:v>Ejecutado entre 0% y 39%</c:v>
                      </c:pt>
                    </c:strCache>
                  </c:strRef>
                </c:cat>
                <c:val>
                  <c:numRef>
                    <c:extLst xmlns:c15="http://schemas.microsoft.com/office/drawing/2012/chart">
                      <c:ext xmlns:c15="http://schemas.microsoft.com/office/drawing/2012/chart" uri="{02D57815-91ED-43cb-92C2-25804820EDAC}">
                        <c15:formulaRef>
                          <c15:sqref>Resúmen!$E$30:$E$32</c15:sqref>
                        </c15:formulaRef>
                      </c:ext>
                    </c:extLst>
                    <c:numCache>
                      <c:formatCode>General</c:formatCode>
                      <c:ptCount val="3"/>
                      <c:pt idx="0">
                        <c:v>223</c:v>
                      </c:pt>
                      <c:pt idx="1">
                        <c:v>22</c:v>
                      </c:pt>
                      <c:pt idx="2">
                        <c:v>31</c:v>
                      </c:pt>
                    </c:numCache>
                  </c:numRef>
                </c:val>
                <c:extLst xmlns:c15="http://schemas.microsoft.com/office/drawing/2012/chart">
                  <c:ext xmlns:c16="http://schemas.microsoft.com/office/drawing/2014/chart" uri="{C3380CC4-5D6E-409C-BE32-E72D297353CC}">
                    <c16:uniqueId val="{0000001B-7C14-41CA-8FF6-A77F2DAD2F33}"/>
                  </c:ext>
                </c:extLst>
              </c15:ser>
            </c15:filteredPieSeries>
            <c15:filteredPieSeries>
              <c15:ser>
                <c:idx val="3"/>
                <c:order val="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D-7C14-41CA-8FF6-A77F2DAD2F3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F-7C14-41CA-8FF6-A77F2DAD2F3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1-7C14-41CA-8FF6-A77F2DAD2F33}"/>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D-7C14-41CA-8FF6-A77F2DAD2F33}"/>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F-7C14-41CA-8FF6-A77F2DAD2F33}"/>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21-7C14-41CA-8FF6-A77F2DAD2F33}"/>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Resúmen!$B$71:$B$73</c15:sqref>
                        </c15:formulaRef>
                      </c:ext>
                    </c:extLst>
                    <c:strCache>
                      <c:ptCount val="3"/>
                      <c:pt idx="0">
                        <c:v>Ejecutado entre el 80% y 100%</c:v>
                      </c:pt>
                      <c:pt idx="1">
                        <c:v>Ejecutado entre 40% y 79%</c:v>
                      </c:pt>
                      <c:pt idx="2">
                        <c:v>Ejecutado entre 0% y 39%</c:v>
                      </c:pt>
                    </c:strCache>
                  </c:strRef>
                </c:cat>
                <c:val>
                  <c:numRef>
                    <c:extLst xmlns:c15="http://schemas.microsoft.com/office/drawing/2012/chart">
                      <c:ext xmlns:c15="http://schemas.microsoft.com/office/drawing/2012/chart" uri="{02D57815-91ED-43cb-92C2-25804820EDAC}">
                        <c15:formulaRef>
                          <c15:sqref>Resúmen!$F$30:$F$32</c15:sqref>
                        </c15:formulaRef>
                      </c:ext>
                    </c:extLst>
                    <c:numCache>
                      <c:formatCode>0.0%</c:formatCode>
                      <c:ptCount val="3"/>
                      <c:pt idx="0">
                        <c:v>0.80797101449275366</c:v>
                      </c:pt>
                      <c:pt idx="1">
                        <c:v>7.9710144927536225E-2</c:v>
                      </c:pt>
                      <c:pt idx="2">
                        <c:v>0.11231884057971014</c:v>
                      </c:pt>
                    </c:numCache>
                  </c:numRef>
                </c:val>
                <c:extLst xmlns:c15="http://schemas.microsoft.com/office/drawing/2012/chart">
                  <c:ext xmlns:c16="http://schemas.microsoft.com/office/drawing/2014/chart" uri="{C3380CC4-5D6E-409C-BE32-E72D297353CC}">
                    <c16:uniqueId val="{00000022-7C14-41CA-8FF6-A77F2DAD2F33}"/>
                  </c:ext>
                </c:extLst>
              </c15:ser>
            </c15:filteredPieSeries>
            <c15:filteredPieSeries>
              <c15:ser>
                <c:idx val="4"/>
                <c:order val="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4-7C14-41CA-8FF6-A77F2DAD2F3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6-7C14-41CA-8FF6-A77F2DAD2F3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8-7C14-41CA-8FF6-A77F2DAD2F33}"/>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24-7C14-41CA-8FF6-A77F2DAD2F33}"/>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26-7C14-41CA-8FF6-A77F2DAD2F33}"/>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28-7C14-41CA-8FF6-A77F2DAD2F33}"/>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Resúmen!$B$71:$B$73</c15:sqref>
                        </c15:formulaRef>
                      </c:ext>
                    </c:extLst>
                    <c:strCache>
                      <c:ptCount val="3"/>
                      <c:pt idx="0">
                        <c:v>Ejecutado entre el 80% y 100%</c:v>
                      </c:pt>
                      <c:pt idx="1">
                        <c:v>Ejecutado entre 40% y 79%</c:v>
                      </c:pt>
                      <c:pt idx="2">
                        <c:v>Ejecutado entre 0% y 39%</c:v>
                      </c:pt>
                    </c:strCache>
                  </c:strRef>
                </c:cat>
                <c:val>
                  <c:numRef>
                    <c:extLst xmlns:c15="http://schemas.microsoft.com/office/drawing/2012/chart">
                      <c:ext xmlns:c15="http://schemas.microsoft.com/office/drawing/2012/chart" uri="{02D57815-91ED-43cb-92C2-25804820EDAC}">
                        <c15:formulaRef>
                          <c15:sqref>Resúmen!$G$30:$G$32</c15:sqref>
                        </c15:formulaRef>
                      </c:ext>
                    </c:extLst>
                    <c:numCache>
                      <c:formatCode>General</c:formatCode>
                      <c:ptCount val="3"/>
                      <c:pt idx="0">
                        <c:v>218</c:v>
                      </c:pt>
                      <c:pt idx="1">
                        <c:v>15</c:v>
                      </c:pt>
                      <c:pt idx="2">
                        <c:v>36</c:v>
                      </c:pt>
                    </c:numCache>
                  </c:numRef>
                </c:val>
                <c:extLst xmlns:c15="http://schemas.microsoft.com/office/drawing/2012/chart">
                  <c:ext xmlns:c16="http://schemas.microsoft.com/office/drawing/2014/chart" uri="{C3380CC4-5D6E-409C-BE32-E72D297353CC}">
                    <c16:uniqueId val="{00000029-7C14-41CA-8FF6-A77F2DAD2F33}"/>
                  </c:ext>
                </c:extLst>
              </c15:ser>
            </c15:filteredPieSeries>
            <c15:filteredPieSeries>
              <c15:ser>
                <c:idx val="5"/>
                <c:order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B-7C14-41CA-8FF6-A77F2DAD2F3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D-7C14-41CA-8FF6-A77F2DAD2F3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F-7C14-41CA-8FF6-A77F2DAD2F33}"/>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2B-7C14-41CA-8FF6-A77F2DAD2F33}"/>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2D-7C14-41CA-8FF6-A77F2DAD2F33}"/>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2F-7C14-41CA-8FF6-A77F2DAD2F33}"/>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Resúmen!$B$71:$B$73</c15:sqref>
                        </c15:formulaRef>
                      </c:ext>
                    </c:extLst>
                    <c:strCache>
                      <c:ptCount val="3"/>
                      <c:pt idx="0">
                        <c:v>Ejecutado entre el 80% y 100%</c:v>
                      </c:pt>
                      <c:pt idx="1">
                        <c:v>Ejecutado entre 40% y 79%</c:v>
                      </c:pt>
                      <c:pt idx="2">
                        <c:v>Ejecutado entre 0% y 39%</c:v>
                      </c:pt>
                    </c:strCache>
                  </c:strRef>
                </c:cat>
                <c:val>
                  <c:numRef>
                    <c:extLst xmlns:c15="http://schemas.microsoft.com/office/drawing/2012/chart">
                      <c:ext xmlns:c15="http://schemas.microsoft.com/office/drawing/2012/chart" uri="{02D57815-91ED-43cb-92C2-25804820EDAC}">
                        <c15:formulaRef>
                          <c15:sqref>Resúmen!$H$30:$H$32</c15:sqref>
                        </c15:formulaRef>
                      </c:ext>
                    </c:extLst>
                    <c:numCache>
                      <c:formatCode>0.0%</c:formatCode>
                      <c:ptCount val="3"/>
                      <c:pt idx="0">
                        <c:v>0.81040892193308545</c:v>
                      </c:pt>
                      <c:pt idx="1">
                        <c:v>5.5762081784386616E-2</c:v>
                      </c:pt>
                      <c:pt idx="2">
                        <c:v>0.13382899628252787</c:v>
                      </c:pt>
                    </c:numCache>
                  </c:numRef>
                </c:val>
                <c:extLst xmlns:c15="http://schemas.microsoft.com/office/drawing/2012/chart">
                  <c:ext xmlns:c16="http://schemas.microsoft.com/office/drawing/2014/chart" uri="{C3380CC4-5D6E-409C-BE32-E72D297353CC}">
                    <c16:uniqueId val="{00000030-7C14-41CA-8FF6-A77F2DAD2F33}"/>
                  </c:ext>
                </c:extLst>
              </c15:ser>
            </c15:filteredPieSeries>
            <c15:filteredPieSeries>
              <c15:ser>
                <c:idx val="6"/>
                <c:order val="6"/>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2-7C14-41CA-8FF6-A77F2DAD2F3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4-7C14-41CA-8FF6-A77F2DAD2F3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6-7C14-41CA-8FF6-A77F2DAD2F33}"/>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32-7C14-41CA-8FF6-A77F2DAD2F33}"/>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34-7C14-41CA-8FF6-A77F2DAD2F33}"/>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36-7C14-41CA-8FF6-A77F2DAD2F33}"/>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Resúmen!$B$71:$B$73</c15:sqref>
                        </c15:formulaRef>
                      </c:ext>
                    </c:extLst>
                    <c:strCache>
                      <c:ptCount val="3"/>
                      <c:pt idx="0">
                        <c:v>Ejecutado entre el 80% y 100%</c:v>
                      </c:pt>
                      <c:pt idx="1">
                        <c:v>Ejecutado entre 40% y 79%</c:v>
                      </c:pt>
                      <c:pt idx="2">
                        <c:v>Ejecutado entre 0% y 39%</c:v>
                      </c:pt>
                    </c:strCache>
                  </c:strRef>
                </c:cat>
                <c:val>
                  <c:numRef>
                    <c:extLst xmlns:c15="http://schemas.microsoft.com/office/drawing/2012/chart">
                      <c:ext xmlns:c15="http://schemas.microsoft.com/office/drawing/2012/chart" uri="{02D57815-91ED-43cb-92C2-25804820EDAC}">
                        <c15:formulaRef>
                          <c15:sqref>Resúmen!$I$30:$I$32</c15:sqref>
                        </c15:formulaRef>
                      </c:ext>
                    </c:extLst>
                    <c:numCache>
                      <c:formatCode>General</c:formatCode>
                      <c:ptCount val="3"/>
                      <c:pt idx="0">
                        <c:v>217</c:v>
                      </c:pt>
                      <c:pt idx="1">
                        <c:v>17</c:v>
                      </c:pt>
                      <c:pt idx="2">
                        <c:v>24</c:v>
                      </c:pt>
                    </c:numCache>
                  </c:numRef>
                </c:val>
                <c:extLst xmlns:c15="http://schemas.microsoft.com/office/drawing/2012/chart">
                  <c:ext xmlns:c16="http://schemas.microsoft.com/office/drawing/2014/chart" uri="{C3380CC4-5D6E-409C-BE32-E72D297353CC}">
                    <c16:uniqueId val="{00000037-7C14-41CA-8FF6-A77F2DAD2F33}"/>
                  </c:ext>
                </c:extLst>
              </c15:ser>
            </c15:filteredPieSeries>
            <c15:filteredPieSeries>
              <c15:ser>
                <c:idx val="7"/>
                <c:order val="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9-7C14-41CA-8FF6-A77F2DAD2F3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B-7C14-41CA-8FF6-A77F2DAD2F3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D-7C14-41CA-8FF6-A77F2DAD2F33}"/>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39-7C14-41CA-8FF6-A77F2DAD2F33}"/>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3B-7C14-41CA-8FF6-A77F2DAD2F33}"/>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3D-7C14-41CA-8FF6-A77F2DAD2F33}"/>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Resúmen!$B$71:$B$73</c15:sqref>
                        </c15:formulaRef>
                      </c:ext>
                    </c:extLst>
                    <c:strCache>
                      <c:ptCount val="3"/>
                      <c:pt idx="0">
                        <c:v>Ejecutado entre el 80% y 100%</c:v>
                      </c:pt>
                      <c:pt idx="1">
                        <c:v>Ejecutado entre 40% y 79%</c:v>
                      </c:pt>
                      <c:pt idx="2">
                        <c:v>Ejecutado entre 0% y 39%</c:v>
                      </c:pt>
                    </c:strCache>
                  </c:strRef>
                </c:cat>
                <c:val>
                  <c:numRef>
                    <c:extLst xmlns:c15="http://schemas.microsoft.com/office/drawing/2012/chart">
                      <c:ext xmlns:c15="http://schemas.microsoft.com/office/drawing/2012/chart" uri="{02D57815-91ED-43cb-92C2-25804820EDAC}">
                        <c15:formulaRef>
                          <c15:sqref>Resúmen!$J$30:$J$32</c15:sqref>
                        </c15:formulaRef>
                      </c:ext>
                    </c:extLst>
                    <c:numCache>
                      <c:formatCode>0.0%</c:formatCode>
                      <c:ptCount val="3"/>
                      <c:pt idx="0">
                        <c:v>0.8443579766536965</c:v>
                      </c:pt>
                      <c:pt idx="1">
                        <c:v>6.6147859922178989E-2</c:v>
                      </c:pt>
                      <c:pt idx="2">
                        <c:v>9.3385214007782102E-2</c:v>
                      </c:pt>
                    </c:numCache>
                  </c:numRef>
                </c:val>
                <c:extLst xmlns:c15="http://schemas.microsoft.com/office/drawing/2012/chart">
                  <c:ext xmlns:c16="http://schemas.microsoft.com/office/drawing/2014/chart" uri="{C3380CC4-5D6E-409C-BE32-E72D297353CC}">
                    <c16:uniqueId val="{0000003E-7C14-41CA-8FF6-A77F2DAD2F33}"/>
                  </c:ext>
                </c:extLst>
              </c15:ser>
            </c15:filteredPieSeries>
            <c15:filteredPieSeries>
              <c15:ser>
                <c:idx val="8"/>
                <c:order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40-7C14-41CA-8FF6-A77F2DAD2F3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42-7C14-41CA-8FF6-A77F2DAD2F3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44-7C14-41CA-8FF6-A77F2DAD2F33}"/>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40-7C14-41CA-8FF6-A77F2DAD2F33}"/>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42-7C14-41CA-8FF6-A77F2DAD2F33}"/>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44-7C14-41CA-8FF6-A77F2DAD2F33}"/>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Resúmen!$B$71:$B$73</c15:sqref>
                        </c15:formulaRef>
                      </c:ext>
                    </c:extLst>
                    <c:strCache>
                      <c:ptCount val="3"/>
                      <c:pt idx="0">
                        <c:v>Ejecutado entre el 80% y 100%</c:v>
                      </c:pt>
                      <c:pt idx="1">
                        <c:v>Ejecutado entre 40% y 79%</c:v>
                      </c:pt>
                      <c:pt idx="2">
                        <c:v>Ejecutado entre 0% y 39%</c:v>
                      </c:pt>
                    </c:strCache>
                  </c:strRef>
                </c:cat>
                <c:val>
                  <c:numRef>
                    <c:extLst xmlns:c15="http://schemas.microsoft.com/office/drawing/2012/chart">
                      <c:ext xmlns:c15="http://schemas.microsoft.com/office/drawing/2012/chart" uri="{02D57815-91ED-43cb-92C2-25804820EDAC}">
                        <c15:formulaRef>
                          <c15:sqref>Resúmen!$K$30:$K$32</c15:sqref>
                        </c15:formulaRef>
                      </c:ext>
                    </c:extLst>
                    <c:numCache>
                      <c:formatCode>General</c:formatCode>
                      <c:ptCount val="3"/>
                      <c:pt idx="0">
                        <c:v>281</c:v>
                      </c:pt>
                      <c:pt idx="1">
                        <c:v>24</c:v>
                      </c:pt>
                      <c:pt idx="2">
                        <c:v>19</c:v>
                      </c:pt>
                    </c:numCache>
                  </c:numRef>
                </c:val>
                <c:extLst xmlns:c15="http://schemas.microsoft.com/office/drawing/2012/chart">
                  <c:ext xmlns:c16="http://schemas.microsoft.com/office/drawing/2014/chart" uri="{C3380CC4-5D6E-409C-BE32-E72D297353CC}">
                    <c16:uniqueId val="{00000045-7C14-41CA-8FF6-A77F2DAD2F33}"/>
                  </c:ext>
                </c:extLst>
              </c15:ser>
            </c15:filteredPieSeries>
          </c:ext>
        </c:extLst>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all" baseline="0">
                <a:solidFill>
                  <a:schemeClr val="tx1">
                    <a:lumMod val="65000"/>
                    <a:lumOff val="35000"/>
                  </a:schemeClr>
                </a:solidFill>
                <a:latin typeface="+mn-lt"/>
                <a:ea typeface="+mn-ea"/>
                <a:cs typeface="+mn-cs"/>
              </a:defRPr>
            </a:pPr>
            <a:r>
              <a:rPr lang="en-US"/>
              <a:t>Estado de Ejecución de las Metas (Cuatrienio 2020-2023)</a:t>
            </a:r>
          </a:p>
        </c:rich>
      </c:tx>
      <c:layout>
        <c:manualLayout>
          <c:xMode val="edge"/>
          <c:yMode val="edge"/>
          <c:x val="0.16814066660448077"/>
          <c:y val="0"/>
        </c:manualLayout>
      </c:layout>
      <c:overlay val="0"/>
      <c:spPr>
        <a:noFill/>
        <a:ln>
          <a:noFill/>
        </a:ln>
        <a:effectLst/>
      </c:spPr>
      <c:txPr>
        <a:bodyPr rot="0" spcFirstLastPara="1" vertOverflow="ellipsis" vert="horz" wrap="square" anchor="ctr" anchorCtr="1"/>
        <a:lstStyle/>
        <a:p>
          <a:pPr>
            <a:defRPr sz="1200" b="1" i="0" u="none" strike="noStrike" kern="1200" cap="all"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608298848430369E-2"/>
          <c:y val="0.18496854204420973"/>
          <c:w val="0.57457498191794842"/>
          <c:h val="0.78486163486910343"/>
        </c:manualLayout>
      </c:layout>
      <c:pie3DChart>
        <c:varyColors val="1"/>
        <c:ser>
          <c:idx val="9"/>
          <c:order val="9"/>
          <c:dPt>
            <c:idx val="0"/>
            <c:bubble3D val="0"/>
            <c:spPr>
              <a:solidFill>
                <a:srgbClr val="92D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326E-44DD-8DF7-3844744232F0}"/>
              </c:ext>
            </c:extLst>
          </c:dPt>
          <c:dPt>
            <c:idx val="1"/>
            <c:bubble3D val="0"/>
            <c:spPr>
              <a:solidFill>
                <a:schemeClr val="accent4">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326E-44DD-8DF7-3844744232F0}"/>
              </c:ext>
            </c:extLst>
          </c:dPt>
          <c:dPt>
            <c:idx val="2"/>
            <c:bubble3D val="0"/>
            <c:spPr>
              <a:solidFill>
                <a:schemeClr val="accent5">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326E-44DD-8DF7-3844744232F0}"/>
              </c:ext>
            </c:extLst>
          </c:dPt>
          <c:dLbls>
            <c:dLbl>
              <c:idx val="0"/>
              <c:layout>
                <c:manualLayout>
                  <c:x val="-0.12449892043751078"/>
                  <c:y val="7.8671765729817586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6E-44DD-8DF7-3844744232F0}"/>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3-326E-44DD-8DF7-3844744232F0}"/>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5-326E-44DD-8DF7-3844744232F0}"/>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Resúmen!$B$91:$B$93</c:f>
              <c:strCache>
                <c:ptCount val="3"/>
                <c:pt idx="0">
                  <c:v>Ejecutado entre el 80% y 100%</c:v>
                </c:pt>
                <c:pt idx="1">
                  <c:v>Ejecutado entre 40% y 79%</c:v>
                </c:pt>
                <c:pt idx="2">
                  <c:v>Ejecutado entre 0% y 39%</c:v>
                </c:pt>
              </c:strCache>
            </c:strRef>
          </c:cat>
          <c:val>
            <c:numRef>
              <c:f>Resúmen!$L$91:$L$93</c:f>
              <c:numCache>
                <c:formatCode>0.0%</c:formatCode>
                <c:ptCount val="3"/>
                <c:pt idx="0">
                  <c:v>0.7857142857142857</c:v>
                </c:pt>
                <c:pt idx="1">
                  <c:v>0.14285714285714285</c:v>
                </c:pt>
                <c:pt idx="2">
                  <c:v>7.1428571428571425E-2</c:v>
                </c:pt>
              </c:numCache>
            </c:numRef>
          </c:val>
          <c:extLst>
            <c:ext xmlns:c16="http://schemas.microsoft.com/office/drawing/2014/chart" uri="{C3380CC4-5D6E-409C-BE32-E72D297353CC}">
              <c16:uniqueId val="{00000006-326E-44DD-8DF7-3844744232F0}"/>
            </c:ext>
          </c:extLst>
        </c:ser>
        <c:dLbls>
          <c:dLblPos val="outEnd"/>
          <c:showLegendKey val="0"/>
          <c:showVal val="1"/>
          <c:showCatName val="0"/>
          <c:showSerName val="0"/>
          <c:showPercent val="0"/>
          <c:showBubbleSize val="0"/>
          <c:showLeaderLines val="1"/>
        </c:dLbls>
        <c:extLst>
          <c:ext xmlns:c15="http://schemas.microsoft.com/office/drawing/2012/chart" uri="{02D57815-91ED-43cb-92C2-25804820EDAC}">
            <c15:filteredPieSeries>
              <c15: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8-326E-44DD-8DF7-3844744232F0}"/>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326E-44DD-8DF7-3844744232F0}"/>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C-326E-44DD-8DF7-3844744232F0}"/>
                    </c:ext>
                  </c:extLst>
                </c:dPt>
                <c:dLbls>
                  <c:dLbl>
                    <c:idx val="0"/>
                    <c:spPr>
                      <a:noFill/>
                      <a:ln>
                        <a:noFill/>
                      </a:ln>
                      <a:effectLst/>
                    </c:spPr>
                    <c:txPr>
                      <a:bodyPr rot="0" spcFirstLastPara="1" vertOverflow="ellipsis" vert="horz" wrap="square" anchor="ctr" anchorCtr="1"/>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8-326E-44DD-8DF7-3844744232F0}"/>
                      </c:ext>
                    </c:extLst>
                  </c:dLbl>
                  <c:dLbl>
                    <c:idx val="1"/>
                    <c:spPr>
                      <a:noFill/>
                      <a:ln>
                        <a:noFill/>
                      </a:ln>
                      <a:effectLst/>
                    </c:spPr>
                    <c:txPr>
                      <a:bodyPr rot="0" spcFirstLastPara="1" vertOverflow="ellipsis" vert="horz" wrap="square" anchor="ctr" anchorCtr="1"/>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A-326E-44DD-8DF7-3844744232F0}"/>
                      </c:ext>
                    </c:extLst>
                  </c:dLbl>
                  <c:dLbl>
                    <c:idx val="2"/>
                    <c:spPr>
                      <a:noFill/>
                      <a:ln>
                        <a:noFill/>
                      </a:ln>
                      <a:effectLst/>
                    </c:spPr>
                    <c:txPr>
                      <a:bodyPr rot="0" spcFirstLastPara="1" vertOverflow="ellipsis" vert="horz" wrap="square" anchor="ctr" anchorCtr="1"/>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C-326E-44DD-8DF7-3844744232F0}"/>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Resúmen!$B$91:$B$93</c15:sqref>
                        </c15:formulaRef>
                      </c:ext>
                    </c:extLst>
                    <c:strCache>
                      <c:ptCount val="3"/>
                      <c:pt idx="0">
                        <c:v>Ejecutado entre el 80% y 100%</c:v>
                      </c:pt>
                      <c:pt idx="1">
                        <c:v>Ejecutado entre 40% y 79%</c:v>
                      </c:pt>
                      <c:pt idx="2">
                        <c:v>Ejecutado entre 0% y 39%</c:v>
                      </c:pt>
                    </c:strCache>
                  </c:strRef>
                </c:cat>
                <c:val>
                  <c:numRef>
                    <c:extLst>
                      <c:ext uri="{02D57815-91ED-43cb-92C2-25804820EDAC}">
                        <c15:formulaRef>
                          <c15:sqref>Resúmen!$C$30:$C$32</c15:sqref>
                        </c15:formulaRef>
                      </c:ext>
                    </c:extLst>
                    <c:numCache>
                      <c:formatCode>General</c:formatCode>
                      <c:ptCount val="3"/>
                      <c:pt idx="0">
                        <c:v>229</c:v>
                      </c:pt>
                      <c:pt idx="1">
                        <c:v>4</c:v>
                      </c:pt>
                      <c:pt idx="2">
                        <c:v>7</c:v>
                      </c:pt>
                    </c:numCache>
                  </c:numRef>
                </c:val>
                <c:extLst>
                  <c:ext xmlns:c16="http://schemas.microsoft.com/office/drawing/2014/chart" uri="{C3380CC4-5D6E-409C-BE32-E72D297353CC}">
                    <c16:uniqueId val="{0000000D-326E-44DD-8DF7-3844744232F0}"/>
                  </c:ext>
                </c:extLst>
              </c15:ser>
            </c15:filteredPieSeries>
            <c15:filteredPieSeries>
              <c15:ser>
                <c:idx val="1"/>
                <c:order val="1"/>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0F-326E-44DD-8DF7-3844744232F0}"/>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1-326E-44DD-8DF7-3844744232F0}"/>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3-326E-44DD-8DF7-3844744232F0}"/>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0F-326E-44DD-8DF7-3844744232F0}"/>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326E-44DD-8DF7-3844744232F0}"/>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3-326E-44DD-8DF7-3844744232F0}"/>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Resúmen!$B$91:$B$93</c15:sqref>
                        </c15:formulaRef>
                      </c:ext>
                    </c:extLst>
                    <c:strCache>
                      <c:ptCount val="3"/>
                      <c:pt idx="0">
                        <c:v>Ejecutado entre el 80% y 100%</c:v>
                      </c:pt>
                      <c:pt idx="1">
                        <c:v>Ejecutado entre 40% y 79%</c:v>
                      </c:pt>
                      <c:pt idx="2">
                        <c:v>Ejecutado entre 0% y 39%</c:v>
                      </c:pt>
                    </c:strCache>
                  </c:strRef>
                </c:cat>
                <c:val>
                  <c:numRef>
                    <c:extLst xmlns:c15="http://schemas.microsoft.com/office/drawing/2012/chart">
                      <c:ext xmlns:c15="http://schemas.microsoft.com/office/drawing/2012/chart" uri="{02D57815-91ED-43cb-92C2-25804820EDAC}">
                        <c15:formulaRef>
                          <c15:sqref>Resúmen!$D$30:$D$32</c15:sqref>
                        </c15:formulaRef>
                      </c:ext>
                    </c:extLst>
                    <c:numCache>
                      <c:formatCode>0.0%</c:formatCode>
                      <c:ptCount val="3"/>
                      <c:pt idx="0">
                        <c:v>0.95416666666666672</c:v>
                      </c:pt>
                      <c:pt idx="1">
                        <c:v>1.6666666666666666E-2</c:v>
                      </c:pt>
                      <c:pt idx="2">
                        <c:v>2.9166666666666667E-2</c:v>
                      </c:pt>
                    </c:numCache>
                  </c:numRef>
                </c:val>
                <c:extLst xmlns:c15="http://schemas.microsoft.com/office/drawing/2012/chart">
                  <c:ext xmlns:c16="http://schemas.microsoft.com/office/drawing/2014/chart" uri="{C3380CC4-5D6E-409C-BE32-E72D297353CC}">
                    <c16:uniqueId val="{00000014-326E-44DD-8DF7-3844744232F0}"/>
                  </c:ext>
                </c:extLst>
              </c15:ser>
            </c15:filteredPieSeries>
            <c15:filteredPieSeries>
              <c15:ser>
                <c:idx val="2"/>
                <c:order val="2"/>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6-326E-44DD-8DF7-3844744232F0}"/>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8-326E-44DD-8DF7-3844744232F0}"/>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A-326E-44DD-8DF7-3844744232F0}"/>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6-326E-44DD-8DF7-3844744232F0}"/>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8-326E-44DD-8DF7-3844744232F0}"/>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A-326E-44DD-8DF7-3844744232F0}"/>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Resúmen!$B$91:$B$93</c15:sqref>
                        </c15:formulaRef>
                      </c:ext>
                    </c:extLst>
                    <c:strCache>
                      <c:ptCount val="3"/>
                      <c:pt idx="0">
                        <c:v>Ejecutado entre el 80% y 100%</c:v>
                      </c:pt>
                      <c:pt idx="1">
                        <c:v>Ejecutado entre 40% y 79%</c:v>
                      </c:pt>
                      <c:pt idx="2">
                        <c:v>Ejecutado entre 0% y 39%</c:v>
                      </c:pt>
                    </c:strCache>
                  </c:strRef>
                </c:cat>
                <c:val>
                  <c:numRef>
                    <c:extLst xmlns:c15="http://schemas.microsoft.com/office/drawing/2012/chart">
                      <c:ext xmlns:c15="http://schemas.microsoft.com/office/drawing/2012/chart" uri="{02D57815-91ED-43cb-92C2-25804820EDAC}">
                        <c15:formulaRef>
                          <c15:sqref>Resúmen!$E$30:$E$32</c15:sqref>
                        </c15:formulaRef>
                      </c:ext>
                    </c:extLst>
                    <c:numCache>
                      <c:formatCode>General</c:formatCode>
                      <c:ptCount val="3"/>
                      <c:pt idx="0">
                        <c:v>223</c:v>
                      </c:pt>
                      <c:pt idx="1">
                        <c:v>22</c:v>
                      </c:pt>
                      <c:pt idx="2">
                        <c:v>31</c:v>
                      </c:pt>
                    </c:numCache>
                  </c:numRef>
                </c:val>
                <c:extLst xmlns:c15="http://schemas.microsoft.com/office/drawing/2012/chart">
                  <c:ext xmlns:c16="http://schemas.microsoft.com/office/drawing/2014/chart" uri="{C3380CC4-5D6E-409C-BE32-E72D297353CC}">
                    <c16:uniqueId val="{0000001B-326E-44DD-8DF7-3844744232F0}"/>
                  </c:ext>
                </c:extLst>
              </c15:ser>
            </c15:filteredPieSeries>
            <c15:filteredPieSeries>
              <c15:ser>
                <c:idx val="3"/>
                <c:order val="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D-326E-44DD-8DF7-3844744232F0}"/>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F-326E-44DD-8DF7-3844744232F0}"/>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1-326E-44DD-8DF7-3844744232F0}"/>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D-326E-44DD-8DF7-3844744232F0}"/>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F-326E-44DD-8DF7-3844744232F0}"/>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21-326E-44DD-8DF7-3844744232F0}"/>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Resúmen!$B$91:$B$93</c15:sqref>
                        </c15:formulaRef>
                      </c:ext>
                    </c:extLst>
                    <c:strCache>
                      <c:ptCount val="3"/>
                      <c:pt idx="0">
                        <c:v>Ejecutado entre el 80% y 100%</c:v>
                      </c:pt>
                      <c:pt idx="1">
                        <c:v>Ejecutado entre 40% y 79%</c:v>
                      </c:pt>
                      <c:pt idx="2">
                        <c:v>Ejecutado entre 0% y 39%</c:v>
                      </c:pt>
                    </c:strCache>
                  </c:strRef>
                </c:cat>
                <c:val>
                  <c:numRef>
                    <c:extLst xmlns:c15="http://schemas.microsoft.com/office/drawing/2012/chart">
                      <c:ext xmlns:c15="http://schemas.microsoft.com/office/drawing/2012/chart" uri="{02D57815-91ED-43cb-92C2-25804820EDAC}">
                        <c15:formulaRef>
                          <c15:sqref>Resúmen!$F$30:$F$32</c15:sqref>
                        </c15:formulaRef>
                      </c:ext>
                    </c:extLst>
                    <c:numCache>
                      <c:formatCode>0.0%</c:formatCode>
                      <c:ptCount val="3"/>
                      <c:pt idx="0">
                        <c:v>0.80797101449275366</c:v>
                      </c:pt>
                      <c:pt idx="1">
                        <c:v>7.9710144927536225E-2</c:v>
                      </c:pt>
                      <c:pt idx="2">
                        <c:v>0.11231884057971014</c:v>
                      </c:pt>
                    </c:numCache>
                  </c:numRef>
                </c:val>
                <c:extLst xmlns:c15="http://schemas.microsoft.com/office/drawing/2012/chart">
                  <c:ext xmlns:c16="http://schemas.microsoft.com/office/drawing/2014/chart" uri="{C3380CC4-5D6E-409C-BE32-E72D297353CC}">
                    <c16:uniqueId val="{00000022-326E-44DD-8DF7-3844744232F0}"/>
                  </c:ext>
                </c:extLst>
              </c15:ser>
            </c15:filteredPieSeries>
            <c15:filteredPieSeries>
              <c15:ser>
                <c:idx val="4"/>
                <c:order val="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4-326E-44DD-8DF7-3844744232F0}"/>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6-326E-44DD-8DF7-3844744232F0}"/>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8-326E-44DD-8DF7-3844744232F0}"/>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24-326E-44DD-8DF7-3844744232F0}"/>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26-326E-44DD-8DF7-3844744232F0}"/>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28-326E-44DD-8DF7-3844744232F0}"/>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Resúmen!$B$91:$B$93</c15:sqref>
                        </c15:formulaRef>
                      </c:ext>
                    </c:extLst>
                    <c:strCache>
                      <c:ptCount val="3"/>
                      <c:pt idx="0">
                        <c:v>Ejecutado entre el 80% y 100%</c:v>
                      </c:pt>
                      <c:pt idx="1">
                        <c:v>Ejecutado entre 40% y 79%</c:v>
                      </c:pt>
                      <c:pt idx="2">
                        <c:v>Ejecutado entre 0% y 39%</c:v>
                      </c:pt>
                    </c:strCache>
                  </c:strRef>
                </c:cat>
                <c:val>
                  <c:numRef>
                    <c:extLst xmlns:c15="http://schemas.microsoft.com/office/drawing/2012/chart">
                      <c:ext xmlns:c15="http://schemas.microsoft.com/office/drawing/2012/chart" uri="{02D57815-91ED-43cb-92C2-25804820EDAC}">
                        <c15:formulaRef>
                          <c15:sqref>Resúmen!$G$30:$G$32</c15:sqref>
                        </c15:formulaRef>
                      </c:ext>
                    </c:extLst>
                    <c:numCache>
                      <c:formatCode>General</c:formatCode>
                      <c:ptCount val="3"/>
                      <c:pt idx="0">
                        <c:v>218</c:v>
                      </c:pt>
                      <c:pt idx="1">
                        <c:v>15</c:v>
                      </c:pt>
                      <c:pt idx="2">
                        <c:v>36</c:v>
                      </c:pt>
                    </c:numCache>
                  </c:numRef>
                </c:val>
                <c:extLst xmlns:c15="http://schemas.microsoft.com/office/drawing/2012/chart">
                  <c:ext xmlns:c16="http://schemas.microsoft.com/office/drawing/2014/chart" uri="{C3380CC4-5D6E-409C-BE32-E72D297353CC}">
                    <c16:uniqueId val="{00000029-326E-44DD-8DF7-3844744232F0}"/>
                  </c:ext>
                </c:extLst>
              </c15:ser>
            </c15:filteredPieSeries>
            <c15:filteredPieSeries>
              <c15:ser>
                <c:idx val="5"/>
                <c:order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B-326E-44DD-8DF7-3844744232F0}"/>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D-326E-44DD-8DF7-3844744232F0}"/>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F-326E-44DD-8DF7-3844744232F0}"/>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2B-326E-44DD-8DF7-3844744232F0}"/>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2D-326E-44DD-8DF7-3844744232F0}"/>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2F-326E-44DD-8DF7-3844744232F0}"/>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Resúmen!$B$91:$B$93</c15:sqref>
                        </c15:formulaRef>
                      </c:ext>
                    </c:extLst>
                    <c:strCache>
                      <c:ptCount val="3"/>
                      <c:pt idx="0">
                        <c:v>Ejecutado entre el 80% y 100%</c:v>
                      </c:pt>
                      <c:pt idx="1">
                        <c:v>Ejecutado entre 40% y 79%</c:v>
                      </c:pt>
                      <c:pt idx="2">
                        <c:v>Ejecutado entre 0% y 39%</c:v>
                      </c:pt>
                    </c:strCache>
                  </c:strRef>
                </c:cat>
                <c:val>
                  <c:numRef>
                    <c:extLst xmlns:c15="http://schemas.microsoft.com/office/drawing/2012/chart">
                      <c:ext xmlns:c15="http://schemas.microsoft.com/office/drawing/2012/chart" uri="{02D57815-91ED-43cb-92C2-25804820EDAC}">
                        <c15:formulaRef>
                          <c15:sqref>Resúmen!$H$30:$H$32</c15:sqref>
                        </c15:formulaRef>
                      </c:ext>
                    </c:extLst>
                    <c:numCache>
                      <c:formatCode>0.0%</c:formatCode>
                      <c:ptCount val="3"/>
                      <c:pt idx="0">
                        <c:v>0.81040892193308545</c:v>
                      </c:pt>
                      <c:pt idx="1">
                        <c:v>5.5762081784386616E-2</c:v>
                      </c:pt>
                      <c:pt idx="2">
                        <c:v>0.13382899628252787</c:v>
                      </c:pt>
                    </c:numCache>
                  </c:numRef>
                </c:val>
                <c:extLst xmlns:c15="http://schemas.microsoft.com/office/drawing/2012/chart">
                  <c:ext xmlns:c16="http://schemas.microsoft.com/office/drawing/2014/chart" uri="{C3380CC4-5D6E-409C-BE32-E72D297353CC}">
                    <c16:uniqueId val="{00000030-326E-44DD-8DF7-3844744232F0}"/>
                  </c:ext>
                </c:extLst>
              </c15:ser>
            </c15:filteredPieSeries>
            <c15:filteredPieSeries>
              <c15:ser>
                <c:idx val="6"/>
                <c:order val="6"/>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2-326E-44DD-8DF7-3844744232F0}"/>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4-326E-44DD-8DF7-3844744232F0}"/>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6-326E-44DD-8DF7-3844744232F0}"/>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32-326E-44DD-8DF7-3844744232F0}"/>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34-326E-44DD-8DF7-3844744232F0}"/>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36-326E-44DD-8DF7-3844744232F0}"/>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Resúmen!$B$91:$B$93</c15:sqref>
                        </c15:formulaRef>
                      </c:ext>
                    </c:extLst>
                    <c:strCache>
                      <c:ptCount val="3"/>
                      <c:pt idx="0">
                        <c:v>Ejecutado entre el 80% y 100%</c:v>
                      </c:pt>
                      <c:pt idx="1">
                        <c:v>Ejecutado entre 40% y 79%</c:v>
                      </c:pt>
                      <c:pt idx="2">
                        <c:v>Ejecutado entre 0% y 39%</c:v>
                      </c:pt>
                    </c:strCache>
                  </c:strRef>
                </c:cat>
                <c:val>
                  <c:numRef>
                    <c:extLst xmlns:c15="http://schemas.microsoft.com/office/drawing/2012/chart">
                      <c:ext xmlns:c15="http://schemas.microsoft.com/office/drawing/2012/chart" uri="{02D57815-91ED-43cb-92C2-25804820EDAC}">
                        <c15:formulaRef>
                          <c15:sqref>Resúmen!$I$30:$I$32</c15:sqref>
                        </c15:formulaRef>
                      </c:ext>
                    </c:extLst>
                    <c:numCache>
                      <c:formatCode>General</c:formatCode>
                      <c:ptCount val="3"/>
                      <c:pt idx="0">
                        <c:v>217</c:v>
                      </c:pt>
                      <c:pt idx="1">
                        <c:v>17</c:v>
                      </c:pt>
                      <c:pt idx="2">
                        <c:v>24</c:v>
                      </c:pt>
                    </c:numCache>
                  </c:numRef>
                </c:val>
                <c:extLst xmlns:c15="http://schemas.microsoft.com/office/drawing/2012/chart">
                  <c:ext xmlns:c16="http://schemas.microsoft.com/office/drawing/2014/chart" uri="{C3380CC4-5D6E-409C-BE32-E72D297353CC}">
                    <c16:uniqueId val="{00000037-326E-44DD-8DF7-3844744232F0}"/>
                  </c:ext>
                </c:extLst>
              </c15:ser>
            </c15:filteredPieSeries>
            <c15:filteredPieSeries>
              <c15:ser>
                <c:idx val="7"/>
                <c:order val="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9-326E-44DD-8DF7-3844744232F0}"/>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B-326E-44DD-8DF7-3844744232F0}"/>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3D-326E-44DD-8DF7-3844744232F0}"/>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39-326E-44DD-8DF7-3844744232F0}"/>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3B-326E-44DD-8DF7-3844744232F0}"/>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3D-326E-44DD-8DF7-3844744232F0}"/>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Resúmen!$B$91:$B$93</c15:sqref>
                        </c15:formulaRef>
                      </c:ext>
                    </c:extLst>
                    <c:strCache>
                      <c:ptCount val="3"/>
                      <c:pt idx="0">
                        <c:v>Ejecutado entre el 80% y 100%</c:v>
                      </c:pt>
                      <c:pt idx="1">
                        <c:v>Ejecutado entre 40% y 79%</c:v>
                      </c:pt>
                      <c:pt idx="2">
                        <c:v>Ejecutado entre 0% y 39%</c:v>
                      </c:pt>
                    </c:strCache>
                  </c:strRef>
                </c:cat>
                <c:val>
                  <c:numRef>
                    <c:extLst xmlns:c15="http://schemas.microsoft.com/office/drawing/2012/chart">
                      <c:ext xmlns:c15="http://schemas.microsoft.com/office/drawing/2012/chart" uri="{02D57815-91ED-43cb-92C2-25804820EDAC}">
                        <c15:formulaRef>
                          <c15:sqref>Resúmen!$J$30:$J$32</c15:sqref>
                        </c15:formulaRef>
                      </c:ext>
                    </c:extLst>
                    <c:numCache>
                      <c:formatCode>0.0%</c:formatCode>
                      <c:ptCount val="3"/>
                      <c:pt idx="0">
                        <c:v>0.8443579766536965</c:v>
                      </c:pt>
                      <c:pt idx="1">
                        <c:v>6.6147859922178989E-2</c:v>
                      </c:pt>
                      <c:pt idx="2">
                        <c:v>9.3385214007782102E-2</c:v>
                      </c:pt>
                    </c:numCache>
                  </c:numRef>
                </c:val>
                <c:extLst xmlns:c15="http://schemas.microsoft.com/office/drawing/2012/chart">
                  <c:ext xmlns:c16="http://schemas.microsoft.com/office/drawing/2014/chart" uri="{C3380CC4-5D6E-409C-BE32-E72D297353CC}">
                    <c16:uniqueId val="{0000003E-326E-44DD-8DF7-3844744232F0}"/>
                  </c:ext>
                </c:extLst>
              </c15:ser>
            </c15:filteredPieSeries>
            <c15:filteredPieSeries>
              <c15:ser>
                <c:idx val="8"/>
                <c:order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40-326E-44DD-8DF7-3844744232F0}"/>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42-326E-44DD-8DF7-3844744232F0}"/>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44-326E-44DD-8DF7-3844744232F0}"/>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40-326E-44DD-8DF7-3844744232F0}"/>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42-326E-44DD-8DF7-3844744232F0}"/>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44-326E-44DD-8DF7-3844744232F0}"/>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Resúmen!$B$91:$B$93</c15:sqref>
                        </c15:formulaRef>
                      </c:ext>
                    </c:extLst>
                    <c:strCache>
                      <c:ptCount val="3"/>
                      <c:pt idx="0">
                        <c:v>Ejecutado entre el 80% y 100%</c:v>
                      </c:pt>
                      <c:pt idx="1">
                        <c:v>Ejecutado entre 40% y 79%</c:v>
                      </c:pt>
                      <c:pt idx="2">
                        <c:v>Ejecutado entre 0% y 39%</c:v>
                      </c:pt>
                    </c:strCache>
                  </c:strRef>
                </c:cat>
                <c:val>
                  <c:numRef>
                    <c:extLst xmlns:c15="http://schemas.microsoft.com/office/drawing/2012/chart">
                      <c:ext xmlns:c15="http://schemas.microsoft.com/office/drawing/2012/chart" uri="{02D57815-91ED-43cb-92C2-25804820EDAC}">
                        <c15:formulaRef>
                          <c15:sqref>Resúmen!$K$30:$K$32</c15:sqref>
                        </c15:formulaRef>
                      </c:ext>
                    </c:extLst>
                    <c:numCache>
                      <c:formatCode>General</c:formatCode>
                      <c:ptCount val="3"/>
                      <c:pt idx="0">
                        <c:v>281</c:v>
                      </c:pt>
                      <c:pt idx="1">
                        <c:v>24</c:v>
                      </c:pt>
                      <c:pt idx="2">
                        <c:v>19</c:v>
                      </c:pt>
                    </c:numCache>
                  </c:numRef>
                </c:val>
                <c:extLst xmlns:c15="http://schemas.microsoft.com/office/drawing/2012/chart">
                  <c:ext xmlns:c16="http://schemas.microsoft.com/office/drawing/2014/chart" uri="{C3380CC4-5D6E-409C-BE32-E72D297353CC}">
                    <c16:uniqueId val="{00000045-326E-44DD-8DF7-3844744232F0}"/>
                  </c:ext>
                </c:extLst>
              </c15:ser>
            </c15:filteredPieSeries>
          </c:ext>
        </c:extLst>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image" Target="../media/image1.png"/><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12</xdr:col>
      <xdr:colOff>354156</xdr:colOff>
      <xdr:row>21</xdr:row>
      <xdr:rowOff>138544</xdr:rowOff>
    </xdr:from>
    <xdr:to>
      <xdr:col>17</xdr:col>
      <xdr:colOff>216477</xdr:colOff>
      <xdr:row>39</xdr:row>
      <xdr:rowOff>43294</xdr:rowOff>
    </xdr:to>
    <xdr:graphicFrame macro="">
      <xdr:nvGraphicFramePr>
        <xdr:cNvPr id="2" name="Gráfico 1">
          <a:extLst>
            <a:ext uri="{FF2B5EF4-FFF2-40B4-BE49-F238E27FC236}">
              <a16:creationId xmlns:a16="http://schemas.microsoft.com/office/drawing/2014/main" id="{0E838BF8-21BB-4432-829A-142039975D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600075</xdr:colOff>
      <xdr:row>42</xdr:row>
      <xdr:rowOff>28575</xdr:rowOff>
    </xdr:from>
    <xdr:to>
      <xdr:col>27</xdr:col>
      <xdr:colOff>381001</xdr:colOff>
      <xdr:row>58</xdr:row>
      <xdr:rowOff>61913</xdr:rowOff>
    </xdr:to>
    <xdr:graphicFrame macro="">
      <xdr:nvGraphicFramePr>
        <xdr:cNvPr id="3" name="Gráfico 2">
          <a:extLst>
            <a:ext uri="{FF2B5EF4-FFF2-40B4-BE49-F238E27FC236}">
              <a16:creationId xmlns:a16="http://schemas.microsoft.com/office/drawing/2014/main" id="{BFBA9DCE-F926-4D2F-B1DD-653DEEF915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571500</xdr:colOff>
      <xdr:row>61</xdr:row>
      <xdr:rowOff>133350</xdr:rowOff>
    </xdr:from>
    <xdr:to>
      <xdr:col>27</xdr:col>
      <xdr:colOff>352426</xdr:colOff>
      <xdr:row>76</xdr:row>
      <xdr:rowOff>128588</xdr:rowOff>
    </xdr:to>
    <xdr:graphicFrame macro="">
      <xdr:nvGraphicFramePr>
        <xdr:cNvPr id="4" name="Gráfico 3">
          <a:extLst>
            <a:ext uri="{FF2B5EF4-FFF2-40B4-BE49-F238E27FC236}">
              <a16:creationId xmlns:a16="http://schemas.microsoft.com/office/drawing/2014/main" id="{8D725419-2936-4A4F-9D9C-32BCC55019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571500</xdr:colOff>
      <xdr:row>82</xdr:row>
      <xdr:rowOff>57150</xdr:rowOff>
    </xdr:from>
    <xdr:to>
      <xdr:col>27</xdr:col>
      <xdr:colOff>352426</xdr:colOff>
      <xdr:row>98</xdr:row>
      <xdr:rowOff>100013</xdr:rowOff>
    </xdr:to>
    <xdr:graphicFrame macro="">
      <xdr:nvGraphicFramePr>
        <xdr:cNvPr id="5" name="Gráfico 4">
          <a:extLst>
            <a:ext uri="{FF2B5EF4-FFF2-40B4-BE49-F238E27FC236}">
              <a16:creationId xmlns:a16="http://schemas.microsoft.com/office/drawing/2014/main" id="{0AD62FB4-F025-40C7-828A-B1B3A10F53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504825</xdr:colOff>
      <xdr:row>102</xdr:row>
      <xdr:rowOff>76200</xdr:rowOff>
    </xdr:from>
    <xdr:to>
      <xdr:col>27</xdr:col>
      <xdr:colOff>285751</xdr:colOff>
      <xdr:row>118</xdr:row>
      <xdr:rowOff>119063</xdr:rowOff>
    </xdr:to>
    <xdr:graphicFrame macro="">
      <xdr:nvGraphicFramePr>
        <xdr:cNvPr id="6" name="Gráfico 5">
          <a:extLst>
            <a:ext uri="{FF2B5EF4-FFF2-40B4-BE49-F238E27FC236}">
              <a16:creationId xmlns:a16="http://schemas.microsoft.com/office/drawing/2014/main" id="{66654EC8-9E80-4633-A3C2-A1F5C2B931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155863</xdr:colOff>
      <xdr:row>21</xdr:row>
      <xdr:rowOff>121227</xdr:rowOff>
    </xdr:from>
    <xdr:to>
      <xdr:col>42</xdr:col>
      <xdr:colOff>427290</xdr:colOff>
      <xdr:row>38</xdr:row>
      <xdr:rowOff>16020</xdr:rowOff>
    </xdr:to>
    <xdr:graphicFrame macro="">
      <xdr:nvGraphicFramePr>
        <xdr:cNvPr id="7" name="Gráfico 6">
          <a:extLst>
            <a:ext uri="{FF2B5EF4-FFF2-40B4-BE49-F238E27FC236}">
              <a16:creationId xmlns:a16="http://schemas.microsoft.com/office/drawing/2014/main" id="{53F3BD90-9922-4FA4-9893-DE902D6894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1</xdr:col>
      <xdr:colOff>554181</xdr:colOff>
      <xdr:row>0</xdr:row>
      <xdr:rowOff>51955</xdr:rowOff>
    </xdr:from>
    <xdr:ext cx="12400140" cy="2609719"/>
    <xdr:pic>
      <xdr:nvPicPr>
        <xdr:cNvPr id="8" name="4 Imagen" descr="Control al plan de desarrollo_Mesa de trabajo 1.png">
          <a:extLst>
            <a:ext uri="{FF2B5EF4-FFF2-40B4-BE49-F238E27FC236}">
              <a16:creationId xmlns:a16="http://schemas.microsoft.com/office/drawing/2014/main" id="{32C909B8-060F-42F8-A925-650FC5CB5B83}"/>
            </a:ext>
          </a:extLst>
        </xdr:cNvPr>
        <xdr:cNvPicPr>
          <a:picLocks noChangeAspect="1"/>
        </xdr:cNvPicPr>
      </xdr:nvPicPr>
      <xdr:blipFill rotWithShape="1">
        <a:blip xmlns:r="http://schemas.openxmlformats.org/officeDocument/2006/relationships" r:embed="rId7"/>
        <a:srcRect t="8228"/>
        <a:stretch/>
      </xdr:blipFill>
      <xdr:spPr>
        <a:xfrm>
          <a:off x="782781" y="51955"/>
          <a:ext cx="12400140" cy="2609719"/>
        </a:xfrm>
        <a:prstGeom prst="rect">
          <a:avLst/>
        </a:prstGeom>
      </xdr:spPr>
    </xdr:pic>
    <xdr:clientData/>
  </xdr:oneCellAnchor>
  <xdr:twoCellAnchor>
    <xdr:from>
      <xdr:col>12</xdr:col>
      <xdr:colOff>606136</xdr:colOff>
      <xdr:row>41</xdr:row>
      <xdr:rowOff>173182</xdr:rowOff>
    </xdr:from>
    <xdr:to>
      <xdr:col>17</xdr:col>
      <xdr:colOff>468457</xdr:colOff>
      <xdr:row>58</xdr:row>
      <xdr:rowOff>173183</xdr:rowOff>
    </xdr:to>
    <xdr:graphicFrame macro="">
      <xdr:nvGraphicFramePr>
        <xdr:cNvPr id="9" name="Gráfico 8">
          <a:extLst>
            <a:ext uri="{FF2B5EF4-FFF2-40B4-BE49-F238E27FC236}">
              <a16:creationId xmlns:a16="http://schemas.microsoft.com/office/drawing/2014/main" id="{EE89A93B-C4F3-44D0-8F01-5AEE16310B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545523</xdr:colOff>
      <xdr:row>64</xdr:row>
      <xdr:rowOff>60613</xdr:rowOff>
    </xdr:from>
    <xdr:to>
      <xdr:col>17</xdr:col>
      <xdr:colOff>407844</xdr:colOff>
      <xdr:row>81</xdr:row>
      <xdr:rowOff>43295</xdr:rowOff>
    </xdr:to>
    <xdr:graphicFrame macro="">
      <xdr:nvGraphicFramePr>
        <xdr:cNvPr id="10" name="Gráfico 9">
          <a:extLst>
            <a:ext uri="{FF2B5EF4-FFF2-40B4-BE49-F238E27FC236}">
              <a16:creationId xmlns:a16="http://schemas.microsoft.com/office/drawing/2014/main" id="{BD35A417-7F41-4ABD-9CB4-24C810F025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432954</xdr:colOff>
      <xdr:row>83</xdr:row>
      <xdr:rowOff>34637</xdr:rowOff>
    </xdr:from>
    <xdr:to>
      <xdr:col>17</xdr:col>
      <xdr:colOff>295275</xdr:colOff>
      <xdr:row>100</xdr:row>
      <xdr:rowOff>51955</xdr:rowOff>
    </xdr:to>
    <xdr:graphicFrame macro="">
      <xdr:nvGraphicFramePr>
        <xdr:cNvPr id="11" name="Gráfico 10">
          <a:extLst>
            <a:ext uri="{FF2B5EF4-FFF2-40B4-BE49-F238E27FC236}">
              <a16:creationId xmlns:a16="http://schemas.microsoft.com/office/drawing/2014/main" id="{AA2E32E3-D056-435A-810E-C7E1025039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443969</xdr:colOff>
      <xdr:row>103</xdr:row>
      <xdr:rowOff>69272</xdr:rowOff>
    </xdr:from>
    <xdr:to>
      <xdr:col>17</xdr:col>
      <xdr:colOff>306290</xdr:colOff>
      <xdr:row>120</xdr:row>
      <xdr:rowOff>86591</xdr:rowOff>
    </xdr:to>
    <xdr:graphicFrame macro="">
      <xdr:nvGraphicFramePr>
        <xdr:cNvPr id="12" name="Gráfico 11">
          <a:extLst>
            <a:ext uri="{FF2B5EF4-FFF2-40B4-BE49-F238E27FC236}">
              <a16:creationId xmlns:a16="http://schemas.microsoft.com/office/drawing/2014/main" id="{9A31EECE-9BB9-4712-978D-8A2884D0AB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113458</xdr:colOff>
      <xdr:row>127</xdr:row>
      <xdr:rowOff>104805</xdr:rowOff>
    </xdr:from>
    <xdr:to>
      <xdr:col>15</xdr:col>
      <xdr:colOff>25289</xdr:colOff>
      <xdr:row>162</xdr:row>
      <xdr:rowOff>13935</xdr:rowOff>
    </xdr:to>
    <xdr:graphicFrame macro="">
      <xdr:nvGraphicFramePr>
        <xdr:cNvPr id="13" name="Gráfico 12">
          <a:extLst>
            <a:ext uri="{FF2B5EF4-FFF2-40B4-BE49-F238E27FC236}">
              <a16:creationId xmlns:a16="http://schemas.microsoft.com/office/drawing/2014/main" id="{A4E5981B-71E3-ECA5-0957-C0491DE52A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3</xdr:col>
      <xdr:colOff>0</xdr:colOff>
      <xdr:row>0</xdr:row>
      <xdr:rowOff>0</xdr:rowOff>
    </xdr:from>
    <xdr:ext cx="12400140" cy="2609719"/>
    <xdr:pic>
      <xdr:nvPicPr>
        <xdr:cNvPr id="2" name="4 Imagen" descr="Control al plan de desarrollo_Mesa de trabajo 1.png">
          <a:extLst>
            <a:ext uri="{FF2B5EF4-FFF2-40B4-BE49-F238E27FC236}">
              <a16:creationId xmlns:a16="http://schemas.microsoft.com/office/drawing/2014/main" id="{BB4F3245-CA86-4415-8D84-ACC26AB0DECB}"/>
            </a:ext>
          </a:extLst>
        </xdr:cNvPr>
        <xdr:cNvPicPr>
          <a:picLocks noChangeAspect="1"/>
        </xdr:cNvPicPr>
      </xdr:nvPicPr>
      <xdr:blipFill rotWithShape="1">
        <a:blip xmlns:r="http://schemas.openxmlformats.org/officeDocument/2006/relationships" r:embed="rId1"/>
        <a:srcRect t="8228"/>
        <a:stretch/>
      </xdr:blipFill>
      <xdr:spPr>
        <a:xfrm>
          <a:off x="809625" y="0"/>
          <a:ext cx="12400140" cy="260971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d.docs.live.net/8020ffe585505a16/Im&#225;genes/Escritorio/PLANES%20DE%20ACCION/PLAN%20DE%20ACCION%20CAJICA/PLAN%20DE%20ACCION%202023%20CAJICA/REPORTE%20JUNIO%202023%20CAJICA/Visor%20Cajica%2031%20de%20julio%202023%20PDM.xlsb" TargetMode="External"/><Relationship Id="rId1" Type="http://schemas.openxmlformats.org/officeDocument/2006/relationships/externalLinkPath" Target="https://d.docs.live.net/8020ffe585505a16/Im&#225;genes/Escritorio/PLANES%20DE%20ACCION/PLAN%20DE%20ACCION%20CAJICA/PLAN%20DE%20ACCION%202023%20CAJICA/REPORTE%20DICIEMBRE%202023%20CAJICA/Visor%20Cajica%2031%20de%20julio%202023%20PDM.xlsb"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Natalia%20Gracia%20M\Documents\Documentos\Planeaci&#243;n%20Estat&#233;gica\Plan%20de%20Desarrollo\Informes\2023\Septiembre\Visor%20Cajica%2030%20de%20septiembre%202023%20PDM.xlsx" TargetMode="External"/><Relationship Id="rId1" Type="http://schemas.openxmlformats.org/officeDocument/2006/relationships/externalLinkPath" Target="/Users/Natalia%20Gracia%20M/Documents/Documentos/Planeaci&#243;n%20Estat&#233;gica/Plan%20de%20Desarrollo/Informes/2023/Septiembre/Visor%20Cajica%2030%20de%20septiembre%202023%20PD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icio"/>
      <sheetName val="Consolidado"/>
      <sheetName val="Mpios"/>
      <sheetName val="BASE_PDM"/>
      <sheetName val="Datos Calculos"/>
      <sheetName val="ayuda"/>
      <sheetName val="Calculos"/>
      <sheetName val="Reporte Avance PI Cajica"/>
      <sheetName val="mpios_metas"/>
    </sheetNames>
    <sheetDataSet>
      <sheetData sheetId="0"/>
      <sheetData sheetId="1"/>
      <sheetData sheetId="2"/>
      <sheetData sheetId="3">
        <row r="2">
          <cell r="B2" t="str">
            <v>Meta</v>
          </cell>
          <cell r="C2" t="str">
            <v>DANE</v>
          </cell>
          <cell r="D2" t="str">
            <v>Entidad</v>
          </cell>
          <cell r="E2" t="str">
            <v>Categoría</v>
          </cell>
          <cell r="F2" t="str">
            <v>Plan de Desarrollo</v>
          </cell>
          <cell r="G2" t="str">
            <v>Linea Estrategica</v>
          </cell>
          <cell r="H2" t="str">
            <v>Nombre Sector</v>
          </cell>
          <cell r="I2" t="str">
            <v>Programa Presupuestal</v>
          </cell>
          <cell r="J2" t="str">
            <v>Observación de ajuste de Meta</v>
          </cell>
          <cell r="K2" t="str">
            <v>Producto</v>
          </cell>
          <cell r="L2" t="str">
            <v>Indicador Producto</v>
          </cell>
          <cell r="M2" t="str">
            <v>Unidad Medida Indicador</v>
          </cell>
          <cell r="N2" t="str">
            <v>Línea Base</v>
          </cell>
          <cell r="O2" t="str">
            <v>Meta Cuatrienio Indicador</v>
          </cell>
          <cell r="P2" t="str">
            <v>Valor Cuatrienio Indicador</v>
          </cell>
          <cell r="Q2" t="str">
            <v>Ponderado Cuatrienio</v>
          </cell>
          <cell r="R2" t="str">
            <v>Tipo de Acumulacion</v>
          </cell>
          <cell r="S2" t="str">
            <v>Total Ejecutado Cuatrienio</v>
          </cell>
          <cell r="T2" t="str">
            <v>% Avance Cuatrienio</v>
          </cell>
          <cell r="U2" t="str">
            <v>Ejec_Cuatrienio_Acumula</v>
          </cell>
          <cell r="V2" t="str">
            <v>% Cuatrienio_Acumula</v>
          </cell>
          <cell r="W2" t="str">
            <v>Ponderado 2020</v>
          </cell>
          <cell r="X2" t="str">
            <v>Valor Fisico Programado 2020</v>
          </cell>
          <cell r="Y2" t="str">
            <v>Valor Fisico Ejecutado 2020</v>
          </cell>
          <cell r="Z2" t="str">
            <v>% Cumplimiento fisico 2020</v>
          </cell>
          <cell r="AA2" t="str">
            <v>Ponderado 2021</v>
          </cell>
          <cell r="AB2" t="str">
            <v>Valor Fisico Programado 2021</v>
          </cell>
          <cell r="AC2" t="str">
            <v>Valor Fisico Ejecutado 2021</v>
          </cell>
          <cell r="AD2" t="str">
            <v>% Cumplimiento fisico 2021</v>
          </cell>
          <cell r="AE2" t="str">
            <v>Ponderado 2022</v>
          </cell>
          <cell r="AF2" t="str">
            <v>Valor Fisico Programado 2022</v>
          </cell>
          <cell r="AG2" t="str">
            <v>Valor Fisico Ejecutado 2022</v>
          </cell>
          <cell r="AH2" t="str">
            <v>% Cumplimiento fisico 2022</v>
          </cell>
          <cell r="AI2" t="str">
            <v>Ponderado 2023</v>
          </cell>
          <cell r="AJ2" t="str">
            <v>Valor Fisico Programado 2023</v>
          </cell>
          <cell r="AK2" t="str">
            <v>Valor Fisico Ejecutado 2023</v>
          </cell>
          <cell r="AL2" t="str">
            <v>% Cumplimiento fisico 2023</v>
          </cell>
          <cell r="AM2" t="str">
            <v>Avance Ponderado 2020</v>
          </cell>
          <cell r="AN2" t="str">
            <v>Avance Ponderado 2021</v>
          </cell>
          <cell r="AO2" t="str">
            <v>Avance Ponderado 2022</v>
          </cell>
          <cell r="AP2" t="str">
            <v>Avance Ponderado 2023</v>
          </cell>
          <cell r="AQ2" t="str">
            <v>Avance Ponderado Cuatrienio</v>
          </cell>
          <cell r="AR2" t="str">
            <v>Total Obligacion 2020</v>
          </cell>
          <cell r="AS2" t="str">
            <v>Obligacion 2020 SGP Educacion</v>
          </cell>
          <cell r="AT2" t="str">
            <v>Obligacion 2020 SGP Salud</v>
          </cell>
          <cell r="AU2" t="str">
            <v>Obligacion 2020 SGP Agua Potable y Saneamiento Basico</v>
          </cell>
          <cell r="AV2" t="str">
            <v>Obligacion 2020 Credito</v>
          </cell>
          <cell r="AW2" t="str">
            <v>Obligacion 2020 Otros</v>
          </cell>
          <cell r="AX2" t="str">
            <v>Obligacion 2020 Recursos Propios</v>
          </cell>
          <cell r="AY2" t="str">
            <v>Obligacion 2020 SGP Cultura</v>
          </cell>
          <cell r="AZ2" t="str">
            <v>Obligacion 2020 SGP Deporte</v>
          </cell>
          <cell r="BA2" t="str">
            <v>Obligacion 2020 SGP Libre Inversion</v>
          </cell>
          <cell r="BB2" t="str">
            <v>Obligacion 2020 SGP Libre Destinacion</v>
          </cell>
          <cell r="BC2" t="str">
            <v>Obligacion 2020 SGP Alimentación Escolar</v>
          </cell>
          <cell r="BD2" t="str">
            <v>Obligacion 2020 SGP Municipios Rio Magdalena</v>
          </cell>
          <cell r="BE2" t="str">
            <v>Obligacion 2020 SGP Primera Infancia</v>
          </cell>
          <cell r="BF2" t="str">
            <v>Obligacion 2020 Regalias</v>
          </cell>
          <cell r="BG2" t="str">
            <v>Obligacion 2020 Cofinanciacion Departamento</v>
          </cell>
          <cell r="BH2" t="str">
            <v>Obligacion 2020 Cofinanciacion Nacion</v>
          </cell>
          <cell r="BI2" t="str">
            <v>Obligacion 2020 Recursos que No Ingresan al Presupuesto de la Entidad Territorial</v>
          </cell>
          <cell r="BJ2" t="str">
            <v>Total 2020 Obligacion Mas Otros Recursos</v>
          </cell>
          <cell r="BK2" t="str">
            <v>Total Obligacion 2021</v>
          </cell>
          <cell r="BL2" t="str">
            <v>Obligacion 2021 SGP Educacion</v>
          </cell>
          <cell r="BM2" t="str">
            <v>Obligacion 2021 SGP Salud</v>
          </cell>
          <cell r="BN2" t="str">
            <v>Obligacion 2021 SGP Agua Potable y Saneamiento Basico</v>
          </cell>
          <cell r="BO2" t="str">
            <v>Obligacion 2021 Credito</v>
          </cell>
          <cell r="BP2" t="str">
            <v>Obligacion 2021 Otros</v>
          </cell>
          <cell r="BQ2" t="str">
            <v>Obligacion 2021 Recursos Propios</v>
          </cell>
          <cell r="BR2" t="str">
            <v>Obligacion 2021 SGP Cultura</v>
          </cell>
          <cell r="BS2" t="str">
            <v>Obligacion 2021 SGP Deporte</v>
          </cell>
          <cell r="BT2" t="str">
            <v>Obligacion 2021 SGP Libre Inversion</v>
          </cell>
          <cell r="BU2" t="str">
            <v>Obligacion 2021 SGP Libre Destinacion</v>
          </cell>
          <cell r="BV2" t="str">
            <v>Obligacion 2021 SGP Alimentación Escolar</v>
          </cell>
          <cell r="BW2" t="str">
            <v>Obligacion 2021 SGP Municipios Rio Magdalena</v>
          </cell>
          <cell r="BX2" t="str">
            <v>Obligacion 2021 SGP Primera Infancia</v>
          </cell>
          <cell r="BY2" t="str">
            <v>Obligacion 2021 Regalias</v>
          </cell>
          <cell r="BZ2" t="str">
            <v>Obligacion 2021 Cofinanciacion Departamento</v>
          </cell>
          <cell r="CA2" t="str">
            <v>Obligacion 2021 Cofinanciacion Nacion</v>
          </cell>
          <cell r="CB2" t="str">
            <v>Obligacion 2021 Recursos que No Ingresan al Presupuesto de la Entidad Territorial</v>
          </cell>
          <cell r="CC2" t="str">
            <v>Total 2021 Obligacion Mas Otros Recursos</v>
          </cell>
          <cell r="CD2" t="str">
            <v>Total Obligacion 2022</v>
          </cell>
          <cell r="CE2" t="str">
            <v>Obligacion 2022 SGP Educacion</v>
          </cell>
          <cell r="CF2" t="str">
            <v>Obligacion 2022 SGP Salud</v>
          </cell>
          <cell r="CG2" t="str">
            <v>Obligacion 2022 SGP Agua Potable y Saneamiento Basico</v>
          </cell>
          <cell r="CH2" t="str">
            <v>Obligacion 2022 Credito</v>
          </cell>
          <cell r="CI2" t="str">
            <v>Obligacion 2022 Otros</v>
          </cell>
          <cell r="CJ2" t="str">
            <v>Obligacion 2022 Recursos Propios</v>
          </cell>
          <cell r="CK2" t="str">
            <v>Obligacion 2022 SGP Cultura</v>
          </cell>
          <cell r="CL2" t="str">
            <v>Obligacion 2022 SGP Deporte</v>
          </cell>
          <cell r="CM2" t="str">
            <v>Obligacion 2022 SGP Libre Inversion</v>
          </cell>
          <cell r="CN2" t="str">
            <v>Obligacion 2022 SGP Libre Destinacion</v>
          </cell>
          <cell r="CO2" t="str">
            <v>Obligacion 2022 SGP Alimentación Escolar</v>
          </cell>
          <cell r="CP2" t="str">
            <v>Obligacion 2022 SGP Municipios Rio Magdalena</v>
          </cell>
          <cell r="CQ2" t="str">
            <v>Obligacion 2022 SGP Primera Infancia</v>
          </cell>
          <cell r="CR2" t="str">
            <v>Obligacion 2022 Regalias</v>
          </cell>
          <cell r="CS2" t="str">
            <v>Obligacion 2022 Cofinanciacion Departamento</v>
          </cell>
          <cell r="CT2" t="str">
            <v>Obligacion 2022 Cofinanciacion Nacion</v>
          </cell>
          <cell r="CU2" t="str">
            <v>Obligacion 2022 Recursos que No Ingresan al Presupuesto de la Entidad Territorial</v>
          </cell>
          <cell r="CV2" t="str">
            <v>Total 2022 Obligacion Mas Otros Recursos</v>
          </cell>
          <cell r="CW2" t="str">
            <v>Total Obligacion 2023</v>
          </cell>
          <cell r="CX2" t="str">
            <v>Obligacion 2023 SGP Educacion</v>
          </cell>
          <cell r="CY2" t="str">
            <v>Obligacion 2023 SGP Salud</v>
          </cell>
          <cell r="CZ2" t="str">
            <v>Obligacion 2023 SGP Agua Potable y Saneamiento Basico</v>
          </cell>
          <cell r="DA2" t="str">
            <v>Obligacion 2023 Credito</v>
          </cell>
          <cell r="DB2" t="str">
            <v>Obligacion 2023 Otros</v>
          </cell>
          <cell r="DC2" t="str">
            <v>Obligacion 2023 Recursos Propios</v>
          </cell>
          <cell r="DD2" t="str">
            <v>Obligacion 2023 SGP Cultura</v>
          </cell>
          <cell r="DE2" t="str">
            <v>Obligacion 2023 SGP Deporte</v>
          </cell>
          <cell r="DF2" t="str">
            <v>Obligacion 2023 SGP Libre Inversion</v>
          </cell>
          <cell r="DG2" t="str">
            <v>Obligacion 2023 SGP Libre Destinacion</v>
          </cell>
          <cell r="DH2" t="str">
            <v>Obligacion 2023 SGP Alimentación Escolar</v>
          </cell>
          <cell r="DI2" t="str">
            <v>Obligacion 2023 SGP Municipios Rio Magdalena</v>
          </cell>
          <cell r="DJ2" t="str">
            <v>Obligacion 2023 SGP Primera Infancia</v>
          </cell>
          <cell r="DK2" t="str">
            <v>Obligacion 2023 Regalias</v>
          </cell>
          <cell r="DL2" t="str">
            <v>Obligacion 2023 Cofinanciacion Departamento</v>
          </cell>
          <cell r="DM2" t="str">
            <v>Obligacion 2023 Cofinanciacion Nacion</v>
          </cell>
          <cell r="DN2" t="str">
            <v>Obligacion 2023 Recursos que No Ingresan al Presupuesto de la Entidad Territorial</v>
          </cell>
          <cell r="DO2" t="str">
            <v>Total 2023 Obligacion Mas Otros Recursos</v>
          </cell>
          <cell r="DP2" t="str">
            <v>Total Obligacion Cuatrienio</v>
          </cell>
          <cell r="DQ2" t="str">
            <v>Obligacion Cuatrienio SGP Educacion</v>
          </cell>
          <cell r="DR2" t="str">
            <v>Obligacion Cuatrienio SGP Salud</v>
          </cell>
          <cell r="DS2" t="str">
            <v>Obligacion Cuatrienio SGP Agua Potable y Saneamiento Basico</v>
          </cell>
          <cell r="DT2" t="str">
            <v>Obligacion Cuatrienio Credito</v>
          </cell>
          <cell r="DU2" t="str">
            <v>Obligacion Cuatrienio Otros</v>
          </cell>
          <cell r="DV2" t="str">
            <v>Obligacion Cuatrienio Recursos Propios</v>
          </cell>
          <cell r="DW2" t="str">
            <v>Obligacion Cuatrienio SGP Cultura</v>
          </cell>
          <cell r="DX2" t="str">
            <v>Obligacion Cuatrienio SGP Deporte</v>
          </cell>
          <cell r="DY2" t="str">
            <v>Obligacion Cuatrienio SGP Libre Inversion</v>
          </cell>
          <cell r="DZ2" t="str">
            <v>Obligacion Cuatrienio SGP Libre Destinacion</v>
          </cell>
          <cell r="EA2" t="str">
            <v>Obligacion Cuatrienio SGP Alimentación Escolar</v>
          </cell>
          <cell r="EB2" t="str">
            <v>Obligacion Cuatrienio SGP Municipios Rio Magdalena</v>
          </cell>
          <cell r="EC2" t="str">
            <v>Obligacion Cuatrienio SGP Primera Infancia</v>
          </cell>
          <cell r="ED2" t="str">
            <v>Obligacion Cuatrienio Regalias</v>
          </cell>
          <cell r="EE2" t="str">
            <v>Obligacion Cuatrienio Cofinanciacion Departamento</v>
          </cell>
          <cell r="EF2" t="str">
            <v>Obligacion Cuatrienio Cofinanciacion Nacion</v>
          </cell>
          <cell r="EG2" t="str">
            <v>Obligacion Cuatrienio Recursos que No Ingresan al Presupuesto de la Entidad Territorial</v>
          </cell>
          <cell r="EH2" t="str">
            <v>Total Cuatrienio Obligacion Mas Otros Recursos</v>
          </cell>
        </row>
        <row r="3">
          <cell r="B3" t="str">
            <v>25126-1</v>
          </cell>
          <cell r="C3">
            <v>25126</v>
          </cell>
          <cell r="D3" t="str">
            <v>Cajicá</v>
          </cell>
          <cell r="E3">
            <v>1438</v>
          </cell>
          <cell r="F3" t="str">
            <v>Cajica Tejiendo Futuro Unidos Con Toda Seguridad</v>
          </cell>
          <cell r="G3" t="str">
            <v>Tejiendo Futuro Cajica Empleo Con Seguridad</v>
          </cell>
          <cell r="H3" t="str">
            <v>Ciencia, Tecnología e Innovación</v>
          </cell>
          <cell r="I3" t="str">
            <v>Generación de una cultura que valora y gestiona el conocimiento y la innovación</v>
          </cell>
          <cell r="K3" t="str">
            <v>Servicios de comunicación con enfoque en Ciencia Tecnología y Sociedad</v>
          </cell>
          <cell r="L3" t="str">
            <v>Estrategias de comunicación con enfoque en ciencia, tecnología y sociedad implementadas</v>
          </cell>
          <cell r="M3" t="str">
            <v>Número</v>
          </cell>
          <cell r="N3">
            <v>87</v>
          </cell>
          <cell r="O3">
            <v>4</v>
          </cell>
          <cell r="P3">
            <v>0</v>
          </cell>
          <cell r="Q3">
            <v>0.18850008569948673</v>
          </cell>
          <cell r="R3" t="str">
            <v>NA</v>
          </cell>
          <cell r="S3">
            <v>5</v>
          </cell>
          <cell r="T3">
            <v>1</v>
          </cell>
          <cell r="U3">
            <v>0</v>
          </cell>
          <cell r="V3">
            <v>0</v>
          </cell>
          <cell r="W3">
            <v>0</v>
          </cell>
          <cell r="X3" t="str">
            <v>NP</v>
          </cell>
          <cell r="Y3">
            <v>0</v>
          </cell>
          <cell r="Z3">
            <v>0</v>
          </cell>
          <cell r="AA3">
            <v>0.59101931698083388</v>
          </cell>
          <cell r="AB3">
            <v>4</v>
          </cell>
          <cell r="AC3">
            <v>4</v>
          </cell>
          <cell r="AD3">
            <v>100</v>
          </cell>
          <cell r="AE3">
            <v>0</v>
          </cell>
          <cell r="AF3" t="str">
            <v>NP</v>
          </cell>
          <cell r="AG3">
            <v>1</v>
          </cell>
          <cell r="AH3">
            <v>0</v>
          </cell>
          <cell r="AI3">
            <v>0</v>
          </cell>
          <cell r="AJ3" t="str">
            <v>NP</v>
          </cell>
          <cell r="AK3">
            <v>0</v>
          </cell>
          <cell r="AL3">
            <v>0</v>
          </cell>
          <cell r="AM3">
            <v>0</v>
          </cell>
          <cell r="AN3">
            <v>0.59101931698083388</v>
          </cell>
          <cell r="AO3">
            <v>0</v>
          </cell>
          <cell r="AP3">
            <v>0</v>
          </cell>
          <cell r="AQ3">
            <v>0.18850008569948673</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619578840</v>
          </cell>
          <cell r="BL3">
            <v>0</v>
          </cell>
          <cell r="BM3">
            <v>0</v>
          </cell>
          <cell r="BN3">
            <v>0</v>
          </cell>
          <cell r="BO3">
            <v>0</v>
          </cell>
          <cell r="BP3">
            <v>0</v>
          </cell>
          <cell r="BQ3">
            <v>619578840</v>
          </cell>
          <cell r="BR3">
            <v>0</v>
          </cell>
          <cell r="BS3">
            <v>0</v>
          </cell>
          <cell r="BT3">
            <v>0</v>
          </cell>
          <cell r="BU3">
            <v>0</v>
          </cell>
          <cell r="BV3">
            <v>0</v>
          </cell>
          <cell r="BW3">
            <v>0</v>
          </cell>
          <cell r="BX3">
            <v>0</v>
          </cell>
          <cell r="BY3">
            <v>0</v>
          </cell>
          <cell r="BZ3">
            <v>0</v>
          </cell>
          <cell r="CA3">
            <v>0</v>
          </cell>
          <cell r="CB3">
            <v>0</v>
          </cell>
          <cell r="CC3">
            <v>619578840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11733998</v>
          </cell>
          <cell r="CV3">
            <v>11733998</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619578840</v>
          </cell>
          <cell r="DQ3">
            <v>0</v>
          </cell>
          <cell r="DR3">
            <v>0</v>
          </cell>
          <cell r="DS3">
            <v>0</v>
          </cell>
          <cell r="DT3">
            <v>0</v>
          </cell>
          <cell r="DU3">
            <v>0</v>
          </cell>
          <cell r="DV3">
            <v>619578840</v>
          </cell>
          <cell r="DW3">
            <v>0</v>
          </cell>
          <cell r="DX3">
            <v>0</v>
          </cell>
          <cell r="DY3">
            <v>0</v>
          </cell>
          <cell r="DZ3">
            <v>0</v>
          </cell>
          <cell r="EA3">
            <v>0</v>
          </cell>
          <cell r="EB3">
            <v>0</v>
          </cell>
          <cell r="EC3">
            <v>0</v>
          </cell>
          <cell r="ED3">
            <v>0</v>
          </cell>
          <cell r="EE3">
            <v>0</v>
          </cell>
          <cell r="EF3">
            <v>0</v>
          </cell>
          <cell r="EG3">
            <v>11733998</v>
          </cell>
          <cell r="EH3">
            <v>631312838</v>
          </cell>
        </row>
        <row r="4">
          <cell r="B4" t="str">
            <v>25126-2</v>
          </cell>
          <cell r="C4">
            <v>25126</v>
          </cell>
          <cell r="D4" t="str">
            <v>Cajicá</v>
          </cell>
          <cell r="E4">
            <v>1438</v>
          </cell>
          <cell r="F4" t="str">
            <v>Cajica Tejiendo Futuro Unidos Con Toda Seguridad</v>
          </cell>
          <cell r="G4" t="str">
            <v>Tejiendo Futuro Cajica Empleo Con Seguridad</v>
          </cell>
          <cell r="H4" t="str">
            <v>Ciencia, Tecnología e Innovación</v>
          </cell>
          <cell r="I4" t="str">
            <v>Generación de una cultura que valora y gestiona el conocimiento y la innovación</v>
          </cell>
          <cell r="K4" t="str">
            <v>Servicio de apoyo para el fomento de las vocaciones científicas en CTeI</v>
          </cell>
          <cell r="L4" t="str">
            <v>Niños y jóvenes que participan en programas que fomentan la cultura de la Ciencia, la Tecnología y la Innovación</v>
          </cell>
          <cell r="M4" t="str">
            <v>Número</v>
          </cell>
          <cell r="N4">
            <v>112</v>
          </cell>
          <cell r="O4">
            <v>4000</v>
          </cell>
          <cell r="P4">
            <v>0</v>
          </cell>
          <cell r="Q4">
            <v>8.9055740031105279E-2</v>
          </cell>
          <cell r="R4" t="str">
            <v>NA</v>
          </cell>
          <cell r="S4">
            <v>3707</v>
          </cell>
          <cell r="T4">
            <v>0.92674999999999996</v>
          </cell>
          <cell r="U4">
            <v>0</v>
          </cell>
          <cell r="V4">
            <v>0</v>
          </cell>
          <cell r="W4">
            <v>0.10223437958989248</v>
          </cell>
          <cell r="X4">
            <v>880</v>
          </cell>
          <cell r="Y4">
            <v>880</v>
          </cell>
          <cell r="Z4">
            <v>100</v>
          </cell>
          <cell r="AA4">
            <v>8.4897539772814404E-2</v>
          </cell>
          <cell r="AB4">
            <v>1120</v>
          </cell>
          <cell r="AC4">
            <v>1529</v>
          </cell>
          <cell r="AD4">
            <v>100</v>
          </cell>
          <cell r="AE4">
            <v>0.11683901810066283</v>
          </cell>
          <cell r="AF4">
            <v>1000</v>
          </cell>
          <cell r="AG4">
            <v>1098</v>
          </cell>
          <cell r="AH4">
            <v>100</v>
          </cell>
          <cell r="AI4">
            <v>5.4564197964680657E-3</v>
          </cell>
          <cell r="AJ4">
            <v>1000</v>
          </cell>
          <cell r="AK4">
            <v>200</v>
          </cell>
          <cell r="AL4">
            <v>20</v>
          </cell>
          <cell r="AM4">
            <v>0.10223437958989248</v>
          </cell>
          <cell r="AN4">
            <v>8.4897539772814404E-2</v>
          </cell>
          <cell r="AO4">
            <v>0.11683901810066283</v>
          </cell>
          <cell r="AP4">
            <v>1.091283959293613E-3</v>
          </cell>
          <cell r="AQ4">
            <v>8.2532407073826808E-2</v>
          </cell>
          <cell r="AR4">
            <v>88000000</v>
          </cell>
          <cell r="AS4">
            <v>0</v>
          </cell>
          <cell r="AT4">
            <v>0</v>
          </cell>
          <cell r="AU4">
            <v>0</v>
          </cell>
          <cell r="AV4">
            <v>0</v>
          </cell>
          <cell r="AW4">
            <v>0</v>
          </cell>
          <cell r="AX4">
            <v>88000000</v>
          </cell>
          <cell r="AY4">
            <v>0</v>
          </cell>
          <cell r="AZ4">
            <v>0</v>
          </cell>
          <cell r="BA4">
            <v>0</v>
          </cell>
          <cell r="BB4">
            <v>0</v>
          </cell>
          <cell r="BC4">
            <v>0</v>
          </cell>
          <cell r="BD4">
            <v>0</v>
          </cell>
          <cell r="BE4">
            <v>0</v>
          </cell>
          <cell r="BF4">
            <v>0</v>
          </cell>
          <cell r="BG4">
            <v>0</v>
          </cell>
          <cell r="BH4">
            <v>0</v>
          </cell>
          <cell r="BI4">
            <v>0</v>
          </cell>
          <cell r="BJ4">
            <v>88000000</v>
          </cell>
          <cell r="BK4">
            <v>89000000</v>
          </cell>
          <cell r="BL4">
            <v>0</v>
          </cell>
          <cell r="BM4">
            <v>0</v>
          </cell>
          <cell r="BN4">
            <v>0</v>
          </cell>
          <cell r="BO4">
            <v>0</v>
          </cell>
          <cell r="BP4">
            <v>0</v>
          </cell>
          <cell r="BQ4">
            <v>89000000</v>
          </cell>
          <cell r="BR4">
            <v>0</v>
          </cell>
          <cell r="BS4">
            <v>0</v>
          </cell>
          <cell r="BT4">
            <v>0</v>
          </cell>
          <cell r="BU4">
            <v>0</v>
          </cell>
          <cell r="BV4">
            <v>0</v>
          </cell>
          <cell r="BW4">
            <v>0</v>
          </cell>
          <cell r="BX4">
            <v>0</v>
          </cell>
          <cell r="BY4">
            <v>0</v>
          </cell>
          <cell r="BZ4">
            <v>0</v>
          </cell>
          <cell r="CA4">
            <v>0</v>
          </cell>
          <cell r="CB4">
            <v>0</v>
          </cell>
          <cell r="CC4">
            <v>89000000</v>
          </cell>
          <cell r="CD4">
            <v>117339981</v>
          </cell>
          <cell r="CE4">
            <v>0</v>
          </cell>
          <cell r="CF4">
            <v>0</v>
          </cell>
          <cell r="CG4">
            <v>0</v>
          </cell>
          <cell r="CH4">
            <v>0</v>
          </cell>
          <cell r="CI4">
            <v>0</v>
          </cell>
          <cell r="CJ4">
            <v>117339981</v>
          </cell>
          <cell r="CK4">
            <v>0</v>
          </cell>
          <cell r="CL4">
            <v>0</v>
          </cell>
          <cell r="CM4">
            <v>0</v>
          </cell>
          <cell r="CN4">
            <v>0</v>
          </cell>
          <cell r="CO4">
            <v>0</v>
          </cell>
          <cell r="CP4">
            <v>0</v>
          </cell>
          <cell r="CQ4">
            <v>0</v>
          </cell>
          <cell r="CR4">
            <v>0</v>
          </cell>
          <cell r="CS4">
            <v>0</v>
          </cell>
          <cell r="CT4">
            <v>0</v>
          </cell>
          <cell r="CU4">
            <v>0</v>
          </cell>
          <cell r="CV4">
            <v>117339981</v>
          </cell>
          <cell r="CW4">
            <v>3920000</v>
          </cell>
          <cell r="CX4">
            <v>0</v>
          </cell>
          <cell r="CY4">
            <v>0</v>
          </cell>
          <cell r="CZ4">
            <v>0</v>
          </cell>
          <cell r="DA4">
            <v>0</v>
          </cell>
          <cell r="DB4">
            <v>0</v>
          </cell>
          <cell r="DC4">
            <v>3920000</v>
          </cell>
          <cell r="DD4">
            <v>0</v>
          </cell>
          <cell r="DE4">
            <v>0</v>
          </cell>
          <cell r="DF4">
            <v>0</v>
          </cell>
          <cell r="DG4">
            <v>0</v>
          </cell>
          <cell r="DH4">
            <v>0</v>
          </cell>
          <cell r="DI4">
            <v>0</v>
          </cell>
          <cell r="DJ4">
            <v>0</v>
          </cell>
          <cell r="DK4">
            <v>0</v>
          </cell>
          <cell r="DL4">
            <v>0</v>
          </cell>
          <cell r="DM4">
            <v>0</v>
          </cell>
          <cell r="DN4">
            <v>0</v>
          </cell>
          <cell r="DO4">
            <v>3920000</v>
          </cell>
          <cell r="DP4">
            <v>298259981</v>
          </cell>
          <cell r="DQ4">
            <v>0</v>
          </cell>
          <cell r="DR4">
            <v>0</v>
          </cell>
          <cell r="DS4">
            <v>0</v>
          </cell>
          <cell r="DT4">
            <v>0</v>
          </cell>
          <cell r="DU4">
            <v>0</v>
          </cell>
          <cell r="DV4">
            <v>298259981</v>
          </cell>
          <cell r="DW4">
            <v>0</v>
          </cell>
          <cell r="DX4">
            <v>0</v>
          </cell>
          <cell r="DY4">
            <v>0</v>
          </cell>
          <cell r="DZ4">
            <v>0</v>
          </cell>
          <cell r="EA4">
            <v>0</v>
          </cell>
          <cell r="EB4">
            <v>0</v>
          </cell>
          <cell r="EC4">
            <v>0</v>
          </cell>
          <cell r="ED4">
            <v>0</v>
          </cell>
          <cell r="EE4">
            <v>0</v>
          </cell>
          <cell r="EF4">
            <v>0</v>
          </cell>
          <cell r="EG4">
            <v>0</v>
          </cell>
          <cell r="EH4">
            <v>298259981</v>
          </cell>
        </row>
        <row r="5">
          <cell r="B5" t="str">
            <v>25126-3</v>
          </cell>
          <cell r="C5">
            <v>25126</v>
          </cell>
          <cell r="D5" t="str">
            <v>Cajicá</v>
          </cell>
          <cell r="E5">
            <v>1438</v>
          </cell>
          <cell r="F5" t="str">
            <v>Cajica Tejiendo Futuro Unidos Con Toda Seguridad</v>
          </cell>
          <cell r="G5" t="str">
            <v>Tejiendo Futuro Cajica Empleo Con Seguridad</v>
          </cell>
          <cell r="H5" t="str">
            <v>Ciencia, Tecnología e Innovación</v>
          </cell>
          <cell r="I5" t="str">
            <v>Generación de una cultura que valora y gestiona el conocimiento y la innovación</v>
          </cell>
          <cell r="K5" t="str">
            <v>Servicios de apoyo para la Gestión del Conocimiento en Cultura y Apropiación Social de la Ciencia, la Tecnología y la Innovación</v>
          </cell>
          <cell r="L5" t="str">
            <v>Encuestas de percepción de Ciencia, Tecnología e Innovación realizadas</v>
          </cell>
          <cell r="M5" t="str">
            <v>Número</v>
          </cell>
          <cell r="N5">
            <v>70</v>
          </cell>
          <cell r="O5">
            <v>4</v>
          </cell>
          <cell r="P5">
            <v>0</v>
          </cell>
          <cell r="Q5">
            <v>4.1306142558858085E-3</v>
          </cell>
          <cell r="R5" t="str">
            <v>NA</v>
          </cell>
          <cell r="S5">
            <v>3</v>
          </cell>
          <cell r="T5">
            <v>0.75</v>
          </cell>
          <cell r="U5">
            <v>0</v>
          </cell>
          <cell r="V5">
            <v>0</v>
          </cell>
          <cell r="W5">
            <v>1.2779297448736559E-3</v>
          </cell>
          <cell r="X5">
            <v>1</v>
          </cell>
          <cell r="Y5">
            <v>1</v>
          </cell>
          <cell r="Z5">
            <v>100</v>
          </cell>
          <cell r="AA5">
            <v>9.5390494126757755E-4</v>
          </cell>
          <cell r="AB5">
            <v>1</v>
          </cell>
          <cell r="AC5">
            <v>1</v>
          </cell>
          <cell r="AD5">
            <v>100</v>
          </cell>
          <cell r="AE5">
            <v>1.1683901710493215E-2</v>
          </cell>
          <cell r="AF5">
            <v>1</v>
          </cell>
          <cell r="AG5">
            <v>1</v>
          </cell>
          <cell r="AH5">
            <v>100</v>
          </cell>
          <cell r="AI5">
            <v>0</v>
          </cell>
          <cell r="AJ5">
            <v>1</v>
          </cell>
          <cell r="AK5">
            <v>0</v>
          </cell>
          <cell r="AL5">
            <v>0</v>
          </cell>
          <cell r="AM5">
            <v>1.2779297448736559E-3</v>
          </cell>
          <cell r="AN5">
            <v>9.5390494126757755E-4</v>
          </cell>
          <cell r="AO5">
            <v>1.1683901710493215E-2</v>
          </cell>
          <cell r="AP5">
            <v>0</v>
          </cell>
          <cell r="AQ5">
            <v>3.0979606919143564E-3</v>
          </cell>
          <cell r="AR5">
            <v>1100000</v>
          </cell>
          <cell r="AS5">
            <v>0</v>
          </cell>
          <cell r="AT5">
            <v>0</v>
          </cell>
          <cell r="AU5">
            <v>0</v>
          </cell>
          <cell r="AV5">
            <v>0</v>
          </cell>
          <cell r="AW5">
            <v>0</v>
          </cell>
          <cell r="AX5">
            <v>1100000</v>
          </cell>
          <cell r="AY5">
            <v>0</v>
          </cell>
          <cell r="AZ5">
            <v>0</v>
          </cell>
          <cell r="BA5">
            <v>0</v>
          </cell>
          <cell r="BB5">
            <v>0</v>
          </cell>
          <cell r="BC5">
            <v>0</v>
          </cell>
          <cell r="BD5">
            <v>0</v>
          </cell>
          <cell r="BE5">
            <v>0</v>
          </cell>
          <cell r="BF5">
            <v>0</v>
          </cell>
          <cell r="BG5">
            <v>0</v>
          </cell>
          <cell r="BH5">
            <v>0</v>
          </cell>
          <cell r="BI5">
            <v>0</v>
          </cell>
          <cell r="BJ5">
            <v>1100000</v>
          </cell>
          <cell r="BK5">
            <v>1000000</v>
          </cell>
          <cell r="BL5">
            <v>0</v>
          </cell>
          <cell r="BM5">
            <v>0</v>
          </cell>
          <cell r="BN5">
            <v>0</v>
          </cell>
          <cell r="BO5">
            <v>0</v>
          </cell>
          <cell r="BP5">
            <v>0</v>
          </cell>
          <cell r="BQ5">
            <v>1000000</v>
          </cell>
          <cell r="BR5">
            <v>0</v>
          </cell>
          <cell r="BS5">
            <v>0</v>
          </cell>
          <cell r="BT5">
            <v>0</v>
          </cell>
          <cell r="BU5">
            <v>0</v>
          </cell>
          <cell r="BV5">
            <v>0</v>
          </cell>
          <cell r="BW5">
            <v>0</v>
          </cell>
          <cell r="BX5">
            <v>0</v>
          </cell>
          <cell r="BY5">
            <v>0</v>
          </cell>
          <cell r="BZ5">
            <v>0</v>
          </cell>
          <cell r="CA5">
            <v>0</v>
          </cell>
          <cell r="CB5">
            <v>0</v>
          </cell>
          <cell r="CC5">
            <v>1000000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11733998</v>
          </cell>
          <cell r="CV5">
            <v>11733998</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2100000</v>
          </cell>
          <cell r="DQ5">
            <v>0</v>
          </cell>
          <cell r="DR5">
            <v>0</v>
          </cell>
          <cell r="DS5">
            <v>0</v>
          </cell>
          <cell r="DT5">
            <v>0</v>
          </cell>
          <cell r="DU5">
            <v>0</v>
          </cell>
          <cell r="DV5">
            <v>2100000</v>
          </cell>
          <cell r="DW5">
            <v>0</v>
          </cell>
          <cell r="DX5">
            <v>0</v>
          </cell>
          <cell r="DY5">
            <v>0</v>
          </cell>
          <cell r="DZ5">
            <v>0</v>
          </cell>
          <cell r="EA5">
            <v>0</v>
          </cell>
          <cell r="EB5">
            <v>0</v>
          </cell>
          <cell r="EC5">
            <v>0</v>
          </cell>
          <cell r="ED5">
            <v>0</v>
          </cell>
          <cell r="EE5">
            <v>0</v>
          </cell>
          <cell r="EF5">
            <v>0</v>
          </cell>
          <cell r="EG5">
            <v>11733998</v>
          </cell>
          <cell r="EH5">
            <v>13833998</v>
          </cell>
        </row>
        <row r="6">
          <cell r="B6" t="str">
            <v>25126-4</v>
          </cell>
          <cell r="C6">
            <v>25126</v>
          </cell>
          <cell r="D6" t="str">
            <v>Cajicá</v>
          </cell>
          <cell r="E6">
            <v>1438</v>
          </cell>
          <cell r="F6" t="str">
            <v>Cajica Tejiendo Futuro Unidos Con Toda Seguridad</v>
          </cell>
          <cell r="G6" t="str">
            <v>Tejiendo Futuro Cajica 100% Saludable</v>
          </cell>
          <cell r="H6" t="str">
            <v>Cultura</v>
          </cell>
          <cell r="I6" t="str">
            <v>Promoción y acceso efectivo a procesos culturales y artísticos</v>
          </cell>
          <cell r="K6" t="str">
            <v>Casas de la cultura con reforzamiento estructural</v>
          </cell>
          <cell r="L6" t="str">
            <v>Casas de la cultura con reforzamiento estructural</v>
          </cell>
          <cell r="M6" t="str">
            <v>Número</v>
          </cell>
          <cell r="N6">
            <v>49</v>
          </cell>
          <cell r="O6">
            <v>2</v>
          </cell>
          <cell r="P6">
            <v>0</v>
          </cell>
          <cell r="Q6">
            <v>0</v>
          </cell>
          <cell r="R6" t="str">
            <v>NA</v>
          </cell>
          <cell r="S6">
            <v>0</v>
          </cell>
          <cell r="T6">
            <v>0</v>
          </cell>
          <cell r="U6">
            <v>0</v>
          </cell>
          <cell r="V6">
            <v>0</v>
          </cell>
          <cell r="W6">
            <v>0</v>
          </cell>
          <cell r="X6" t="str">
            <v>NP</v>
          </cell>
          <cell r="Y6">
            <v>0</v>
          </cell>
          <cell r="Z6">
            <v>0</v>
          </cell>
          <cell r="AA6">
            <v>0</v>
          </cell>
          <cell r="AB6" t="str">
            <v>NP</v>
          </cell>
          <cell r="AC6">
            <v>0</v>
          </cell>
          <cell r="AD6">
            <v>0</v>
          </cell>
          <cell r="AE6">
            <v>0</v>
          </cell>
          <cell r="AF6">
            <v>1</v>
          </cell>
          <cell r="AG6">
            <v>0</v>
          </cell>
          <cell r="AH6">
            <v>0</v>
          </cell>
          <cell r="AI6">
            <v>0</v>
          </cell>
          <cell r="AJ6">
            <v>2</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row>
        <row r="7">
          <cell r="B7" t="str">
            <v>25126-5</v>
          </cell>
          <cell r="C7">
            <v>25126</v>
          </cell>
          <cell r="D7" t="str">
            <v>Cajicá</v>
          </cell>
          <cell r="E7">
            <v>1438</v>
          </cell>
          <cell r="F7" t="str">
            <v>Cajica Tejiendo Futuro Unidos Con Toda Seguridad</v>
          </cell>
          <cell r="G7" t="str">
            <v>Tejiendo Futuro Cajica 100% Saludable</v>
          </cell>
          <cell r="H7" t="str">
            <v>Educación</v>
          </cell>
          <cell r="I7" t="str">
            <v>Calidad, cobertura y fortalecimiento de la educación inicial, prescolar, básica y media</v>
          </cell>
          <cell r="K7" t="str">
            <v>Servicio de apoyo a la permanencia con transporte escolar</v>
          </cell>
          <cell r="L7" t="str">
            <v>Beneficiarios de transporte escolar</v>
          </cell>
          <cell r="M7" t="str">
            <v>Número</v>
          </cell>
          <cell r="N7">
            <v>35</v>
          </cell>
          <cell r="O7">
            <v>6</v>
          </cell>
          <cell r="P7">
            <v>0</v>
          </cell>
          <cell r="Q7">
            <v>4.1140135673936797E-2</v>
          </cell>
          <cell r="R7" t="str">
            <v>AM</v>
          </cell>
          <cell r="S7">
            <v>3</v>
          </cell>
          <cell r="T7">
            <v>0.5</v>
          </cell>
          <cell r="U7">
            <v>0</v>
          </cell>
          <cell r="V7">
            <v>0</v>
          </cell>
          <cell r="W7">
            <v>5.8087715676075277E-3</v>
          </cell>
          <cell r="X7">
            <v>6</v>
          </cell>
          <cell r="Y7">
            <v>6</v>
          </cell>
          <cell r="Z7">
            <v>100</v>
          </cell>
          <cell r="AA7">
            <v>2.5892795725767127E-2</v>
          </cell>
          <cell r="AB7">
            <v>6</v>
          </cell>
          <cell r="AC7">
            <v>3</v>
          </cell>
          <cell r="AD7">
            <v>50</v>
          </cell>
          <cell r="AE7">
            <v>7.3006972850460899E-2</v>
          </cell>
          <cell r="AF7">
            <v>6</v>
          </cell>
          <cell r="AG7">
            <v>5</v>
          </cell>
          <cell r="AH7">
            <v>83.333333333333343</v>
          </cell>
          <cell r="AI7">
            <v>4.4987624444348957E-2</v>
          </cell>
          <cell r="AJ7">
            <v>6</v>
          </cell>
          <cell r="AK7">
            <v>3</v>
          </cell>
          <cell r="AL7">
            <v>50</v>
          </cell>
          <cell r="AM7">
            <v>5.8087715676075277E-3</v>
          </cell>
          <cell r="AN7">
            <v>1.2946397862883563E-2</v>
          </cell>
          <cell r="AO7">
            <v>6.0839144042050756E-2</v>
          </cell>
          <cell r="AP7">
            <v>2.2493812222174482E-2</v>
          </cell>
          <cell r="AQ7">
            <v>2.0570067836968398E-2</v>
          </cell>
          <cell r="AR7">
            <v>5000000</v>
          </cell>
          <cell r="AS7">
            <v>0</v>
          </cell>
          <cell r="AT7">
            <v>0</v>
          </cell>
          <cell r="AU7">
            <v>0</v>
          </cell>
          <cell r="AV7">
            <v>0</v>
          </cell>
          <cell r="AW7">
            <v>0</v>
          </cell>
          <cell r="AX7">
            <v>5000000</v>
          </cell>
          <cell r="AY7">
            <v>0</v>
          </cell>
          <cell r="AZ7">
            <v>0</v>
          </cell>
          <cell r="BA7">
            <v>0</v>
          </cell>
          <cell r="BB7">
            <v>0</v>
          </cell>
          <cell r="BC7">
            <v>0</v>
          </cell>
          <cell r="BD7">
            <v>0</v>
          </cell>
          <cell r="BE7">
            <v>0</v>
          </cell>
          <cell r="BF7">
            <v>0</v>
          </cell>
          <cell r="BG7">
            <v>0</v>
          </cell>
          <cell r="BH7">
            <v>0</v>
          </cell>
          <cell r="BI7">
            <v>0</v>
          </cell>
          <cell r="BJ7">
            <v>5000000</v>
          </cell>
          <cell r="BK7">
            <v>27144000</v>
          </cell>
          <cell r="BL7">
            <v>0</v>
          </cell>
          <cell r="BM7">
            <v>0</v>
          </cell>
          <cell r="BN7">
            <v>0</v>
          </cell>
          <cell r="BO7">
            <v>0</v>
          </cell>
          <cell r="BP7">
            <v>0</v>
          </cell>
          <cell r="BQ7">
            <v>27144000</v>
          </cell>
          <cell r="BR7">
            <v>0</v>
          </cell>
          <cell r="BS7">
            <v>0</v>
          </cell>
          <cell r="BT7">
            <v>0</v>
          </cell>
          <cell r="BU7">
            <v>0</v>
          </cell>
          <cell r="BV7">
            <v>0</v>
          </cell>
          <cell r="BW7">
            <v>0</v>
          </cell>
          <cell r="BX7">
            <v>0</v>
          </cell>
          <cell r="BY7">
            <v>0</v>
          </cell>
          <cell r="BZ7">
            <v>0</v>
          </cell>
          <cell r="CA7">
            <v>0</v>
          </cell>
          <cell r="CB7">
            <v>0</v>
          </cell>
          <cell r="CC7">
            <v>27144000</v>
          </cell>
          <cell r="CD7">
            <v>73320000</v>
          </cell>
          <cell r="CE7">
            <v>0</v>
          </cell>
          <cell r="CF7">
            <v>0</v>
          </cell>
          <cell r="CG7">
            <v>0</v>
          </cell>
          <cell r="CH7">
            <v>0</v>
          </cell>
          <cell r="CI7">
            <v>0</v>
          </cell>
          <cell r="CJ7">
            <v>73320000</v>
          </cell>
          <cell r="CK7">
            <v>0</v>
          </cell>
          <cell r="CL7">
            <v>0</v>
          </cell>
          <cell r="CM7">
            <v>0</v>
          </cell>
          <cell r="CN7">
            <v>0</v>
          </cell>
          <cell r="CO7">
            <v>0</v>
          </cell>
          <cell r="CP7">
            <v>0</v>
          </cell>
          <cell r="CQ7">
            <v>0</v>
          </cell>
          <cell r="CR7">
            <v>0</v>
          </cell>
          <cell r="CS7">
            <v>0</v>
          </cell>
          <cell r="CT7">
            <v>0</v>
          </cell>
          <cell r="CU7">
            <v>0</v>
          </cell>
          <cell r="CV7">
            <v>73320000</v>
          </cell>
          <cell r="CW7">
            <v>32320000</v>
          </cell>
          <cell r="CX7">
            <v>0</v>
          </cell>
          <cell r="CY7">
            <v>0</v>
          </cell>
          <cell r="CZ7">
            <v>0</v>
          </cell>
          <cell r="DA7">
            <v>0</v>
          </cell>
          <cell r="DB7">
            <v>0</v>
          </cell>
          <cell r="DC7">
            <v>32320000</v>
          </cell>
          <cell r="DD7">
            <v>0</v>
          </cell>
          <cell r="DE7">
            <v>0</v>
          </cell>
          <cell r="DF7">
            <v>0</v>
          </cell>
          <cell r="DG7">
            <v>0</v>
          </cell>
          <cell r="DH7">
            <v>0</v>
          </cell>
          <cell r="DI7">
            <v>0</v>
          </cell>
          <cell r="DJ7">
            <v>0</v>
          </cell>
          <cell r="DK7">
            <v>0</v>
          </cell>
          <cell r="DL7">
            <v>0</v>
          </cell>
          <cell r="DM7">
            <v>0</v>
          </cell>
          <cell r="DN7">
            <v>0</v>
          </cell>
          <cell r="DO7">
            <v>32320000</v>
          </cell>
          <cell r="DP7">
            <v>137784000</v>
          </cell>
          <cell r="DQ7">
            <v>0</v>
          </cell>
          <cell r="DR7">
            <v>0</v>
          </cell>
          <cell r="DS7">
            <v>0</v>
          </cell>
          <cell r="DT7">
            <v>0</v>
          </cell>
          <cell r="DU7">
            <v>0</v>
          </cell>
          <cell r="DV7">
            <v>137784000</v>
          </cell>
          <cell r="DW7">
            <v>0</v>
          </cell>
          <cell r="DX7">
            <v>0</v>
          </cell>
          <cell r="DY7">
            <v>0</v>
          </cell>
          <cell r="DZ7">
            <v>0</v>
          </cell>
          <cell r="EA7">
            <v>0</v>
          </cell>
          <cell r="EB7">
            <v>0</v>
          </cell>
          <cell r="EC7">
            <v>0</v>
          </cell>
          <cell r="ED7">
            <v>0</v>
          </cell>
          <cell r="EE7">
            <v>0</v>
          </cell>
          <cell r="EF7">
            <v>0</v>
          </cell>
          <cell r="EG7">
            <v>0</v>
          </cell>
          <cell r="EH7">
            <v>137784000</v>
          </cell>
        </row>
        <row r="8">
          <cell r="B8" t="str">
            <v>25126-6</v>
          </cell>
          <cell r="C8">
            <v>25126</v>
          </cell>
          <cell r="D8" t="str">
            <v>Cajicá</v>
          </cell>
          <cell r="E8">
            <v>1438</v>
          </cell>
          <cell r="F8" t="str">
            <v>Cajica Tejiendo Futuro Unidos Con Toda Seguridad</v>
          </cell>
          <cell r="G8" t="str">
            <v>Tejiendo Futuro Cajica 100% Saludable</v>
          </cell>
          <cell r="H8" t="str">
            <v>Educación</v>
          </cell>
          <cell r="I8" t="str">
            <v>Calidad, cobertura y fortalecimiento de la educación inicial, prescolar, básica y media</v>
          </cell>
          <cell r="K8" t="str">
            <v>Servicios de información en materia educativa</v>
          </cell>
          <cell r="L8" t="str">
            <v>Disponibilidad del servicio</v>
          </cell>
          <cell r="M8" t="str">
            <v>Porcentaje</v>
          </cell>
          <cell r="N8">
            <v>27</v>
          </cell>
          <cell r="O8">
            <v>6</v>
          </cell>
          <cell r="P8">
            <v>0</v>
          </cell>
          <cell r="Q8">
            <v>0.18288014064567112</v>
          </cell>
          <cell r="R8" t="str">
            <v>AM</v>
          </cell>
          <cell r="S8">
            <v>6</v>
          </cell>
          <cell r="T8">
            <v>1</v>
          </cell>
          <cell r="U8">
            <v>0</v>
          </cell>
          <cell r="V8">
            <v>0</v>
          </cell>
          <cell r="W8">
            <v>0.20330700486626346</v>
          </cell>
          <cell r="X8">
            <v>6</v>
          </cell>
          <cell r="Y8">
            <v>6</v>
          </cell>
          <cell r="Z8">
            <v>100</v>
          </cell>
          <cell r="AA8">
            <v>0.16283160399933361</v>
          </cell>
          <cell r="AB8">
            <v>6</v>
          </cell>
          <cell r="AC8">
            <v>6</v>
          </cell>
          <cell r="AD8">
            <v>100</v>
          </cell>
          <cell r="AE8">
            <v>0.18886372156235537</v>
          </cell>
          <cell r="AF8">
            <v>6</v>
          </cell>
          <cell r="AG8">
            <v>6</v>
          </cell>
          <cell r="AH8">
            <v>100</v>
          </cell>
          <cell r="AI8">
            <v>0.10734299597771393</v>
          </cell>
          <cell r="AJ8">
            <v>6</v>
          </cell>
          <cell r="AK8">
            <v>6</v>
          </cell>
          <cell r="AL8">
            <v>100</v>
          </cell>
          <cell r="AM8">
            <v>0.20330700486626344</v>
          </cell>
          <cell r="AN8">
            <v>0.16283160399933361</v>
          </cell>
          <cell r="AO8">
            <v>0.18886372156235537</v>
          </cell>
          <cell r="AP8">
            <v>0.10734299597771393</v>
          </cell>
          <cell r="AQ8">
            <v>0.18288014064567112</v>
          </cell>
          <cell r="AR8">
            <v>175000000</v>
          </cell>
          <cell r="AS8">
            <v>0</v>
          </cell>
          <cell r="AT8">
            <v>0</v>
          </cell>
          <cell r="AU8">
            <v>0</v>
          </cell>
          <cell r="AV8">
            <v>0</v>
          </cell>
          <cell r="AW8">
            <v>0</v>
          </cell>
          <cell r="AX8">
            <v>175000000</v>
          </cell>
          <cell r="AY8">
            <v>0</v>
          </cell>
          <cell r="AZ8">
            <v>0</v>
          </cell>
          <cell r="BA8">
            <v>0</v>
          </cell>
          <cell r="BB8">
            <v>0</v>
          </cell>
          <cell r="BC8">
            <v>0</v>
          </cell>
          <cell r="BD8">
            <v>0</v>
          </cell>
          <cell r="BE8">
            <v>0</v>
          </cell>
          <cell r="BF8">
            <v>0</v>
          </cell>
          <cell r="BG8">
            <v>0</v>
          </cell>
          <cell r="BH8">
            <v>0</v>
          </cell>
          <cell r="BI8">
            <v>0</v>
          </cell>
          <cell r="BJ8">
            <v>175000000</v>
          </cell>
          <cell r="BK8">
            <v>170700032</v>
          </cell>
          <cell r="BL8">
            <v>0</v>
          </cell>
          <cell r="BM8">
            <v>0</v>
          </cell>
          <cell r="BN8">
            <v>0</v>
          </cell>
          <cell r="BO8">
            <v>0</v>
          </cell>
          <cell r="BP8">
            <v>0</v>
          </cell>
          <cell r="BQ8">
            <v>156809190</v>
          </cell>
          <cell r="BR8">
            <v>0</v>
          </cell>
          <cell r="BS8">
            <v>0</v>
          </cell>
          <cell r="BT8">
            <v>13890842</v>
          </cell>
          <cell r="BU8">
            <v>0</v>
          </cell>
          <cell r="BV8">
            <v>0</v>
          </cell>
          <cell r="BW8">
            <v>0</v>
          </cell>
          <cell r="BX8">
            <v>0</v>
          </cell>
          <cell r="BY8">
            <v>0</v>
          </cell>
          <cell r="BZ8">
            <v>0</v>
          </cell>
          <cell r="CA8">
            <v>0</v>
          </cell>
          <cell r="CB8">
            <v>0</v>
          </cell>
          <cell r="CC8">
            <v>170700032</v>
          </cell>
          <cell r="CD8">
            <v>189673500</v>
          </cell>
          <cell r="CE8">
            <v>0</v>
          </cell>
          <cell r="CF8">
            <v>0</v>
          </cell>
          <cell r="CG8">
            <v>0</v>
          </cell>
          <cell r="CH8">
            <v>0</v>
          </cell>
          <cell r="CI8">
            <v>0</v>
          </cell>
          <cell r="CJ8">
            <v>189673500</v>
          </cell>
          <cell r="CK8">
            <v>0</v>
          </cell>
          <cell r="CL8">
            <v>0</v>
          </cell>
          <cell r="CM8">
            <v>0</v>
          </cell>
          <cell r="CN8">
            <v>0</v>
          </cell>
          <cell r="CO8">
            <v>0</v>
          </cell>
          <cell r="CP8">
            <v>0</v>
          </cell>
          <cell r="CQ8">
            <v>0</v>
          </cell>
          <cell r="CR8">
            <v>0</v>
          </cell>
          <cell r="CS8">
            <v>0</v>
          </cell>
          <cell r="CT8">
            <v>0</v>
          </cell>
          <cell r="CU8">
            <v>0</v>
          </cell>
          <cell r="CV8">
            <v>189673500</v>
          </cell>
          <cell r="CW8">
            <v>77117333.329999998</v>
          </cell>
          <cell r="CX8">
            <v>0</v>
          </cell>
          <cell r="CY8">
            <v>0</v>
          </cell>
          <cell r="CZ8">
            <v>0</v>
          </cell>
          <cell r="DA8">
            <v>0</v>
          </cell>
          <cell r="DB8">
            <v>0</v>
          </cell>
          <cell r="DC8">
            <v>77117333.329999998</v>
          </cell>
          <cell r="DD8">
            <v>0</v>
          </cell>
          <cell r="DE8">
            <v>0</v>
          </cell>
          <cell r="DF8">
            <v>0</v>
          </cell>
          <cell r="DG8">
            <v>0</v>
          </cell>
          <cell r="DH8">
            <v>0</v>
          </cell>
          <cell r="DI8">
            <v>0</v>
          </cell>
          <cell r="DJ8">
            <v>0</v>
          </cell>
          <cell r="DK8">
            <v>0</v>
          </cell>
          <cell r="DL8">
            <v>0</v>
          </cell>
          <cell r="DM8">
            <v>0</v>
          </cell>
          <cell r="DN8">
            <v>0</v>
          </cell>
          <cell r="DO8">
            <v>77117333.329999998</v>
          </cell>
          <cell r="DP8">
            <v>612490865.33000004</v>
          </cell>
          <cell r="DQ8">
            <v>0</v>
          </cell>
          <cell r="DR8">
            <v>0</v>
          </cell>
          <cell r="DS8">
            <v>0</v>
          </cell>
          <cell r="DT8">
            <v>0</v>
          </cell>
          <cell r="DU8">
            <v>0</v>
          </cell>
          <cell r="DV8">
            <v>598600023.33000004</v>
          </cell>
          <cell r="DW8">
            <v>0</v>
          </cell>
          <cell r="DX8">
            <v>0</v>
          </cell>
          <cell r="DY8">
            <v>13890842</v>
          </cell>
          <cell r="DZ8">
            <v>0</v>
          </cell>
          <cell r="EA8">
            <v>0</v>
          </cell>
          <cell r="EB8">
            <v>0</v>
          </cell>
          <cell r="EC8">
            <v>0</v>
          </cell>
          <cell r="ED8">
            <v>0</v>
          </cell>
          <cell r="EE8">
            <v>0</v>
          </cell>
          <cell r="EF8">
            <v>0</v>
          </cell>
          <cell r="EG8">
            <v>0</v>
          </cell>
          <cell r="EH8">
            <v>612490865.33000004</v>
          </cell>
        </row>
        <row r="9">
          <cell r="B9" t="str">
            <v>25126-7</v>
          </cell>
          <cell r="C9">
            <v>25126</v>
          </cell>
          <cell r="D9" t="str">
            <v>Cajicá</v>
          </cell>
          <cell r="E9">
            <v>1438</v>
          </cell>
          <cell r="F9" t="str">
            <v>Cajica Tejiendo Futuro Unidos Con Toda Seguridad</v>
          </cell>
          <cell r="G9" t="str">
            <v>Tejiendo Futuro Cajica 100% Saludable</v>
          </cell>
          <cell r="H9" t="str">
            <v>Educación</v>
          </cell>
          <cell r="I9" t="str">
            <v>Calidad, cobertura y fortalecimiento de la educación inicial, prescolar, básica y media</v>
          </cell>
          <cell r="K9" t="str">
            <v>Servicios de atención psicosocial a estudiantes y docentes</v>
          </cell>
          <cell r="L9" t="str">
            <v xml:space="preserve">Personas atendidas </v>
          </cell>
          <cell r="M9" t="str">
            <v>Número</v>
          </cell>
          <cell r="N9">
            <v>19</v>
          </cell>
          <cell r="O9">
            <v>100</v>
          </cell>
          <cell r="P9">
            <v>0</v>
          </cell>
          <cell r="Q9">
            <v>0.19559710486383067</v>
          </cell>
          <cell r="R9" t="str">
            <v>AM</v>
          </cell>
          <cell r="S9">
            <v>65</v>
          </cell>
          <cell r="T9">
            <v>0.65</v>
          </cell>
          <cell r="U9">
            <v>0</v>
          </cell>
          <cell r="V9">
            <v>0</v>
          </cell>
          <cell r="W9">
            <v>1.6453345465248324E-2</v>
          </cell>
          <cell r="X9">
            <v>100</v>
          </cell>
          <cell r="Y9">
            <v>100</v>
          </cell>
          <cell r="Z9">
            <v>100</v>
          </cell>
          <cell r="AA9">
            <v>0.16955659949469215</v>
          </cell>
          <cell r="AB9">
            <v>100</v>
          </cell>
          <cell r="AC9">
            <v>100</v>
          </cell>
          <cell r="AD9">
            <v>100</v>
          </cell>
          <cell r="AE9">
            <v>0.30899514204794087</v>
          </cell>
          <cell r="AF9">
            <v>100</v>
          </cell>
          <cell r="AG9">
            <v>100</v>
          </cell>
          <cell r="AH9">
            <v>100</v>
          </cell>
          <cell r="AI9">
            <v>0.21275755587017822</v>
          </cell>
          <cell r="AJ9">
            <v>100</v>
          </cell>
          <cell r="AK9">
            <v>65</v>
          </cell>
          <cell r="AL9">
            <v>65</v>
          </cell>
          <cell r="AM9">
            <v>1.6453345465248324E-2</v>
          </cell>
          <cell r="AN9">
            <v>0.16955659949469215</v>
          </cell>
          <cell r="AO9">
            <v>0.30899514204794087</v>
          </cell>
          <cell r="AP9">
            <v>0.13829241131561584</v>
          </cell>
          <cell r="AQ9">
            <v>0.12713811816148993</v>
          </cell>
          <cell r="AR9">
            <v>14162500</v>
          </cell>
          <cell r="AS9">
            <v>0</v>
          </cell>
          <cell r="AT9">
            <v>0</v>
          </cell>
          <cell r="AU9">
            <v>0</v>
          </cell>
          <cell r="AV9">
            <v>0</v>
          </cell>
          <cell r="AW9">
            <v>0</v>
          </cell>
          <cell r="AX9">
            <v>14162500</v>
          </cell>
          <cell r="AY9">
            <v>0</v>
          </cell>
          <cell r="AZ9">
            <v>0</v>
          </cell>
          <cell r="BA9">
            <v>0</v>
          </cell>
          <cell r="BB9">
            <v>0</v>
          </cell>
          <cell r="BC9">
            <v>0</v>
          </cell>
          <cell r="BD9">
            <v>0</v>
          </cell>
          <cell r="BE9">
            <v>0</v>
          </cell>
          <cell r="BF9">
            <v>0</v>
          </cell>
          <cell r="BG9">
            <v>0</v>
          </cell>
          <cell r="BH9">
            <v>0</v>
          </cell>
          <cell r="BI9">
            <v>0</v>
          </cell>
          <cell r="BJ9">
            <v>14162500</v>
          </cell>
          <cell r="BK9">
            <v>177749996</v>
          </cell>
          <cell r="BL9">
            <v>0</v>
          </cell>
          <cell r="BM9">
            <v>0</v>
          </cell>
          <cell r="BN9">
            <v>0</v>
          </cell>
          <cell r="BO9">
            <v>0</v>
          </cell>
          <cell r="BP9">
            <v>0</v>
          </cell>
          <cell r="BQ9">
            <v>40249996</v>
          </cell>
          <cell r="BR9">
            <v>0</v>
          </cell>
          <cell r="BS9">
            <v>0</v>
          </cell>
          <cell r="BT9">
            <v>137500000</v>
          </cell>
          <cell r="BU9">
            <v>0</v>
          </cell>
          <cell r="BV9">
            <v>0</v>
          </cell>
          <cell r="BW9">
            <v>0</v>
          </cell>
          <cell r="BX9">
            <v>0</v>
          </cell>
          <cell r="BY9">
            <v>0</v>
          </cell>
          <cell r="BZ9">
            <v>0</v>
          </cell>
          <cell r="CA9">
            <v>0</v>
          </cell>
          <cell r="CB9">
            <v>0</v>
          </cell>
          <cell r="CC9">
            <v>177749996</v>
          </cell>
          <cell r="CD9">
            <v>310320000</v>
          </cell>
          <cell r="CE9">
            <v>0</v>
          </cell>
          <cell r="CF9">
            <v>0</v>
          </cell>
          <cell r="CG9">
            <v>0</v>
          </cell>
          <cell r="CH9">
            <v>0</v>
          </cell>
          <cell r="CI9">
            <v>0</v>
          </cell>
          <cell r="CJ9">
            <v>310320000</v>
          </cell>
          <cell r="CK9">
            <v>0</v>
          </cell>
          <cell r="CL9">
            <v>0</v>
          </cell>
          <cell r="CM9">
            <v>0</v>
          </cell>
          <cell r="CN9">
            <v>0</v>
          </cell>
          <cell r="CO9">
            <v>0</v>
          </cell>
          <cell r="CP9">
            <v>0</v>
          </cell>
          <cell r="CQ9">
            <v>0</v>
          </cell>
          <cell r="CR9">
            <v>0</v>
          </cell>
          <cell r="CS9">
            <v>0</v>
          </cell>
          <cell r="CT9">
            <v>0</v>
          </cell>
          <cell r="CU9">
            <v>0</v>
          </cell>
          <cell r="CV9">
            <v>310320000</v>
          </cell>
          <cell r="CW9">
            <v>152849240</v>
          </cell>
          <cell r="CX9">
            <v>0</v>
          </cell>
          <cell r="CY9">
            <v>0</v>
          </cell>
          <cell r="CZ9">
            <v>0</v>
          </cell>
          <cell r="DA9">
            <v>0</v>
          </cell>
          <cell r="DB9">
            <v>0</v>
          </cell>
          <cell r="DC9">
            <v>152849240</v>
          </cell>
          <cell r="DD9">
            <v>0</v>
          </cell>
          <cell r="DE9">
            <v>0</v>
          </cell>
          <cell r="DF9">
            <v>0</v>
          </cell>
          <cell r="DG9">
            <v>0</v>
          </cell>
          <cell r="DH9">
            <v>0</v>
          </cell>
          <cell r="DI9">
            <v>0</v>
          </cell>
          <cell r="DJ9">
            <v>0</v>
          </cell>
          <cell r="DK9">
            <v>0</v>
          </cell>
          <cell r="DL9">
            <v>0</v>
          </cell>
          <cell r="DM9">
            <v>0</v>
          </cell>
          <cell r="DN9">
            <v>0</v>
          </cell>
          <cell r="DO9">
            <v>152849240</v>
          </cell>
          <cell r="DP9">
            <v>655081736</v>
          </cell>
          <cell r="DQ9">
            <v>0</v>
          </cell>
          <cell r="DR9">
            <v>0</v>
          </cell>
          <cell r="DS9">
            <v>0</v>
          </cell>
          <cell r="DT9">
            <v>0</v>
          </cell>
          <cell r="DU9">
            <v>0</v>
          </cell>
          <cell r="DV9">
            <v>517581736</v>
          </cell>
          <cell r="DW9">
            <v>0</v>
          </cell>
          <cell r="DX9">
            <v>0</v>
          </cell>
          <cell r="DY9">
            <v>137500000</v>
          </cell>
          <cell r="DZ9">
            <v>0</v>
          </cell>
          <cell r="EA9">
            <v>0</v>
          </cell>
          <cell r="EB9">
            <v>0</v>
          </cell>
          <cell r="EC9">
            <v>0</v>
          </cell>
          <cell r="ED9">
            <v>0</v>
          </cell>
          <cell r="EE9">
            <v>0</v>
          </cell>
          <cell r="EF9">
            <v>0</v>
          </cell>
          <cell r="EG9">
            <v>0</v>
          </cell>
          <cell r="EH9">
            <v>655081736</v>
          </cell>
        </row>
        <row r="10">
          <cell r="B10" t="str">
            <v>25126-8</v>
          </cell>
          <cell r="C10">
            <v>25126</v>
          </cell>
          <cell r="D10" t="str">
            <v>Cajicá</v>
          </cell>
          <cell r="E10">
            <v>1438</v>
          </cell>
          <cell r="F10" t="str">
            <v>Cajica Tejiendo Futuro Unidos Con Toda Seguridad</v>
          </cell>
          <cell r="G10" t="str">
            <v>Tejiendo Futuro Cajica 100% Saludable</v>
          </cell>
          <cell r="H10" t="str">
            <v>Educación</v>
          </cell>
          <cell r="I10" t="str">
            <v>Calidad, cobertura y fortalecimiento de la educación inicial, prescolar, básica y media</v>
          </cell>
          <cell r="K10" t="str">
            <v>Servicio de apoyo a proyectos pedagógicos productivos</v>
          </cell>
          <cell r="L10" t="str">
            <v>Establecimientos educativos beneficiados</v>
          </cell>
          <cell r="M10" t="str">
            <v>Número</v>
          </cell>
          <cell r="N10">
            <v>40</v>
          </cell>
          <cell r="O10">
            <v>6</v>
          </cell>
          <cell r="P10">
            <v>0</v>
          </cell>
          <cell r="Q10">
            <v>0.24894807039896119</v>
          </cell>
          <cell r="R10" t="str">
            <v>AM</v>
          </cell>
          <cell r="S10">
            <v>6</v>
          </cell>
          <cell r="T10">
            <v>1</v>
          </cell>
          <cell r="U10">
            <v>0</v>
          </cell>
          <cell r="V10">
            <v>0</v>
          </cell>
          <cell r="W10">
            <v>0.65926544835528378</v>
          </cell>
          <cell r="X10">
            <v>6</v>
          </cell>
          <cell r="Y10">
            <v>6</v>
          </cell>
          <cell r="Z10">
            <v>100</v>
          </cell>
          <cell r="AA10">
            <v>6.8676386246559251E-2</v>
          </cell>
          <cell r="AB10">
            <v>6</v>
          </cell>
          <cell r="AC10">
            <v>6</v>
          </cell>
          <cell r="AD10">
            <v>100</v>
          </cell>
          <cell r="AE10">
            <v>0.11878312448481584</v>
          </cell>
          <cell r="AF10">
            <v>6</v>
          </cell>
          <cell r="AG10">
            <v>6</v>
          </cell>
          <cell r="AH10">
            <v>100</v>
          </cell>
          <cell r="AI10">
            <v>0.10439578692222065</v>
          </cell>
          <cell r="AJ10">
            <v>6</v>
          </cell>
          <cell r="AK10">
            <v>6</v>
          </cell>
          <cell r="AL10">
            <v>100</v>
          </cell>
          <cell r="AM10">
            <v>0.65926544835528378</v>
          </cell>
          <cell r="AN10">
            <v>6.8676386246559251E-2</v>
          </cell>
          <cell r="AO10">
            <v>0.11878312448481583</v>
          </cell>
          <cell r="AP10">
            <v>0.10439578692222065</v>
          </cell>
          <cell r="AQ10">
            <v>0.24894807039896119</v>
          </cell>
          <cell r="AR10">
            <v>567474069.75999999</v>
          </cell>
          <cell r="AS10">
            <v>0</v>
          </cell>
          <cell r="AT10">
            <v>0</v>
          </cell>
          <cell r="AU10">
            <v>0</v>
          </cell>
          <cell r="AV10">
            <v>0</v>
          </cell>
          <cell r="AW10">
            <v>0</v>
          </cell>
          <cell r="AX10">
            <v>538209130</v>
          </cell>
          <cell r="AY10">
            <v>0</v>
          </cell>
          <cell r="AZ10">
            <v>0</v>
          </cell>
          <cell r="BA10">
            <v>0</v>
          </cell>
          <cell r="BB10">
            <v>0</v>
          </cell>
          <cell r="BC10">
            <v>0</v>
          </cell>
          <cell r="BD10">
            <v>0</v>
          </cell>
          <cell r="BE10">
            <v>0</v>
          </cell>
          <cell r="BF10">
            <v>0</v>
          </cell>
          <cell r="BG10">
            <v>0</v>
          </cell>
          <cell r="BH10">
            <v>29264939.760000002</v>
          </cell>
          <cell r="BI10">
            <v>0</v>
          </cell>
          <cell r="BJ10">
            <v>567474069.75999999</v>
          </cell>
          <cell r="BK10">
            <v>71995000</v>
          </cell>
          <cell r="BL10">
            <v>0</v>
          </cell>
          <cell r="BM10">
            <v>0</v>
          </cell>
          <cell r="BN10">
            <v>0</v>
          </cell>
          <cell r="BO10">
            <v>0</v>
          </cell>
          <cell r="BP10">
            <v>0</v>
          </cell>
          <cell r="BQ10">
            <v>71995000</v>
          </cell>
          <cell r="BR10">
            <v>0</v>
          </cell>
          <cell r="BS10">
            <v>0</v>
          </cell>
          <cell r="BT10">
            <v>0</v>
          </cell>
          <cell r="BU10">
            <v>0</v>
          </cell>
          <cell r="BV10">
            <v>0</v>
          </cell>
          <cell r="BW10">
            <v>0</v>
          </cell>
          <cell r="BX10">
            <v>0</v>
          </cell>
          <cell r="BY10">
            <v>0</v>
          </cell>
          <cell r="BZ10">
            <v>0</v>
          </cell>
          <cell r="CA10">
            <v>0</v>
          </cell>
          <cell r="CB10">
            <v>0</v>
          </cell>
          <cell r="CC10">
            <v>71995000</v>
          </cell>
          <cell r="CD10">
            <v>119292423</v>
          </cell>
          <cell r="CE10">
            <v>0</v>
          </cell>
          <cell r="CF10">
            <v>0</v>
          </cell>
          <cell r="CG10">
            <v>0</v>
          </cell>
          <cell r="CH10">
            <v>0</v>
          </cell>
          <cell r="CI10">
            <v>0</v>
          </cell>
          <cell r="CJ10">
            <v>119292423</v>
          </cell>
          <cell r="CK10">
            <v>0</v>
          </cell>
          <cell r="CL10">
            <v>0</v>
          </cell>
          <cell r="CM10">
            <v>0</v>
          </cell>
          <cell r="CN10">
            <v>0</v>
          </cell>
          <cell r="CO10">
            <v>0</v>
          </cell>
          <cell r="CP10">
            <v>0</v>
          </cell>
          <cell r="CQ10">
            <v>0</v>
          </cell>
          <cell r="CR10">
            <v>0</v>
          </cell>
          <cell r="CS10">
            <v>0</v>
          </cell>
          <cell r="CT10">
            <v>0</v>
          </cell>
          <cell r="CU10">
            <v>0</v>
          </cell>
          <cell r="CV10">
            <v>119292423</v>
          </cell>
          <cell r="CW10">
            <v>75000000</v>
          </cell>
          <cell r="CX10">
            <v>0</v>
          </cell>
          <cell r="CY10">
            <v>0</v>
          </cell>
          <cell r="CZ10">
            <v>0</v>
          </cell>
          <cell r="DA10">
            <v>0</v>
          </cell>
          <cell r="DB10">
            <v>0</v>
          </cell>
          <cell r="DC10">
            <v>75000000</v>
          </cell>
          <cell r="DD10">
            <v>0</v>
          </cell>
          <cell r="DE10">
            <v>0</v>
          </cell>
          <cell r="DF10">
            <v>0</v>
          </cell>
          <cell r="DG10">
            <v>0</v>
          </cell>
          <cell r="DH10">
            <v>0</v>
          </cell>
          <cell r="DI10">
            <v>0</v>
          </cell>
          <cell r="DJ10">
            <v>0</v>
          </cell>
          <cell r="DK10">
            <v>0</v>
          </cell>
          <cell r="DL10">
            <v>0</v>
          </cell>
          <cell r="DM10">
            <v>0</v>
          </cell>
          <cell r="DN10">
            <v>0</v>
          </cell>
          <cell r="DO10">
            <v>75000000</v>
          </cell>
          <cell r="DP10">
            <v>833761492.75999999</v>
          </cell>
          <cell r="DQ10">
            <v>0</v>
          </cell>
          <cell r="DR10">
            <v>0</v>
          </cell>
          <cell r="DS10">
            <v>0</v>
          </cell>
          <cell r="DT10">
            <v>0</v>
          </cell>
          <cell r="DU10">
            <v>0</v>
          </cell>
          <cell r="DV10">
            <v>804496553</v>
          </cell>
          <cell r="DW10">
            <v>0</v>
          </cell>
          <cell r="DX10">
            <v>0</v>
          </cell>
          <cell r="DY10">
            <v>0</v>
          </cell>
          <cell r="DZ10">
            <v>0</v>
          </cell>
          <cell r="EA10">
            <v>0</v>
          </cell>
          <cell r="EB10">
            <v>0</v>
          </cell>
          <cell r="EC10">
            <v>0</v>
          </cell>
          <cell r="ED10">
            <v>0</v>
          </cell>
          <cell r="EE10">
            <v>0</v>
          </cell>
          <cell r="EF10">
            <v>29264939.760000002</v>
          </cell>
          <cell r="EG10">
            <v>0</v>
          </cell>
          <cell r="EH10">
            <v>833761492.75999999</v>
          </cell>
        </row>
        <row r="11">
          <cell r="B11" t="str">
            <v>25126-9</v>
          </cell>
          <cell r="C11">
            <v>25126</v>
          </cell>
          <cell r="D11" t="str">
            <v>Cajicá</v>
          </cell>
          <cell r="E11">
            <v>1438</v>
          </cell>
          <cell r="F11" t="str">
            <v>Cajica Tejiendo Futuro Unidos Con Toda Seguridad</v>
          </cell>
          <cell r="G11" t="str">
            <v>Tejiendo Futuro Cajica 100% Saludable</v>
          </cell>
          <cell r="H11" t="str">
            <v>Educación</v>
          </cell>
          <cell r="I11" t="str">
            <v>Calidad, cobertura y fortalecimiento de la educación inicial, prescolar, básica y media</v>
          </cell>
          <cell r="K11" t="str">
            <v>Servicio de fomento para el acceso a la educación inicial, preescolar, básica y media.</v>
          </cell>
          <cell r="L11" t="str">
            <v xml:space="preserve">Personas beneficiadas con estrategias de fomento para el acceso a la educación inicial, preescolar, básica y media. </v>
          </cell>
          <cell r="M11" t="str">
            <v>Número</v>
          </cell>
          <cell r="N11">
            <v>116</v>
          </cell>
          <cell r="O11">
            <v>6</v>
          </cell>
          <cell r="P11">
            <v>0</v>
          </cell>
          <cell r="Q11">
            <v>0.10356755563142887</v>
          </cell>
          <cell r="R11" t="str">
            <v>NA</v>
          </cell>
          <cell r="S11">
            <v>5</v>
          </cell>
          <cell r="T11">
            <v>0.83333333333333337</v>
          </cell>
          <cell r="U11">
            <v>0</v>
          </cell>
          <cell r="V11">
            <v>0</v>
          </cell>
          <cell r="W11">
            <v>0</v>
          </cell>
          <cell r="X11" t="str">
            <v>NP</v>
          </cell>
          <cell r="Y11">
            <v>0</v>
          </cell>
          <cell r="Z11">
            <v>0</v>
          </cell>
          <cell r="AA11">
            <v>9.5390494126757749E-2</v>
          </cell>
          <cell r="AB11">
            <v>2</v>
          </cell>
          <cell r="AC11">
            <v>1</v>
          </cell>
          <cell r="AD11">
            <v>50</v>
          </cell>
          <cell r="AE11">
            <v>0.14650560763469667</v>
          </cell>
          <cell r="AF11">
            <v>2</v>
          </cell>
          <cell r="AG11">
            <v>2</v>
          </cell>
          <cell r="AH11">
            <v>100</v>
          </cell>
          <cell r="AI11">
            <v>0.13881617333026758</v>
          </cell>
          <cell r="AJ11">
            <v>3</v>
          </cell>
          <cell r="AK11">
            <v>2</v>
          </cell>
          <cell r="AL11">
            <v>66.666666666666657</v>
          </cell>
          <cell r="AM11">
            <v>0</v>
          </cell>
          <cell r="AN11">
            <v>4.7695247063378875E-2</v>
          </cell>
          <cell r="AO11">
            <v>0.14650560763469667</v>
          </cell>
          <cell r="AP11">
            <v>9.2544115553511705E-2</v>
          </cell>
          <cell r="AQ11">
            <v>8.6306296359524068E-2</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100000000</v>
          </cell>
          <cell r="BL11">
            <v>0</v>
          </cell>
          <cell r="BM11">
            <v>0</v>
          </cell>
          <cell r="BN11">
            <v>0</v>
          </cell>
          <cell r="BO11">
            <v>0</v>
          </cell>
          <cell r="BP11">
            <v>0</v>
          </cell>
          <cell r="BQ11">
            <v>0</v>
          </cell>
          <cell r="BR11">
            <v>0</v>
          </cell>
          <cell r="BS11">
            <v>0</v>
          </cell>
          <cell r="BT11">
            <v>100000000</v>
          </cell>
          <cell r="BU11">
            <v>0</v>
          </cell>
          <cell r="BV11">
            <v>0</v>
          </cell>
          <cell r="BW11">
            <v>0</v>
          </cell>
          <cell r="BX11">
            <v>0</v>
          </cell>
          <cell r="BY11">
            <v>0</v>
          </cell>
          <cell r="BZ11">
            <v>0</v>
          </cell>
          <cell r="CA11">
            <v>0</v>
          </cell>
          <cell r="CB11">
            <v>0</v>
          </cell>
          <cell r="CC11">
            <v>100000000</v>
          </cell>
          <cell r="CD11">
            <v>147133770</v>
          </cell>
          <cell r="CE11">
            <v>0</v>
          </cell>
          <cell r="CF11">
            <v>0</v>
          </cell>
          <cell r="CG11">
            <v>0</v>
          </cell>
          <cell r="CH11">
            <v>0</v>
          </cell>
          <cell r="CI11">
            <v>0</v>
          </cell>
          <cell r="CJ11">
            <v>147133770</v>
          </cell>
          <cell r="CK11">
            <v>0</v>
          </cell>
          <cell r="CL11">
            <v>0</v>
          </cell>
          <cell r="CM11">
            <v>0</v>
          </cell>
          <cell r="CN11">
            <v>0</v>
          </cell>
          <cell r="CO11">
            <v>0</v>
          </cell>
          <cell r="CP11">
            <v>0</v>
          </cell>
          <cell r="CQ11">
            <v>0</v>
          </cell>
          <cell r="CR11">
            <v>0</v>
          </cell>
          <cell r="CS11">
            <v>0</v>
          </cell>
          <cell r="CT11">
            <v>0</v>
          </cell>
          <cell r="CU11">
            <v>0</v>
          </cell>
          <cell r="CV11">
            <v>147133770</v>
          </cell>
          <cell r="CW11">
            <v>99728287</v>
          </cell>
          <cell r="CX11">
            <v>0</v>
          </cell>
          <cell r="CY11">
            <v>0</v>
          </cell>
          <cell r="CZ11">
            <v>0</v>
          </cell>
          <cell r="DA11">
            <v>0</v>
          </cell>
          <cell r="DB11">
            <v>0</v>
          </cell>
          <cell r="DC11">
            <v>99728287</v>
          </cell>
          <cell r="DD11">
            <v>0</v>
          </cell>
          <cell r="DE11">
            <v>0</v>
          </cell>
          <cell r="DF11">
            <v>0</v>
          </cell>
          <cell r="DG11">
            <v>0</v>
          </cell>
          <cell r="DH11">
            <v>0</v>
          </cell>
          <cell r="DI11">
            <v>0</v>
          </cell>
          <cell r="DJ11">
            <v>0</v>
          </cell>
          <cell r="DK11">
            <v>0</v>
          </cell>
          <cell r="DL11">
            <v>0</v>
          </cell>
          <cell r="DM11">
            <v>0</v>
          </cell>
          <cell r="DN11">
            <v>0</v>
          </cell>
          <cell r="DO11">
            <v>99728287</v>
          </cell>
          <cell r="DP11">
            <v>346862057</v>
          </cell>
          <cell r="DQ11">
            <v>0</v>
          </cell>
          <cell r="DR11">
            <v>0</v>
          </cell>
          <cell r="DS11">
            <v>0</v>
          </cell>
          <cell r="DT11">
            <v>0</v>
          </cell>
          <cell r="DU11">
            <v>0</v>
          </cell>
          <cell r="DV11">
            <v>246862057</v>
          </cell>
          <cell r="DW11">
            <v>0</v>
          </cell>
          <cell r="DX11">
            <v>0</v>
          </cell>
          <cell r="DY11">
            <v>100000000</v>
          </cell>
          <cell r="DZ11">
            <v>0</v>
          </cell>
          <cell r="EA11">
            <v>0</v>
          </cell>
          <cell r="EB11">
            <v>0</v>
          </cell>
          <cell r="EC11">
            <v>0</v>
          </cell>
          <cell r="ED11">
            <v>0</v>
          </cell>
          <cell r="EE11">
            <v>0</v>
          </cell>
          <cell r="EF11">
            <v>0</v>
          </cell>
          <cell r="EG11">
            <v>0</v>
          </cell>
          <cell r="EH11">
            <v>346862057</v>
          </cell>
        </row>
        <row r="12">
          <cell r="B12" t="str">
            <v>25126-10</v>
          </cell>
          <cell r="C12">
            <v>25126</v>
          </cell>
          <cell r="D12" t="str">
            <v>Cajicá</v>
          </cell>
          <cell r="E12">
            <v>1438</v>
          </cell>
          <cell r="F12" t="str">
            <v>Cajica Tejiendo Futuro Unidos Con Toda Seguridad</v>
          </cell>
          <cell r="G12" t="str">
            <v>Tejiendo Futuro Cajica 100% Saludable</v>
          </cell>
          <cell r="H12" t="str">
            <v>Educación</v>
          </cell>
          <cell r="I12" t="str">
            <v>Calidad, cobertura y fortalecimiento de la educación inicial, prescolar, básica y media</v>
          </cell>
          <cell r="K12" t="str">
            <v>Servicio de fomento para la prevención de riesgos sociales en entornos escolares</v>
          </cell>
          <cell r="L12" t="str">
            <v>Entidades territoriales con estrategias para la prevención de riesgos sociales en los entornos escolares implementadas</v>
          </cell>
          <cell r="M12" t="str">
            <v>Número</v>
          </cell>
          <cell r="N12">
            <v>118</v>
          </cell>
          <cell r="O12">
            <v>100</v>
          </cell>
          <cell r="P12">
            <v>0</v>
          </cell>
          <cell r="Q12">
            <v>3.9240423086032129E-2</v>
          </cell>
          <cell r="R12" t="str">
            <v>AM</v>
          </cell>
          <cell r="S12">
            <v>65</v>
          </cell>
          <cell r="T12">
            <v>0.65</v>
          </cell>
          <cell r="U12">
            <v>0</v>
          </cell>
          <cell r="V12">
            <v>0</v>
          </cell>
          <cell r="W12">
            <v>7.1555236380141982E-2</v>
          </cell>
          <cell r="X12">
            <v>100</v>
          </cell>
          <cell r="Y12">
            <v>100</v>
          </cell>
          <cell r="Z12">
            <v>100</v>
          </cell>
          <cell r="AA12">
            <v>2.515447330122602E-2</v>
          </cell>
          <cell r="AB12">
            <v>100</v>
          </cell>
          <cell r="AC12">
            <v>100</v>
          </cell>
          <cell r="AD12">
            <v>100</v>
          </cell>
          <cell r="AE12">
            <v>3.0051151672489226E-2</v>
          </cell>
          <cell r="AF12">
            <v>100</v>
          </cell>
          <cell r="AG12">
            <v>100</v>
          </cell>
          <cell r="AH12">
            <v>100</v>
          </cell>
          <cell r="AI12">
            <v>1.8483900449300702E-2</v>
          </cell>
          <cell r="AJ12">
            <v>100</v>
          </cell>
          <cell r="AK12">
            <v>65</v>
          </cell>
          <cell r="AL12">
            <v>65</v>
          </cell>
          <cell r="AM12">
            <v>7.1555236380141982E-2</v>
          </cell>
          <cell r="AN12">
            <v>2.515447330122602E-2</v>
          </cell>
          <cell r="AO12">
            <v>3.0051151672489226E-2</v>
          </cell>
          <cell r="AP12">
            <v>1.2014535292045457E-2</v>
          </cell>
          <cell r="AQ12">
            <v>2.5506275005920884E-2</v>
          </cell>
          <cell r="AR12">
            <v>61592400</v>
          </cell>
          <cell r="AS12">
            <v>0</v>
          </cell>
          <cell r="AT12">
            <v>0</v>
          </cell>
          <cell r="AU12">
            <v>0</v>
          </cell>
          <cell r="AV12">
            <v>0</v>
          </cell>
          <cell r="AW12">
            <v>0</v>
          </cell>
          <cell r="AX12">
            <v>61592400</v>
          </cell>
          <cell r="AY12">
            <v>0</v>
          </cell>
          <cell r="AZ12">
            <v>0</v>
          </cell>
          <cell r="BA12">
            <v>0</v>
          </cell>
          <cell r="BB12">
            <v>0</v>
          </cell>
          <cell r="BC12">
            <v>0</v>
          </cell>
          <cell r="BD12">
            <v>0</v>
          </cell>
          <cell r="BE12">
            <v>0</v>
          </cell>
          <cell r="BF12">
            <v>0</v>
          </cell>
          <cell r="BG12">
            <v>0</v>
          </cell>
          <cell r="BH12">
            <v>0</v>
          </cell>
          <cell r="BI12">
            <v>0</v>
          </cell>
          <cell r="BJ12">
            <v>61592400</v>
          </cell>
          <cell r="BK12">
            <v>26370000</v>
          </cell>
          <cell r="BL12">
            <v>0</v>
          </cell>
          <cell r="BM12">
            <v>0</v>
          </cell>
          <cell r="BN12">
            <v>0</v>
          </cell>
          <cell r="BO12">
            <v>0</v>
          </cell>
          <cell r="BP12">
            <v>0</v>
          </cell>
          <cell r="BQ12">
            <v>5860000</v>
          </cell>
          <cell r="BR12">
            <v>0</v>
          </cell>
          <cell r="BS12">
            <v>0</v>
          </cell>
          <cell r="BT12">
            <v>20510000</v>
          </cell>
          <cell r="BU12">
            <v>0</v>
          </cell>
          <cell r="BV12">
            <v>0</v>
          </cell>
          <cell r="BW12">
            <v>0</v>
          </cell>
          <cell r="BX12">
            <v>0</v>
          </cell>
          <cell r="BY12">
            <v>0</v>
          </cell>
          <cell r="BZ12">
            <v>0</v>
          </cell>
          <cell r="CA12">
            <v>0</v>
          </cell>
          <cell r="CB12">
            <v>0</v>
          </cell>
          <cell r="CC12">
            <v>26370000</v>
          </cell>
          <cell r="CD12">
            <v>30180000</v>
          </cell>
          <cell r="CE12">
            <v>0</v>
          </cell>
          <cell r="CF12">
            <v>0</v>
          </cell>
          <cell r="CG12">
            <v>0</v>
          </cell>
          <cell r="CH12">
            <v>0</v>
          </cell>
          <cell r="CI12">
            <v>0</v>
          </cell>
          <cell r="CJ12">
            <v>30180000</v>
          </cell>
          <cell r="CK12">
            <v>0</v>
          </cell>
          <cell r="CL12">
            <v>0</v>
          </cell>
          <cell r="CM12">
            <v>0</v>
          </cell>
          <cell r="CN12">
            <v>0</v>
          </cell>
          <cell r="CO12">
            <v>0</v>
          </cell>
          <cell r="CP12">
            <v>0</v>
          </cell>
          <cell r="CQ12">
            <v>0</v>
          </cell>
          <cell r="CR12">
            <v>0</v>
          </cell>
          <cell r="CS12">
            <v>0</v>
          </cell>
          <cell r="CT12">
            <v>0</v>
          </cell>
          <cell r="CU12">
            <v>0</v>
          </cell>
          <cell r="CV12">
            <v>30180000</v>
          </cell>
          <cell r="CW12">
            <v>13279200</v>
          </cell>
          <cell r="CX12">
            <v>0</v>
          </cell>
          <cell r="CY12">
            <v>0</v>
          </cell>
          <cell r="CZ12">
            <v>0</v>
          </cell>
          <cell r="DA12">
            <v>0</v>
          </cell>
          <cell r="DB12">
            <v>0</v>
          </cell>
          <cell r="DC12">
            <v>13279200</v>
          </cell>
          <cell r="DD12">
            <v>0</v>
          </cell>
          <cell r="DE12">
            <v>0</v>
          </cell>
          <cell r="DF12">
            <v>0</v>
          </cell>
          <cell r="DG12">
            <v>0</v>
          </cell>
          <cell r="DH12">
            <v>0</v>
          </cell>
          <cell r="DI12">
            <v>0</v>
          </cell>
          <cell r="DJ12">
            <v>0</v>
          </cell>
          <cell r="DK12">
            <v>0</v>
          </cell>
          <cell r="DL12">
            <v>0</v>
          </cell>
          <cell r="DM12">
            <v>0</v>
          </cell>
          <cell r="DN12">
            <v>0</v>
          </cell>
          <cell r="DO12">
            <v>13279200</v>
          </cell>
          <cell r="DP12">
            <v>131421600</v>
          </cell>
          <cell r="DQ12">
            <v>0</v>
          </cell>
          <cell r="DR12">
            <v>0</v>
          </cell>
          <cell r="DS12">
            <v>0</v>
          </cell>
          <cell r="DT12">
            <v>0</v>
          </cell>
          <cell r="DU12">
            <v>0</v>
          </cell>
          <cell r="DV12">
            <v>110911600</v>
          </cell>
          <cell r="DW12">
            <v>0</v>
          </cell>
          <cell r="DX12">
            <v>0</v>
          </cell>
          <cell r="DY12">
            <v>20510000</v>
          </cell>
          <cell r="DZ12">
            <v>0</v>
          </cell>
          <cell r="EA12">
            <v>0</v>
          </cell>
          <cell r="EB12">
            <v>0</v>
          </cell>
          <cell r="EC12">
            <v>0</v>
          </cell>
          <cell r="ED12">
            <v>0</v>
          </cell>
          <cell r="EE12">
            <v>0</v>
          </cell>
          <cell r="EF12">
            <v>0</v>
          </cell>
          <cell r="EG12">
            <v>0</v>
          </cell>
          <cell r="EH12">
            <v>131421600</v>
          </cell>
        </row>
        <row r="13">
          <cell r="B13" t="str">
            <v>25126-11</v>
          </cell>
          <cell r="C13">
            <v>25126</v>
          </cell>
          <cell r="D13" t="str">
            <v>Cajicá</v>
          </cell>
          <cell r="E13">
            <v>1438</v>
          </cell>
          <cell r="F13" t="str">
            <v>Cajica Tejiendo Futuro Unidos Con Toda Seguridad</v>
          </cell>
          <cell r="G13" t="str">
            <v>Tejiendo Futuro Cajica 100% Saludable</v>
          </cell>
          <cell r="H13" t="str">
            <v>Educación</v>
          </cell>
          <cell r="I13" t="str">
            <v>Calidad, cobertura y fortalecimiento de la educación inicial, prescolar, básica y media</v>
          </cell>
          <cell r="K13" t="str">
            <v>Servicio de apoyo para el fortalecimiento de escuelas de padres</v>
          </cell>
          <cell r="L13" t="str">
            <v>Escuelas de padres apoyadas</v>
          </cell>
          <cell r="M13" t="str">
            <v>Número</v>
          </cell>
          <cell r="N13">
            <v>27</v>
          </cell>
          <cell r="O13">
            <v>100</v>
          </cell>
          <cell r="P13">
            <v>0</v>
          </cell>
          <cell r="Q13">
            <v>3.9903399609071161E-2</v>
          </cell>
          <cell r="R13" t="str">
            <v>AM</v>
          </cell>
          <cell r="S13">
            <v>65</v>
          </cell>
          <cell r="T13">
            <v>0.65</v>
          </cell>
          <cell r="U13">
            <v>0</v>
          </cell>
          <cell r="V13">
            <v>0</v>
          </cell>
          <cell r="W13">
            <v>5.8087715676075277E-2</v>
          </cell>
          <cell r="X13">
            <v>100</v>
          </cell>
          <cell r="Y13">
            <v>100</v>
          </cell>
          <cell r="Z13">
            <v>100</v>
          </cell>
          <cell r="AA13">
            <v>4.7695247063378875E-2</v>
          </cell>
          <cell r="AB13">
            <v>100</v>
          </cell>
          <cell r="AC13">
            <v>100</v>
          </cell>
          <cell r="AD13">
            <v>100</v>
          </cell>
          <cell r="AE13">
            <v>1.5951605360943585E-2</v>
          </cell>
          <cell r="AF13">
            <v>100</v>
          </cell>
          <cell r="AG13">
            <v>100</v>
          </cell>
          <cell r="AH13">
            <v>100</v>
          </cell>
          <cell r="AI13">
            <v>2.4528834095244964E-2</v>
          </cell>
          <cell r="AJ13">
            <v>100</v>
          </cell>
          <cell r="AK13">
            <v>65</v>
          </cell>
          <cell r="AL13">
            <v>65</v>
          </cell>
          <cell r="AM13">
            <v>5.808771567607527E-2</v>
          </cell>
          <cell r="AN13">
            <v>4.7695247063378875E-2</v>
          </cell>
          <cell r="AO13">
            <v>1.5951605360943585E-2</v>
          </cell>
          <cell r="AP13">
            <v>1.5943742161909226E-2</v>
          </cell>
          <cell r="AQ13">
            <v>2.5937209745896254E-2</v>
          </cell>
          <cell r="AR13">
            <v>50000000</v>
          </cell>
          <cell r="AS13">
            <v>0</v>
          </cell>
          <cell r="AT13">
            <v>0</v>
          </cell>
          <cell r="AU13">
            <v>0</v>
          </cell>
          <cell r="AV13">
            <v>0</v>
          </cell>
          <cell r="AW13">
            <v>0</v>
          </cell>
          <cell r="AX13">
            <v>50000000</v>
          </cell>
          <cell r="AY13">
            <v>0</v>
          </cell>
          <cell r="AZ13">
            <v>0</v>
          </cell>
          <cell r="BA13">
            <v>0</v>
          </cell>
          <cell r="BB13">
            <v>0</v>
          </cell>
          <cell r="BC13">
            <v>0</v>
          </cell>
          <cell r="BD13">
            <v>0</v>
          </cell>
          <cell r="BE13">
            <v>0</v>
          </cell>
          <cell r="BF13">
            <v>0</v>
          </cell>
          <cell r="BG13">
            <v>0</v>
          </cell>
          <cell r="BH13">
            <v>0</v>
          </cell>
          <cell r="BI13">
            <v>0</v>
          </cell>
          <cell r="BJ13">
            <v>50000000</v>
          </cell>
          <cell r="BK13">
            <v>50000000</v>
          </cell>
          <cell r="BL13">
            <v>0</v>
          </cell>
          <cell r="BM13">
            <v>0</v>
          </cell>
          <cell r="BN13">
            <v>0</v>
          </cell>
          <cell r="BO13">
            <v>0</v>
          </cell>
          <cell r="BP13">
            <v>0</v>
          </cell>
          <cell r="BQ13">
            <v>0</v>
          </cell>
          <cell r="BR13">
            <v>0</v>
          </cell>
          <cell r="BS13">
            <v>0</v>
          </cell>
          <cell r="BT13">
            <v>50000000</v>
          </cell>
          <cell r="BU13">
            <v>0</v>
          </cell>
          <cell r="BV13">
            <v>0</v>
          </cell>
          <cell r="BW13">
            <v>0</v>
          </cell>
          <cell r="BX13">
            <v>0</v>
          </cell>
          <cell r="BY13">
            <v>0</v>
          </cell>
          <cell r="BZ13">
            <v>0</v>
          </cell>
          <cell r="CA13">
            <v>0</v>
          </cell>
          <cell r="CB13">
            <v>0</v>
          </cell>
          <cell r="CC13">
            <v>50000000</v>
          </cell>
          <cell r="CD13">
            <v>16020000</v>
          </cell>
          <cell r="CE13">
            <v>0</v>
          </cell>
          <cell r="CF13">
            <v>0</v>
          </cell>
          <cell r="CG13">
            <v>0</v>
          </cell>
          <cell r="CH13">
            <v>0</v>
          </cell>
          <cell r="CI13">
            <v>0</v>
          </cell>
          <cell r="CJ13">
            <v>16020000</v>
          </cell>
          <cell r="CK13">
            <v>0</v>
          </cell>
          <cell r="CL13">
            <v>0</v>
          </cell>
          <cell r="CM13">
            <v>0</v>
          </cell>
          <cell r="CN13">
            <v>0</v>
          </cell>
          <cell r="CO13">
            <v>0</v>
          </cell>
          <cell r="CP13">
            <v>0</v>
          </cell>
          <cell r="CQ13">
            <v>0</v>
          </cell>
          <cell r="CR13">
            <v>0</v>
          </cell>
          <cell r="CS13">
            <v>0</v>
          </cell>
          <cell r="CT13">
            <v>0</v>
          </cell>
          <cell r="CU13">
            <v>0</v>
          </cell>
          <cell r="CV13">
            <v>16020000</v>
          </cell>
          <cell r="CW13">
            <v>17622000</v>
          </cell>
          <cell r="CX13">
            <v>0</v>
          </cell>
          <cell r="CY13">
            <v>0</v>
          </cell>
          <cell r="CZ13">
            <v>0</v>
          </cell>
          <cell r="DA13">
            <v>0</v>
          </cell>
          <cell r="DB13">
            <v>0</v>
          </cell>
          <cell r="DC13">
            <v>17622000</v>
          </cell>
          <cell r="DD13">
            <v>0</v>
          </cell>
          <cell r="DE13">
            <v>0</v>
          </cell>
          <cell r="DF13">
            <v>0</v>
          </cell>
          <cell r="DG13">
            <v>0</v>
          </cell>
          <cell r="DH13">
            <v>0</v>
          </cell>
          <cell r="DI13">
            <v>0</v>
          </cell>
          <cell r="DJ13">
            <v>0</v>
          </cell>
          <cell r="DK13">
            <v>0</v>
          </cell>
          <cell r="DL13">
            <v>0</v>
          </cell>
          <cell r="DM13">
            <v>0</v>
          </cell>
          <cell r="DN13">
            <v>0</v>
          </cell>
          <cell r="DO13">
            <v>17622000</v>
          </cell>
          <cell r="DP13">
            <v>133642000</v>
          </cell>
          <cell r="DQ13">
            <v>0</v>
          </cell>
          <cell r="DR13">
            <v>0</v>
          </cell>
          <cell r="DS13">
            <v>0</v>
          </cell>
          <cell r="DT13">
            <v>0</v>
          </cell>
          <cell r="DU13">
            <v>0</v>
          </cell>
          <cell r="DV13">
            <v>83642000</v>
          </cell>
          <cell r="DW13">
            <v>0</v>
          </cell>
          <cell r="DX13">
            <v>0</v>
          </cell>
          <cell r="DY13">
            <v>50000000</v>
          </cell>
          <cell r="DZ13">
            <v>0</v>
          </cell>
          <cell r="EA13">
            <v>0</v>
          </cell>
          <cell r="EB13">
            <v>0</v>
          </cell>
          <cell r="EC13">
            <v>0</v>
          </cell>
          <cell r="ED13">
            <v>0</v>
          </cell>
          <cell r="EE13">
            <v>0</v>
          </cell>
          <cell r="EF13">
            <v>0</v>
          </cell>
          <cell r="EG13">
            <v>0</v>
          </cell>
          <cell r="EH13">
            <v>133642000</v>
          </cell>
        </row>
        <row r="14">
          <cell r="B14" t="str">
            <v>25126-12</v>
          </cell>
          <cell r="C14">
            <v>25126</v>
          </cell>
          <cell r="D14" t="str">
            <v>Cajicá</v>
          </cell>
          <cell r="E14">
            <v>1438</v>
          </cell>
          <cell r="F14" t="str">
            <v>Cajica Tejiendo Futuro Unidos Con Toda Seguridad</v>
          </cell>
          <cell r="G14" t="str">
            <v>Tejiendo Futuro Cajica 100% Saludable</v>
          </cell>
          <cell r="H14" t="str">
            <v>Educación</v>
          </cell>
          <cell r="I14" t="str">
            <v>Calidad, cobertura y fortalecimiento de la educación inicial, prescolar, básica y media</v>
          </cell>
          <cell r="K14" t="str">
            <v>Servicio de apoyo a proyectos pedagógicos productivos</v>
          </cell>
          <cell r="L14" t="str">
            <v>Proyectos apoyados</v>
          </cell>
          <cell r="M14" t="str">
            <v>Número</v>
          </cell>
          <cell r="N14">
            <v>18</v>
          </cell>
          <cell r="O14">
            <v>12</v>
          </cell>
          <cell r="P14">
            <v>0</v>
          </cell>
          <cell r="Q14">
            <v>3.4829357280078146E-2</v>
          </cell>
          <cell r="R14" t="str">
            <v>AM</v>
          </cell>
          <cell r="S14">
            <v>1</v>
          </cell>
          <cell r="T14">
            <v>8.3333333333333329E-2</v>
          </cell>
          <cell r="U14">
            <v>0</v>
          </cell>
          <cell r="V14">
            <v>0</v>
          </cell>
          <cell r="W14">
            <v>4.6470172540860222E-2</v>
          </cell>
          <cell r="X14">
            <v>12</v>
          </cell>
          <cell r="Y14">
            <v>12</v>
          </cell>
          <cell r="Z14">
            <v>100</v>
          </cell>
          <cell r="AA14">
            <v>3.8999134830153021E-2</v>
          </cell>
          <cell r="AB14">
            <v>12</v>
          </cell>
          <cell r="AC14">
            <v>6</v>
          </cell>
          <cell r="AD14">
            <v>50</v>
          </cell>
          <cell r="AE14">
            <v>1.5715517618678933E-2</v>
          </cell>
          <cell r="AF14">
            <v>12</v>
          </cell>
          <cell r="AG14">
            <v>2</v>
          </cell>
          <cell r="AH14">
            <v>16.666666666666664</v>
          </cell>
          <cell r="AI14">
            <v>2.7813488849156517E-2</v>
          </cell>
          <cell r="AJ14">
            <v>12</v>
          </cell>
          <cell r="AK14">
            <v>1</v>
          </cell>
          <cell r="AL14">
            <v>8.3333333333333321</v>
          </cell>
          <cell r="AM14">
            <v>4.6470172540860222E-2</v>
          </cell>
          <cell r="AN14">
            <v>1.949956741507651E-2</v>
          </cell>
          <cell r="AO14">
            <v>2.6192529364464884E-3</v>
          </cell>
          <cell r="AP14">
            <v>2.3177907374297094E-3</v>
          </cell>
          <cell r="AQ14">
            <v>2.9024464400065121E-3</v>
          </cell>
          <cell r="AR14">
            <v>40000000</v>
          </cell>
          <cell r="AS14">
            <v>0</v>
          </cell>
          <cell r="AT14">
            <v>0</v>
          </cell>
          <cell r="AU14">
            <v>0</v>
          </cell>
          <cell r="AV14">
            <v>0</v>
          </cell>
          <cell r="AW14">
            <v>0</v>
          </cell>
          <cell r="AX14">
            <v>40000000</v>
          </cell>
          <cell r="AY14">
            <v>0</v>
          </cell>
          <cell r="AZ14">
            <v>0</v>
          </cell>
          <cell r="BA14">
            <v>0</v>
          </cell>
          <cell r="BB14">
            <v>0</v>
          </cell>
          <cell r="BC14">
            <v>0</v>
          </cell>
          <cell r="BD14">
            <v>0</v>
          </cell>
          <cell r="BE14">
            <v>0</v>
          </cell>
          <cell r="BF14">
            <v>0</v>
          </cell>
          <cell r="BG14">
            <v>0</v>
          </cell>
          <cell r="BH14">
            <v>0</v>
          </cell>
          <cell r="BI14">
            <v>0</v>
          </cell>
          <cell r="BJ14">
            <v>40000000</v>
          </cell>
          <cell r="BK14">
            <v>40883670</v>
          </cell>
          <cell r="BL14">
            <v>0</v>
          </cell>
          <cell r="BM14">
            <v>0</v>
          </cell>
          <cell r="BN14">
            <v>0</v>
          </cell>
          <cell r="BO14">
            <v>0</v>
          </cell>
          <cell r="BP14">
            <v>0</v>
          </cell>
          <cell r="BQ14">
            <v>40883670</v>
          </cell>
          <cell r="BR14">
            <v>0</v>
          </cell>
          <cell r="BS14">
            <v>0</v>
          </cell>
          <cell r="BT14">
            <v>0</v>
          </cell>
          <cell r="BU14">
            <v>0</v>
          </cell>
          <cell r="BV14">
            <v>0</v>
          </cell>
          <cell r="BW14">
            <v>0</v>
          </cell>
          <cell r="BX14">
            <v>0</v>
          </cell>
          <cell r="BY14">
            <v>0</v>
          </cell>
          <cell r="BZ14">
            <v>0</v>
          </cell>
          <cell r="CA14">
            <v>0</v>
          </cell>
          <cell r="CB14">
            <v>0</v>
          </cell>
          <cell r="CC14">
            <v>40883670</v>
          </cell>
          <cell r="CD14">
            <v>15782900</v>
          </cell>
          <cell r="CE14">
            <v>0</v>
          </cell>
          <cell r="CF14">
            <v>0</v>
          </cell>
          <cell r="CG14">
            <v>0</v>
          </cell>
          <cell r="CH14">
            <v>0</v>
          </cell>
          <cell r="CI14">
            <v>0</v>
          </cell>
          <cell r="CJ14">
            <v>15782900</v>
          </cell>
          <cell r="CK14">
            <v>0</v>
          </cell>
          <cell r="CL14">
            <v>0</v>
          </cell>
          <cell r="CM14">
            <v>0</v>
          </cell>
          <cell r="CN14">
            <v>0</v>
          </cell>
          <cell r="CO14">
            <v>0</v>
          </cell>
          <cell r="CP14">
            <v>0</v>
          </cell>
          <cell r="CQ14">
            <v>0</v>
          </cell>
          <cell r="CR14">
            <v>0</v>
          </cell>
          <cell r="CS14">
            <v>0</v>
          </cell>
          <cell r="CT14">
            <v>0</v>
          </cell>
          <cell r="CU14">
            <v>0</v>
          </cell>
          <cell r="CV14">
            <v>15782900</v>
          </cell>
          <cell r="CW14">
            <v>19981761</v>
          </cell>
          <cell r="CX14">
            <v>0</v>
          </cell>
          <cell r="CY14">
            <v>0</v>
          </cell>
          <cell r="CZ14">
            <v>0</v>
          </cell>
          <cell r="DA14">
            <v>0</v>
          </cell>
          <cell r="DB14">
            <v>0</v>
          </cell>
          <cell r="DC14">
            <v>19981761</v>
          </cell>
          <cell r="DD14">
            <v>0</v>
          </cell>
          <cell r="DE14">
            <v>0</v>
          </cell>
          <cell r="DF14">
            <v>0</v>
          </cell>
          <cell r="DG14">
            <v>0</v>
          </cell>
          <cell r="DH14">
            <v>0</v>
          </cell>
          <cell r="DI14">
            <v>0</v>
          </cell>
          <cell r="DJ14">
            <v>0</v>
          </cell>
          <cell r="DK14">
            <v>0</v>
          </cell>
          <cell r="DL14">
            <v>0</v>
          </cell>
          <cell r="DM14">
            <v>0</v>
          </cell>
          <cell r="DN14">
            <v>0</v>
          </cell>
          <cell r="DO14">
            <v>19981761</v>
          </cell>
          <cell r="DP14">
            <v>116648331</v>
          </cell>
          <cell r="DQ14">
            <v>0</v>
          </cell>
          <cell r="DR14">
            <v>0</v>
          </cell>
          <cell r="DS14">
            <v>0</v>
          </cell>
          <cell r="DT14">
            <v>0</v>
          </cell>
          <cell r="DU14">
            <v>0</v>
          </cell>
          <cell r="DV14">
            <v>116648331</v>
          </cell>
          <cell r="DW14">
            <v>0</v>
          </cell>
          <cell r="DX14">
            <v>0</v>
          </cell>
          <cell r="DY14">
            <v>0</v>
          </cell>
          <cell r="DZ14">
            <v>0</v>
          </cell>
          <cell r="EA14">
            <v>0</v>
          </cell>
          <cell r="EB14">
            <v>0</v>
          </cell>
          <cell r="EC14">
            <v>0</v>
          </cell>
          <cell r="ED14">
            <v>0</v>
          </cell>
          <cell r="EE14">
            <v>0</v>
          </cell>
          <cell r="EF14">
            <v>0</v>
          </cell>
          <cell r="EG14">
            <v>0</v>
          </cell>
          <cell r="EH14">
            <v>116648331</v>
          </cell>
        </row>
        <row r="15">
          <cell r="B15" t="str">
            <v>25126-13</v>
          </cell>
          <cell r="C15">
            <v>25126</v>
          </cell>
          <cell r="D15" t="str">
            <v>Cajicá</v>
          </cell>
          <cell r="E15">
            <v>1438</v>
          </cell>
          <cell r="F15" t="str">
            <v>Cajica Tejiendo Futuro Unidos Con Toda Seguridad</v>
          </cell>
          <cell r="G15" t="str">
            <v>Tejiendo Futuro Cajica 100% Saludable</v>
          </cell>
          <cell r="H15" t="str">
            <v>Educación</v>
          </cell>
          <cell r="I15" t="str">
            <v>Calidad, cobertura y fortalecimiento de la educación inicial, prescolar, básica y media</v>
          </cell>
          <cell r="K15" t="str">
            <v>Servicio de fomento para la permanencia en programas de educación formal</v>
          </cell>
          <cell r="L15" t="str">
            <v>Personas beneficiarias de estrategias de permanencia</v>
          </cell>
          <cell r="M15" t="str">
            <v>Número</v>
          </cell>
          <cell r="N15">
            <v>52</v>
          </cell>
          <cell r="O15">
            <v>100</v>
          </cell>
          <cell r="P15">
            <v>0</v>
          </cell>
          <cell r="Q15">
            <v>0.20630056104968417</v>
          </cell>
          <cell r="R15" t="str">
            <v>AM</v>
          </cell>
          <cell r="S15">
            <v>65</v>
          </cell>
          <cell r="T15">
            <v>0.65</v>
          </cell>
          <cell r="U15">
            <v>0</v>
          </cell>
          <cell r="V15">
            <v>0</v>
          </cell>
          <cell r="W15">
            <v>0.14544389696039287</v>
          </cell>
          <cell r="X15">
            <v>100</v>
          </cell>
          <cell r="Y15">
            <v>100</v>
          </cell>
          <cell r="Z15">
            <v>100</v>
          </cell>
          <cell r="AA15">
            <v>0.15258184198673677</v>
          </cell>
          <cell r="AB15">
            <v>100</v>
          </cell>
          <cell r="AC15">
            <v>100</v>
          </cell>
          <cell r="AD15">
            <v>100</v>
          </cell>
          <cell r="AE15">
            <v>0.31341039008213462</v>
          </cell>
          <cell r="AF15">
            <v>100</v>
          </cell>
          <cell r="AG15">
            <v>100</v>
          </cell>
          <cell r="AH15">
            <v>100</v>
          </cell>
          <cell r="AI15">
            <v>0.12670391383805613</v>
          </cell>
          <cell r="AJ15">
            <v>100</v>
          </cell>
          <cell r="AK15">
            <v>65</v>
          </cell>
          <cell r="AL15">
            <v>65</v>
          </cell>
          <cell r="AM15">
            <v>0.14544389696039287</v>
          </cell>
          <cell r="AN15">
            <v>0.15258184198673677</v>
          </cell>
          <cell r="AO15">
            <v>0.31341039008213462</v>
          </cell>
          <cell r="AP15">
            <v>8.2357543994736493E-2</v>
          </cell>
          <cell r="AQ15">
            <v>0.13409536468229472</v>
          </cell>
          <cell r="AR15">
            <v>125193335</v>
          </cell>
          <cell r="AS15">
            <v>0</v>
          </cell>
          <cell r="AT15">
            <v>0</v>
          </cell>
          <cell r="AU15">
            <v>0</v>
          </cell>
          <cell r="AV15">
            <v>0</v>
          </cell>
          <cell r="AW15">
            <v>0</v>
          </cell>
          <cell r="AX15">
            <v>125193335</v>
          </cell>
          <cell r="AY15">
            <v>0</v>
          </cell>
          <cell r="AZ15">
            <v>0</v>
          </cell>
          <cell r="BA15">
            <v>0</v>
          </cell>
          <cell r="BB15">
            <v>0</v>
          </cell>
          <cell r="BC15">
            <v>0</v>
          </cell>
          <cell r="BD15">
            <v>0</v>
          </cell>
          <cell r="BE15">
            <v>0</v>
          </cell>
          <cell r="BF15">
            <v>0</v>
          </cell>
          <cell r="BG15">
            <v>0</v>
          </cell>
          <cell r="BH15">
            <v>0</v>
          </cell>
          <cell r="BI15">
            <v>0</v>
          </cell>
          <cell r="BJ15">
            <v>125193335</v>
          </cell>
          <cell r="BK15">
            <v>159954976</v>
          </cell>
          <cell r="BL15">
            <v>0</v>
          </cell>
          <cell r="BM15">
            <v>0</v>
          </cell>
          <cell r="BN15">
            <v>0</v>
          </cell>
          <cell r="BO15">
            <v>0</v>
          </cell>
          <cell r="BP15">
            <v>0</v>
          </cell>
          <cell r="BQ15">
            <v>62454976</v>
          </cell>
          <cell r="BR15">
            <v>0</v>
          </cell>
          <cell r="BS15">
            <v>0</v>
          </cell>
          <cell r="BT15">
            <v>97500000</v>
          </cell>
          <cell r="BU15">
            <v>0</v>
          </cell>
          <cell r="BV15">
            <v>0</v>
          </cell>
          <cell r="BW15">
            <v>0</v>
          </cell>
          <cell r="BX15">
            <v>0</v>
          </cell>
          <cell r="BY15">
            <v>0</v>
          </cell>
          <cell r="BZ15">
            <v>0</v>
          </cell>
          <cell r="CA15">
            <v>0</v>
          </cell>
          <cell r="CB15">
            <v>0</v>
          </cell>
          <cell r="CC15">
            <v>159954976</v>
          </cell>
          <cell r="CD15">
            <v>314754179</v>
          </cell>
          <cell r="CE15">
            <v>0</v>
          </cell>
          <cell r="CF15">
            <v>0</v>
          </cell>
          <cell r="CG15">
            <v>0</v>
          </cell>
          <cell r="CH15">
            <v>0</v>
          </cell>
          <cell r="CI15">
            <v>0</v>
          </cell>
          <cell r="CJ15">
            <v>314754179</v>
          </cell>
          <cell r="CK15">
            <v>0</v>
          </cell>
          <cell r="CL15">
            <v>0</v>
          </cell>
          <cell r="CM15">
            <v>0</v>
          </cell>
          <cell r="CN15">
            <v>0</v>
          </cell>
          <cell r="CO15">
            <v>0</v>
          </cell>
          <cell r="CP15">
            <v>0</v>
          </cell>
          <cell r="CQ15">
            <v>0</v>
          </cell>
          <cell r="CR15">
            <v>0</v>
          </cell>
          <cell r="CS15">
            <v>0</v>
          </cell>
          <cell r="CT15">
            <v>0</v>
          </cell>
          <cell r="CU15">
            <v>0</v>
          </cell>
          <cell r="CV15">
            <v>314754179</v>
          </cell>
          <cell r="CW15">
            <v>91026600</v>
          </cell>
          <cell r="CX15">
            <v>0</v>
          </cell>
          <cell r="CY15">
            <v>0</v>
          </cell>
          <cell r="CZ15">
            <v>0</v>
          </cell>
          <cell r="DA15">
            <v>0</v>
          </cell>
          <cell r="DB15">
            <v>0</v>
          </cell>
          <cell r="DC15">
            <v>91026600</v>
          </cell>
          <cell r="DD15">
            <v>0</v>
          </cell>
          <cell r="DE15">
            <v>0</v>
          </cell>
          <cell r="DF15">
            <v>0</v>
          </cell>
          <cell r="DG15">
            <v>0</v>
          </cell>
          <cell r="DH15">
            <v>0</v>
          </cell>
          <cell r="DI15">
            <v>0</v>
          </cell>
          <cell r="DJ15">
            <v>0</v>
          </cell>
          <cell r="DK15">
            <v>0</v>
          </cell>
          <cell r="DL15">
            <v>0</v>
          </cell>
          <cell r="DM15">
            <v>0</v>
          </cell>
          <cell r="DN15">
            <v>0</v>
          </cell>
          <cell r="DO15">
            <v>91026600</v>
          </cell>
          <cell r="DP15">
            <v>690929090</v>
          </cell>
          <cell r="DQ15">
            <v>0</v>
          </cell>
          <cell r="DR15">
            <v>0</v>
          </cell>
          <cell r="DS15">
            <v>0</v>
          </cell>
          <cell r="DT15">
            <v>0</v>
          </cell>
          <cell r="DU15">
            <v>0</v>
          </cell>
          <cell r="DV15">
            <v>593429090</v>
          </cell>
          <cell r="DW15">
            <v>0</v>
          </cell>
          <cell r="DX15">
            <v>0</v>
          </cell>
          <cell r="DY15">
            <v>97500000</v>
          </cell>
          <cell r="DZ15">
            <v>0</v>
          </cell>
          <cell r="EA15">
            <v>0</v>
          </cell>
          <cell r="EB15">
            <v>0</v>
          </cell>
          <cell r="EC15">
            <v>0</v>
          </cell>
          <cell r="ED15">
            <v>0</v>
          </cell>
          <cell r="EE15">
            <v>0</v>
          </cell>
          <cell r="EF15">
            <v>0</v>
          </cell>
          <cell r="EG15">
            <v>0</v>
          </cell>
          <cell r="EH15">
            <v>690929090</v>
          </cell>
        </row>
        <row r="16">
          <cell r="B16" t="str">
            <v>25126-14</v>
          </cell>
          <cell r="C16">
            <v>25126</v>
          </cell>
          <cell r="D16" t="str">
            <v>Cajicá</v>
          </cell>
          <cell r="E16">
            <v>1438</v>
          </cell>
          <cell r="F16" t="str">
            <v>Cajica Tejiendo Futuro Unidos Con Toda Seguridad</v>
          </cell>
          <cell r="G16" t="str">
            <v>Tejiendo Futuro Cajica 100% Saludable</v>
          </cell>
          <cell r="H16" t="str">
            <v>Educación</v>
          </cell>
          <cell r="I16" t="str">
            <v>Calidad, cobertura y fortalecimiento de la educación inicial, prescolar, básica y media</v>
          </cell>
          <cell r="K16" t="str">
            <v>Servicio de acompañamiento para el desarrollo de modelos educativos interculturales</v>
          </cell>
          <cell r="L16" t="str">
            <v>Modelos educativos acompañados</v>
          </cell>
          <cell r="M16" t="str">
            <v>Número</v>
          </cell>
          <cell r="N16">
            <v>30</v>
          </cell>
          <cell r="O16">
            <v>6</v>
          </cell>
          <cell r="P16">
            <v>0</v>
          </cell>
          <cell r="Q16">
            <v>8.6313532798236142E-2</v>
          </cell>
          <cell r="R16" t="str">
            <v>AM</v>
          </cell>
          <cell r="S16">
            <v>6</v>
          </cell>
          <cell r="T16">
            <v>1</v>
          </cell>
          <cell r="U16">
            <v>0</v>
          </cell>
          <cell r="V16">
            <v>0</v>
          </cell>
          <cell r="W16">
            <v>7.6482875388659111E-2</v>
          </cell>
          <cell r="X16">
            <v>6</v>
          </cell>
          <cell r="Y16">
            <v>6</v>
          </cell>
          <cell r="Z16">
            <v>100</v>
          </cell>
          <cell r="AA16">
            <v>7.3528900682787404E-2</v>
          </cell>
          <cell r="AB16">
            <v>6</v>
          </cell>
          <cell r="AC16">
            <v>6</v>
          </cell>
          <cell r="AD16">
            <v>100</v>
          </cell>
          <cell r="AE16">
            <v>0.10106666317951146</v>
          </cell>
          <cell r="AF16">
            <v>6</v>
          </cell>
          <cell r="AG16">
            <v>6</v>
          </cell>
          <cell r="AH16">
            <v>100</v>
          </cell>
          <cell r="AI16">
            <v>6.2164211252618326E-2</v>
          </cell>
          <cell r="AJ16">
            <v>6</v>
          </cell>
          <cell r="AK16">
            <v>6</v>
          </cell>
          <cell r="AL16">
            <v>100</v>
          </cell>
          <cell r="AM16">
            <v>7.6482875388659111E-2</v>
          </cell>
          <cell r="AN16">
            <v>7.3528900682787404E-2</v>
          </cell>
          <cell r="AO16">
            <v>0.10106666317951146</v>
          </cell>
          <cell r="AP16">
            <v>6.2164211252618326E-2</v>
          </cell>
          <cell r="AQ16">
            <v>8.6313532798236142E-2</v>
          </cell>
          <cell r="AR16">
            <v>65833950</v>
          </cell>
          <cell r="AS16">
            <v>0</v>
          </cell>
          <cell r="AT16">
            <v>0</v>
          </cell>
          <cell r="AU16">
            <v>0</v>
          </cell>
          <cell r="AV16">
            <v>0</v>
          </cell>
          <cell r="AW16">
            <v>0</v>
          </cell>
          <cell r="AX16">
            <v>65833950</v>
          </cell>
          <cell r="AY16">
            <v>0</v>
          </cell>
          <cell r="AZ16">
            <v>0</v>
          </cell>
          <cell r="BA16">
            <v>0</v>
          </cell>
          <cell r="BB16">
            <v>0</v>
          </cell>
          <cell r="BC16">
            <v>0</v>
          </cell>
          <cell r="BD16">
            <v>0</v>
          </cell>
          <cell r="BE16">
            <v>0</v>
          </cell>
          <cell r="BF16">
            <v>0</v>
          </cell>
          <cell r="BG16">
            <v>0</v>
          </cell>
          <cell r="BH16">
            <v>0</v>
          </cell>
          <cell r="BI16">
            <v>0</v>
          </cell>
          <cell r="BJ16">
            <v>65833950</v>
          </cell>
          <cell r="BK16">
            <v>77082000</v>
          </cell>
          <cell r="BL16">
            <v>0</v>
          </cell>
          <cell r="BM16">
            <v>0</v>
          </cell>
          <cell r="BN16">
            <v>0</v>
          </cell>
          <cell r="BO16">
            <v>0</v>
          </cell>
          <cell r="BP16">
            <v>0</v>
          </cell>
          <cell r="BQ16">
            <v>13137000</v>
          </cell>
          <cell r="BR16">
            <v>0</v>
          </cell>
          <cell r="BS16">
            <v>0</v>
          </cell>
          <cell r="BT16">
            <v>63945000</v>
          </cell>
          <cell r="BU16">
            <v>0</v>
          </cell>
          <cell r="BV16">
            <v>0</v>
          </cell>
          <cell r="BW16">
            <v>0</v>
          </cell>
          <cell r="BX16">
            <v>0</v>
          </cell>
          <cell r="BY16">
            <v>0</v>
          </cell>
          <cell r="BZ16">
            <v>0</v>
          </cell>
          <cell r="CA16">
            <v>0</v>
          </cell>
          <cell r="CB16">
            <v>0</v>
          </cell>
          <cell r="CC16">
            <v>77082000</v>
          </cell>
          <cell r="CD16">
            <v>101500000</v>
          </cell>
          <cell r="CE16">
            <v>0</v>
          </cell>
          <cell r="CF16">
            <v>0</v>
          </cell>
          <cell r="CG16">
            <v>0</v>
          </cell>
          <cell r="CH16">
            <v>0</v>
          </cell>
          <cell r="CI16">
            <v>0</v>
          </cell>
          <cell r="CJ16">
            <v>101500000</v>
          </cell>
          <cell r="CK16">
            <v>0</v>
          </cell>
          <cell r="CL16">
            <v>0</v>
          </cell>
          <cell r="CM16">
            <v>0</v>
          </cell>
          <cell r="CN16">
            <v>0</v>
          </cell>
          <cell r="CO16">
            <v>0</v>
          </cell>
          <cell r="CP16">
            <v>0</v>
          </cell>
          <cell r="CQ16">
            <v>0</v>
          </cell>
          <cell r="CR16">
            <v>0</v>
          </cell>
          <cell r="CS16">
            <v>0</v>
          </cell>
          <cell r="CT16">
            <v>0</v>
          </cell>
          <cell r="CU16">
            <v>0</v>
          </cell>
          <cell r="CV16">
            <v>101500000</v>
          </cell>
          <cell r="CW16">
            <v>44660000</v>
          </cell>
          <cell r="CX16">
            <v>0</v>
          </cell>
          <cell r="CY16">
            <v>0</v>
          </cell>
          <cell r="CZ16">
            <v>0</v>
          </cell>
          <cell r="DA16">
            <v>0</v>
          </cell>
          <cell r="DB16">
            <v>0</v>
          </cell>
          <cell r="DC16">
            <v>44660000</v>
          </cell>
          <cell r="DD16">
            <v>0</v>
          </cell>
          <cell r="DE16">
            <v>0</v>
          </cell>
          <cell r="DF16">
            <v>0</v>
          </cell>
          <cell r="DG16">
            <v>0</v>
          </cell>
          <cell r="DH16">
            <v>0</v>
          </cell>
          <cell r="DI16">
            <v>0</v>
          </cell>
          <cell r="DJ16">
            <v>0</v>
          </cell>
          <cell r="DK16">
            <v>0</v>
          </cell>
          <cell r="DL16">
            <v>0</v>
          </cell>
          <cell r="DM16">
            <v>0</v>
          </cell>
          <cell r="DN16">
            <v>0</v>
          </cell>
          <cell r="DO16">
            <v>44660000</v>
          </cell>
          <cell r="DP16">
            <v>289075950</v>
          </cell>
          <cell r="DQ16">
            <v>0</v>
          </cell>
          <cell r="DR16">
            <v>0</v>
          </cell>
          <cell r="DS16">
            <v>0</v>
          </cell>
          <cell r="DT16">
            <v>0</v>
          </cell>
          <cell r="DU16">
            <v>0</v>
          </cell>
          <cell r="DV16">
            <v>225130950</v>
          </cell>
          <cell r="DW16">
            <v>0</v>
          </cell>
          <cell r="DX16">
            <v>0</v>
          </cell>
          <cell r="DY16">
            <v>63945000</v>
          </cell>
          <cell r="DZ16">
            <v>0</v>
          </cell>
          <cell r="EA16">
            <v>0</v>
          </cell>
          <cell r="EB16">
            <v>0</v>
          </cell>
          <cell r="EC16">
            <v>0</v>
          </cell>
          <cell r="ED16">
            <v>0</v>
          </cell>
          <cell r="EE16">
            <v>0</v>
          </cell>
          <cell r="EF16">
            <v>0</v>
          </cell>
          <cell r="EG16">
            <v>0</v>
          </cell>
          <cell r="EH16">
            <v>289075950</v>
          </cell>
        </row>
        <row r="17">
          <cell r="B17" t="str">
            <v>25126-15</v>
          </cell>
          <cell r="C17">
            <v>25126</v>
          </cell>
          <cell r="D17" t="str">
            <v>Cajicá</v>
          </cell>
          <cell r="E17">
            <v>1438</v>
          </cell>
          <cell r="F17" t="str">
            <v>Cajica Tejiendo Futuro Unidos Con Toda Seguridad</v>
          </cell>
          <cell r="G17" t="str">
            <v>Tejiendo Futuro Cajica 100% Saludable</v>
          </cell>
          <cell r="H17" t="str">
            <v>Educación</v>
          </cell>
          <cell r="I17" t="str">
            <v>Calidad, cobertura y fortalecimiento de la educación inicial, prescolar, básica y media</v>
          </cell>
          <cell r="K17" t="str">
            <v>Servicios de apoyo a la implementación de modelos de innovación educativa</v>
          </cell>
          <cell r="L17" t="str">
            <v xml:space="preserve">Establecimientos educativos apoyados para la  implementación de modelos de innovación educativa </v>
          </cell>
          <cell r="M17" t="str">
            <v>Número</v>
          </cell>
          <cell r="N17">
            <v>96</v>
          </cell>
          <cell r="O17">
            <v>6</v>
          </cell>
          <cell r="P17">
            <v>0</v>
          </cell>
          <cell r="Q17">
            <v>0.37172765920698569</v>
          </cell>
          <cell r="R17" t="str">
            <v>AM</v>
          </cell>
          <cell r="S17">
            <v>6</v>
          </cell>
          <cell r="T17">
            <v>1</v>
          </cell>
          <cell r="U17">
            <v>0</v>
          </cell>
          <cell r="V17">
            <v>0</v>
          </cell>
          <cell r="W17">
            <v>8.6220061079723936E-2</v>
          </cell>
          <cell r="X17">
            <v>6</v>
          </cell>
          <cell r="Y17">
            <v>6</v>
          </cell>
          <cell r="Z17">
            <v>100</v>
          </cell>
          <cell r="AA17">
            <v>0.16607664170816494</v>
          </cell>
          <cell r="AB17">
            <v>6</v>
          </cell>
          <cell r="AC17">
            <v>6</v>
          </cell>
          <cell r="AD17">
            <v>100</v>
          </cell>
          <cell r="AE17">
            <v>0.86412125766458159</v>
          </cell>
          <cell r="AF17">
            <v>6</v>
          </cell>
          <cell r="AG17">
            <v>6</v>
          </cell>
          <cell r="AH17">
            <v>100</v>
          </cell>
          <cell r="AI17">
            <v>0.17931539974390728</v>
          </cell>
          <cell r="AJ17">
            <v>6</v>
          </cell>
          <cell r="AK17">
            <v>6</v>
          </cell>
          <cell r="AL17">
            <v>100</v>
          </cell>
          <cell r="AM17">
            <v>8.622006107972395E-2</v>
          </cell>
          <cell r="AN17">
            <v>0.16607664170816494</v>
          </cell>
          <cell r="AO17">
            <v>0.86412125766458159</v>
          </cell>
          <cell r="AP17">
            <v>0.17931539974390728</v>
          </cell>
          <cell r="AQ17">
            <v>0.37172765920698569</v>
          </cell>
          <cell r="AR17">
            <v>74215400</v>
          </cell>
          <cell r="AS17">
            <v>0</v>
          </cell>
          <cell r="AT17">
            <v>0</v>
          </cell>
          <cell r="AU17">
            <v>0</v>
          </cell>
          <cell r="AV17">
            <v>0</v>
          </cell>
          <cell r="AW17">
            <v>0</v>
          </cell>
          <cell r="AX17">
            <v>74215400</v>
          </cell>
          <cell r="AY17">
            <v>0</v>
          </cell>
          <cell r="AZ17">
            <v>0</v>
          </cell>
          <cell r="BA17">
            <v>0</v>
          </cell>
          <cell r="BB17">
            <v>0</v>
          </cell>
          <cell r="BC17">
            <v>0</v>
          </cell>
          <cell r="BD17">
            <v>0</v>
          </cell>
          <cell r="BE17">
            <v>0</v>
          </cell>
          <cell r="BF17">
            <v>0</v>
          </cell>
          <cell r="BG17">
            <v>0</v>
          </cell>
          <cell r="BH17">
            <v>0</v>
          </cell>
          <cell r="BI17">
            <v>0</v>
          </cell>
          <cell r="BJ17">
            <v>74215400</v>
          </cell>
          <cell r="BK17">
            <v>174101878</v>
          </cell>
          <cell r="BL17">
            <v>0</v>
          </cell>
          <cell r="BM17">
            <v>0</v>
          </cell>
          <cell r="BN17">
            <v>0</v>
          </cell>
          <cell r="BO17">
            <v>0</v>
          </cell>
          <cell r="BP17">
            <v>0</v>
          </cell>
          <cell r="BQ17">
            <v>161199982</v>
          </cell>
          <cell r="BR17">
            <v>0</v>
          </cell>
          <cell r="BS17">
            <v>0</v>
          </cell>
          <cell r="BT17">
            <v>12901896</v>
          </cell>
          <cell r="BU17">
            <v>0</v>
          </cell>
          <cell r="BV17">
            <v>0</v>
          </cell>
          <cell r="BW17">
            <v>0</v>
          </cell>
          <cell r="BX17">
            <v>0</v>
          </cell>
          <cell r="BY17">
            <v>0</v>
          </cell>
          <cell r="BZ17">
            <v>0</v>
          </cell>
          <cell r="CA17">
            <v>0</v>
          </cell>
          <cell r="CB17">
            <v>0</v>
          </cell>
          <cell r="CC17">
            <v>174101878</v>
          </cell>
          <cell r="CD17">
            <v>313302952</v>
          </cell>
          <cell r="CE17">
            <v>0</v>
          </cell>
          <cell r="CF17">
            <v>0</v>
          </cell>
          <cell r="CG17">
            <v>0</v>
          </cell>
          <cell r="CH17">
            <v>0</v>
          </cell>
          <cell r="CI17">
            <v>0</v>
          </cell>
          <cell r="CJ17">
            <v>313302952</v>
          </cell>
          <cell r="CK17">
            <v>0</v>
          </cell>
          <cell r="CL17">
            <v>0</v>
          </cell>
          <cell r="CM17">
            <v>0</v>
          </cell>
          <cell r="CN17">
            <v>0</v>
          </cell>
          <cell r="CO17">
            <v>0</v>
          </cell>
          <cell r="CP17">
            <v>0</v>
          </cell>
          <cell r="CQ17">
            <v>0</v>
          </cell>
          <cell r="CR17">
            <v>0</v>
          </cell>
          <cell r="CS17">
            <v>0</v>
          </cell>
          <cell r="CT17">
            <v>0</v>
          </cell>
          <cell r="CU17">
            <v>554523341</v>
          </cell>
          <cell r="CV17">
            <v>867826293</v>
          </cell>
          <cell r="CW17">
            <v>128823733</v>
          </cell>
          <cell r="CX17">
            <v>0</v>
          </cell>
          <cell r="CY17">
            <v>0</v>
          </cell>
          <cell r="CZ17">
            <v>0</v>
          </cell>
          <cell r="DA17">
            <v>0</v>
          </cell>
          <cell r="DB17">
            <v>0</v>
          </cell>
          <cell r="DC17">
            <v>128823733</v>
          </cell>
          <cell r="DD17">
            <v>0</v>
          </cell>
          <cell r="DE17">
            <v>0</v>
          </cell>
          <cell r="DF17">
            <v>0</v>
          </cell>
          <cell r="DG17">
            <v>0</v>
          </cell>
          <cell r="DH17">
            <v>0</v>
          </cell>
          <cell r="DI17">
            <v>0</v>
          </cell>
          <cell r="DJ17">
            <v>0</v>
          </cell>
          <cell r="DK17">
            <v>0</v>
          </cell>
          <cell r="DL17">
            <v>0</v>
          </cell>
          <cell r="DM17">
            <v>0</v>
          </cell>
          <cell r="DN17">
            <v>0</v>
          </cell>
          <cell r="DO17">
            <v>128823733</v>
          </cell>
          <cell r="DP17">
            <v>690443963</v>
          </cell>
          <cell r="DQ17">
            <v>0</v>
          </cell>
          <cell r="DR17">
            <v>0</v>
          </cell>
          <cell r="DS17">
            <v>0</v>
          </cell>
          <cell r="DT17">
            <v>0</v>
          </cell>
          <cell r="DU17">
            <v>0</v>
          </cell>
          <cell r="DV17">
            <v>677542067</v>
          </cell>
          <cell r="DW17">
            <v>0</v>
          </cell>
          <cell r="DX17">
            <v>0</v>
          </cell>
          <cell r="DY17">
            <v>12901896</v>
          </cell>
          <cell r="DZ17">
            <v>0</v>
          </cell>
          <cell r="EA17">
            <v>0</v>
          </cell>
          <cell r="EB17">
            <v>0</v>
          </cell>
          <cell r="EC17">
            <v>0</v>
          </cell>
          <cell r="ED17">
            <v>0</v>
          </cell>
          <cell r="EE17">
            <v>0</v>
          </cell>
          <cell r="EF17">
            <v>0</v>
          </cell>
          <cell r="EG17">
            <v>554523341</v>
          </cell>
          <cell r="EH17">
            <v>1244967304</v>
          </cell>
        </row>
        <row r="18">
          <cell r="B18" t="str">
            <v>25126-16</v>
          </cell>
          <cell r="C18">
            <v>25126</v>
          </cell>
          <cell r="D18" t="str">
            <v>Cajicá</v>
          </cell>
          <cell r="E18">
            <v>1438</v>
          </cell>
          <cell r="F18" t="str">
            <v>Cajica Tejiendo Futuro Unidos Con Toda Seguridad</v>
          </cell>
          <cell r="G18" t="str">
            <v>Tejiendo Futuro Cajica 100% Saludable</v>
          </cell>
          <cell r="H18" t="str">
            <v>Educación</v>
          </cell>
          <cell r="I18" t="str">
            <v>Calidad y fomento de la educación superior</v>
          </cell>
          <cell r="K18" t="str">
            <v>Sedes de instituciones de educación superior o terciariamejoradas</v>
          </cell>
          <cell r="L18" t="str">
            <v>Sedes  de instituciones de educación terciaria o superior mejoradas</v>
          </cell>
          <cell r="M18" t="str">
            <v>Número</v>
          </cell>
          <cell r="N18">
            <v>67</v>
          </cell>
          <cell r="O18">
            <v>1</v>
          </cell>
          <cell r="P18">
            <v>0</v>
          </cell>
          <cell r="Q18">
            <v>9.0544822206867256E-2</v>
          </cell>
          <cell r="R18" t="str">
            <v>AM</v>
          </cell>
          <cell r="S18">
            <v>1</v>
          </cell>
          <cell r="T18">
            <v>1</v>
          </cell>
          <cell r="U18">
            <v>0</v>
          </cell>
          <cell r="V18">
            <v>0</v>
          </cell>
          <cell r="W18">
            <v>5.8087715676075277E-2</v>
          </cell>
          <cell r="X18">
            <v>1</v>
          </cell>
          <cell r="Y18">
            <v>1</v>
          </cell>
          <cell r="Z18">
            <v>100</v>
          </cell>
          <cell r="AA18">
            <v>0.10963090124476349</v>
          </cell>
          <cell r="AB18">
            <v>1</v>
          </cell>
          <cell r="AC18">
            <v>1</v>
          </cell>
          <cell r="AD18">
            <v>100</v>
          </cell>
          <cell r="AE18">
            <v>0.13772805655758585</v>
          </cell>
          <cell r="AF18">
            <v>1</v>
          </cell>
          <cell r="AG18">
            <v>1</v>
          </cell>
          <cell r="AH18">
            <v>100</v>
          </cell>
          <cell r="AI18">
            <v>0</v>
          </cell>
          <cell r="AJ18">
            <v>1</v>
          </cell>
          <cell r="AK18">
            <v>0</v>
          </cell>
          <cell r="AL18">
            <v>0</v>
          </cell>
          <cell r="AM18">
            <v>5.808771567607527E-2</v>
          </cell>
          <cell r="AN18">
            <v>0.10963090124476349</v>
          </cell>
          <cell r="AO18">
            <v>0.13772805655758585</v>
          </cell>
          <cell r="AP18">
            <v>0</v>
          </cell>
          <cell r="AQ18">
            <v>9.0544822206867256E-2</v>
          </cell>
          <cell r="AR18">
            <v>50000000</v>
          </cell>
          <cell r="AS18">
            <v>0</v>
          </cell>
          <cell r="AT18">
            <v>0</v>
          </cell>
          <cell r="AU18">
            <v>0</v>
          </cell>
          <cell r="AV18">
            <v>0</v>
          </cell>
          <cell r="AW18">
            <v>0</v>
          </cell>
          <cell r="AX18">
            <v>50000000</v>
          </cell>
          <cell r="AY18">
            <v>0</v>
          </cell>
          <cell r="AZ18">
            <v>0</v>
          </cell>
          <cell r="BA18">
            <v>0</v>
          </cell>
          <cell r="BB18">
            <v>0</v>
          </cell>
          <cell r="BC18">
            <v>0</v>
          </cell>
          <cell r="BD18">
            <v>0</v>
          </cell>
          <cell r="BE18">
            <v>0</v>
          </cell>
          <cell r="BF18">
            <v>0</v>
          </cell>
          <cell r="BG18">
            <v>0</v>
          </cell>
          <cell r="BH18">
            <v>0</v>
          </cell>
          <cell r="BI18">
            <v>0</v>
          </cell>
          <cell r="BJ18">
            <v>50000000</v>
          </cell>
          <cell r="BK18">
            <v>114928539</v>
          </cell>
          <cell r="BL18">
            <v>0</v>
          </cell>
          <cell r="BM18">
            <v>0</v>
          </cell>
          <cell r="BN18">
            <v>0</v>
          </cell>
          <cell r="BO18">
            <v>0</v>
          </cell>
          <cell r="BP18">
            <v>0</v>
          </cell>
          <cell r="BQ18">
            <v>114928539</v>
          </cell>
          <cell r="BR18">
            <v>0</v>
          </cell>
          <cell r="BS18">
            <v>0</v>
          </cell>
          <cell r="BT18">
            <v>0</v>
          </cell>
          <cell r="BU18">
            <v>0</v>
          </cell>
          <cell r="BV18">
            <v>0</v>
          </cell>
          <cell r="BW18">
            <v>0</v>
          </cell>
          <cell r="BX18">
            <v>0</v>
          </cell>
          <cell r="BY18">
            <v>0</v>
          </cell>
          <cell r="BZ18">
            <v>0</v>
          </cell>
          <cell r="CA18">
            <v>0</v>
          </cell>
          <cell r="CB18">
            <v>0</v>
          </cell>
          <cell r="CC18">
            <v>114928539</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138318584</v>
          </cell>
          <cell r="CV18">
            <v>138318584</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164928539</v>
          </cell>
          <cell r="DQ18">
            <v>0</v>
          </cell>
          <cell r="DR18">
            <v>0</v>
          </cell>
          <cell r="DS18">
            <v>0</v>
          </cell>
          <cell r="DT18">
            <v>0</v>
          </cell>
          <cell r="DU18">
            <v>0</v>
          </cell>
          <cell r="DV18">
            <v>164928539</v>
          </cell>
          <cell r="DW18">
            <v>0</v>
          </cell>
          <cell r="DX18">
            <v>0</v>
          </cell>
          <cell r="DY18">
            <v>0</v>
          </cell>
          <cell r="DZ18">
            <v>0</v>
          </cell>
          <cell r="EA18">
            <v>0</v>
          </cell>
          <cell r="EB18">
            <v>0</v>
          </cell>
          <cell r="EC18">
            <v>0</v>
          </cell>
          <cell r="ED18">
            <v>0</v>
          </cell>
          <cell r="EE18">
            <v>0</v>
          </cell>
          <cell r="EF18">
            <v>0</v>
          </cell>
          <cell r="EG18">
            <v>138318584</v>
          </cell>
          <cell r="EH18">
            <v>303247123</v>
          </cell>
        </row>
        <row r="19">
          <cell r="B19" t="str">
            <v>25126-17</v>
          </cell>
          <cell r="C19">
            <v>25126</v>
          </cell>
          <cell r="D19" t="str">
            <v>Cajicá</v>
          </cell>
          <cell r="E19">
            <v>1438</v>
          </cell>
          <cell r="F19" t="str">
            <v>Cajica Tejiendo Futuro Unidos Con Toda Seguridad</v>
          </cell>
          <cell r="G19" t="str">
            <v>Tejiendo Futuro Cajica 100% Saludable</v>
          </cell>
          <cell r="H19" t="str">
            <v>Educación</v>
          </cell>
          <cell r="I19" t="str">
            <v>Calidad, cobertura y fortalecimiento de la educación inicial, prescolar, básica y media</v>
          </cell>
          <cell r="K19" t="str">
            <v>Servicio educativos de promoción del bilingüismo</v>
          </cell>
          <cell r="L19" t="str">
            <v>Estudiantes beneficiados con estrategias de promoción del bilingüismo</v>
          </cell>
          <cell r="M19" t="str">
            <v>Número</v>
          </cell>
          <cell r="N19">
            <v>69</v>
          </cell>
          <cell r="O19">
            <v>1200</v>
          </cell>
          <cell r="P19">
            <v>0</v>
          </cell>
          <cell r="Q19">
            <v>0.20574084840505014</v>
          </cell>
          <cell r="R19" t="str">
            <v>NA</v>
          </cell>
          <cell r="S19">
            <v>1405</v>
          </cell>
          <cell r="T19">
            <v>1</v>
          </cell>
          <cell r="U19">
            <v>0</v>
          </cell>
          <cell r="V19">
            <v>0</v>
          </cell>
          <cell r="W19">
            <v>5.8087715676075277E-2</v>
          </cell>
          <cell r="X19">
            <v>170</v>
          </cell>
          <cell r="Y19">
            <v>170</v>
          </cell>
          <cell r="Z19">
            <v>100</v>
          </cell>
          <cell r="AA19">
            <v>0.23847623531689438</v>
          </cell>
          <cell r="AB19">
            <v>343</v>
          </cell>
          <cell r="AC19">
            <v>425</v>
          </cell>
          <cell r="AD19">
            <v>100</v>
          </cell>
          <cell r="AE19">
            <v>0.28663947197002904</v>
          </cell>
          <cell r="AF19">
            <v>343</v>
          </cell>
          <cell r="AG19">
            <v>490</v>
          </cell>
          <cell r="AH19">
            <v>100</v>
          </cell>
          <cell r="AI19">
            <v>0.14084530867289946</v>
          </cell>
          <cell r="AJ19">
            <v>344</v>
          </cell>
          <cell r="AK19">
            <v>320</v>
          </cell>
          <cell r="AL19">
            <v>93.023255813953483</v>
          </cell>
          <cell r="AM19">
            <v>5.808771567607527E-2</v>
          </cell>
          <cell r="AN19">
            <v>0.23847623531689441</v>
          </cell>
          <cell r="AO19">
            <v>0.28663947197002904</v>
          </cell>
          <cell r="AP19">
            <v>0.13101889178874368</v>
          </cell>
          <cell r="AQ19">
            <v>0.20574084840505014</v>
          </cell>
          <cell r="AR19">
            <v>50000000</v>
          </cell>
          <cell r="AS19">
            <v>0</v>
          </cell>
          <cell r="AT19">
            <v>0</v>
          </cell>
          <cell r="AU19">
            <v>0</v>
          </cell>
          <cell r="AV19">
            <v>0</v>
          </cell>
          <cell r="AW19">
            <v>0</v>
          </cell>
          <cell r="AX19">
            <v>50000000</v>
          </cell>
          <cell r="AY19">
            <v>0</v>
          </cell>
          <cell r="AZ19">
            <v>0</v>
          </cell>
          <cell r="BA19">
            <v>0</v>
          </cell>
          <cell r="BB19">
            <v>0</v>
          </cell>
          <cell r="BC19">
            <v>0</v>
          </cell>
          <cell r="BD19">
            <v>0</v>
          </cell>
          <cell r="BE19">
            <v>0</v>
          </cell>
          <cell r="BF19">
            <v>0</v>
          </cell>
          <cell r="BG19">
            <v>0</v>
          </cell>
          <cell r="BH19">
            <v>0</v>
          </cell>
          <cell r="BI19">
            <v>0</v>
          </cell>
          <cell r="BJ19">
            <v>50000000</v>
          </cell>
          <cell r="BK19">
            <v>250000000</v>
          </cell>
          <cell r="BL19">
            <v>0</v>
          </cell>
          <cell r="BM19">
            <v>0</v>
          </cell>
          <cell r="BN19">
            <v>0</v>
          </cell>
          <cell r="BO19">
            <v>0</v>
          </cell>
          <cell r="BP19">
            <v>0</v>
          </cell>
          <cell r="BQ19">
            <v>200394170</v>
          </cell>
          <cell r="BR19">
            <v>0</v>
          </cell>
          <cell r="BS19">
            <v>0</v>
          </cell>
          <cell r="BT19">
            <v>49605830</v>
          </cell>
          <cell r="BU19">
            <v>0</v>
          </cell>
          <cell r="BV19">
            <v>0</v>
          </cell>
          <cell r="BW19">
            <v>0</v>
          </cell>
          <cell r="BX19">
            <v>0</v>
          </cell>
          <cell r="BY19">
            <v>0</v>
          </cell>
          <cell r="BZ19">
            <v>0</v>
          </cell>
          <cell r="CA19">
            <v>0</v>
          </cell>
          <cell r="CB19">
            <v>0</v>
          </cell>
          <cell r="CC19">
            <v>250000000</v>
          </cell>
          <cell r="CD19">
            <v>287868477</v>
          </cell>
          <cell r="CE19">
            <v>0</v>
          </cell>
          <cell r="CF19">
            <v>0</v>
          </cell>
          <cell r="CG19">
            <v>0</v>
          </cell>
          <cell r="CH19">
            <v>0</v>
          </cell>
          <cell r="CI19">
            <v>0</v>
          </cell>
          <cell r="CJ19">
            <v>287868477</v>
          </cell>
          <cell r="CK19">
            <v>0</v>
          </cell>
          <cell r="CL19">
            <v>0</v>
          </cell>
          <cell r="CM19">
            <v>0</v>
          </cell>
          <cell r="CN19">
            <v>0</v>
          </cell>
          <cell r="CO19">
            <v>0</v>
          </cell>
          <cell r="CP19">
            <v>0</v>
          </cell>
          <cell r="CQ19">
            <v>0</v>
          </cell>
          <cell r="CR19">
            <v>0</v>
          </cell>
          <cell r="CS19">
            <v>0</v>
          </cell>
          <cell r="CT19">
            <v>0</v>
          </cell>
          <cell r="CU19">
            <v>0</v>
          </cell>
          <cell r="CV19">
            <v>287868477</v>
          </cell>
          <cell r="CW19">
            <v>93186058</v>
          </cell>
          <cell r="CX19">
            <v>0</v>
          </cell>
          <cell r="CY19">
            <v>0</v>
          </cell>
          <cell r="CZ19">
            <v>0</v>
          </cell>
          <cell r="DA19">
            <v>0</v>
          </cell>
          <cell r="DB19">
            <v>0</v>
          </cell>
          <cell r="DC19">
            <v>93186058</v>
          </cell>
          <cell r="DD19">
            <v>0</v>
          </cell>
          <cell r="DE19">
            <v>0</v>
          </cell>
          <cell r="DF19">
            <v>0</v>
          </cell>
          <cell r="DG19">
            <v>0</v>
          </cell>
          <cell r="DH19">
            <v>0</v>
          </cell>
          <cell r="DI19">
            <v>0</v>
          </cell>
          <cell r="DJ19">
            <v>0</v>
          </cell>
          <cell r="DK19">
            <v>0</v>
          </cell>
          <cell r="DL19">
            <v>0</v>
          </cell>
          <cell r="DM19">
            <v>0</v>
          </cell>
          <cell r="DN19">
            <v>8000000</v>
          </cell>
          <cell r="DO19">
            <v>101186058</v>
          </cell>
          <cell r="DP19">
            <v>681054535</v>
          </cell>
          <cell r="DQ19">
            <v>0</v>
          </cell>
          <cell r="DR19">
            <v>0</v>
          </cell>
          <cell r="DS19">
            <v>0</v>
          </cell>
          <cell r="DT19">
            <v>0</v>
          </cell>
          <cell r="DU19">
            <v>0</v>
          </cell>
          <cell r="DV19">
            <v>631448705</v>
          </cell>
          <cell r="DW19">
            <v>0</v>
          </cell>
          <cell r="DX19">
            <v>0</v>
          </cell>
          <cell r="DY19">
            <v>49605830</v>
          </cell>
          <cell r="DZ19">
            <v>0</v>
          </cell>
          <cell r="EA19">
            <v>0</v>
          </cell>
          <cell r="EB19">
            <v>0</v>
          </cell>
          <cell r="EC19">
            <v>0</v>
          </cell>
          <cell r="ED19">
            <v>0</v>
          </cell>
          <cell r="EE19">
            <v>0</v>
          </cell>
          <cell r="EF19">
            <v>0</v>
          </cell>
          <cell r="EG19">
            <v>8000000</v>
          </cell>
          <cell r="EH19">
            <v>689054535</v>
          </cell>
        </row>
        <row r="20">
          <cell r="B20" t="str">
            <v>25126-18</v>
          </cell>
          <cell r="C20">
            <v>25126</v>
          </cell>
          <cell r="D20" t="str">
            <v>Cajicá</v>
          </cell>
          <cell r="E20">
            <v>1438</v>
          </cell>
          <cell r="F20" t="str">
            <v>Cajica Tejiendo Futuro Unidos Con Toda Seguridad</v>
          </cell>
          <cell r="G20" t="str">
            <v>Tejiendo Futuro Cajica 100% Saludable</v>
          </cell>
          <cell r="H20" t="str">
            <v>Educación</v>
          </cell>
          <cell r="I20" t="str">
            <v>Calidad, cobertura y fortalecimiento de la educación inicial, prescolar, básica y media</v>
          </cell>
          <cell r="K20" t="str">
            <v>Servicio educativo de promoción del bilingüismo para docentes</v>
          </cell>
          <cell r="L20" t="str">
            <v>Docentes beneficiados con estrategias de promoción del bilingüismo</v>
          </cell>
          <cell r="M20" t="str">
            <v>Número</v>
          </cell>
          <cell r="N20">
            <v>66</v>
          </cell>
          <cell r="O20">
            <v>80</v>
          </cell>
          <cell r="P20">
            <v>0</v>
          </cell>
          <cell r="Q20">
            <v>2.5541977921956678E-2</v>
          </cell>
          <cell r="R20" t="str">
            <v>NA</v>
          </cell>
          <cell r="S20">
            <v>71</v>
          </cell>
          <cell r="T20">
            <v>0.88749999999999996</v>
          </cell>
          <cell r="U20">
            <v>0</v>
          </cell>
          <cell r="V20">
            <v>0</v>
          </cell>
          <cell r="W20">
            <v>0</v>
          </cell>
          <cell r="X20" t="str">
            <v>NP</v>
          </cell>
          <cell r="Y20">
            <v>0</v>
          </cell>
          <cell r="Z20">
            <v>0</v>
          </cell>
          <cell r="AA20">
            <v>3.4618222411743074E-2</v>
          </cell>
          <cell r="AB20">
            <v>26</v>
          </cell>
          <cell r="AC20">
            <v>42</v>
          </cell>
          <cell r="AD20">
            <v>100</v>
          </cell>
          <cell r="AE20">
            <v>4.9042277682581653E-2</v>
          </cell>
          <cell r="AF20">
            <v>27</v>
          </cell>
          <cell r="AG20">
            <v>19</v>
          </cell>
          <cell r="AH20">
            <v>70.370370370370367</v>
          </cell>
          <cell r="AI20">
            <v>0</v>
          </cell>
          <cell r="AJ20">
            <v>27</v>
          </cell>
          <cell r="AK20">
            <v>10</v>
          </cell>
          <cell r="AL20">
            <v>37.037037037037038</v>
          </cell>
          <cell r="AM20">
            <v>0</v>
          </cell>
          <cell r="AN20">
            <v>3.4618222411743074E-2</v>
          </cell>
          <cell r="AO20">
            <v>3.45112324432982E-2</v>
          </cell>
          <cell r="AP20">
            <v>0</v>
          </cell>
          <cell r="AQ20">
            <v>2.2668505405736551E-2</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36291061</v>
          </cell>
          <cell r="BL20">
            <v>0</v>
          </cell>
          <cell r="BM20">
            <v>0</v>
          </cell>
          <cell r="BN20">
            <v>0</v>
          </cell>
          <cell r="BO20">
            <v>0</v>
          </cell>
          <cell r="BP20">
            <v>0</v>
          </cell>
          <cell r="BQ20">
            <v>36291061</v>
          </cell>
          <cell r="BR20">
            <v>0</v>
          </cell>
          <cell r="BS20">
            <v>0</v>
          </cell>
          <cell r="BT20">
            <v>0</v>
          </cell>
          <cell r="BU20">
            <v>0</v>
          </cell>
          <cell r="BV20">
            <v>0</v>
          </cell>
          <cell r="BW20">
            <v>0</v>
          </cell>
          <cell r="BX20">
            <v>0</v>
          </cell>
          <cell r="BY20">
            <v>0</v>
          </cell>
          <cell r="BZ20">
            <v>0</v>
          </cell>
          <cell r="CA20">
            <v>0</v>
          </cell>
          <cell r="CB20">
            <v>0</v>
          </cell>
          <cell r="CC20">
            <v>36291061</v>
          </cell>
          <cell r="CD20">
            <v>49252553</v>
          </cell>
          <cell r="CE20">
            <v>0</v>
          </cell>
          <cell r="CF20">
            <v>0</v>
          </cell>
          <cell r="CG20">
            <v>0</v>
          </cell>
          <cell r="CH20">
            <v>0</v>
          </cell>
          <cell r="CI20">
            <v>0</v>
          </cell>
          <cell r="CJ20">
            <v>49252553</v>
          </cell>
          <cell r="CK20">
            <v>0</v>
          </cell>
          <cell r="CL20">
            <v>0</v>
          </cell>
          <cell r="CM20">
            <v>0</v>
          </cell>
          <cell r="CN20">
            <v>0</v>
          </cell>
          <cell r="CO20">
            <v>0</v>
          </cell>
          <cell r="CP20">
            <v>0</v>
          </cell>
          <cell r="CQ20">
            <v>0</v>
          </cell>
          <cell r="CR20">
            <v>0</v>
          </cell>
          <cell r="CS20">
            <v>0</v>
          </cell>
          <cell r="CT20">
            <v>0</v>
          </cell>
          <cell r="CU20">
            <v>0</v>
          </cell>
          <cell r="CV20">
            <v>49252553</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85543614</v>
          </cell>
          <cell r="DQ20">
            <v>0</v>
          </cell>
          <cell r="DR20">
            <v>0</v>
          </cell>
          <cell r="DS20">
            <v>0</v>
          </cell>
          <cell r="DT20">
            <v>0</v>
          </cell>
          <cell r="DU20">
            <v>0</v>
          </cell>
          <cell r="DV20">
            <v>85543614</v>
          </cell>
          <cell r="DW20">
            <v>0</v>
          </cell>
          <cell r="DX20">
            <v>0</v>
          </cell>
          <cell r="DY20">
            <v>0</v>
          </cell>
          <cell r="DZ20">
            <v>0</v>
          </cell>
          <cell r="EA20">
            <v>0</v>
          </cell>
          <cell r="EB20">
            <v>0</v>
          </cell>
          <cell r="EC20">
            <v>0</v>
          </cell>
          <cell r="ED20">
            <v>0</v>
          </cell>
          <cell r="EE20">
            <v>0</v>
          </cell>
          <cell r="EF20">
            <v>0</v>
          </cell>
          <cell r="EG20">
            <v>0</v>
          </cell>
          <cell r="EH20">
            <v>85543614</v>
          </cell>
        </row>
        <row r="21">
          <cell r="B21" t="str">
            <v>25126-19</v>
          </cell>
          <cell r="C21">
            <v>25126</v>
          </cell>
          <cell r="D21" t="str">
            <v>Cajicá</v>
          </cell>
          <cell r="E21">
            <v>1438</v>
          </cell>
          <cell r="F21" t="str">
            <v>Cajica Tejiendo Futuro Unidos Con Toda Seguridad</v>
          </cell>
          <cell r="G21" t="str">
            <v>Tejiendo Futuro Cajica 100% Saludable</v>
          </cell>
          <cell r="H21" t="str">
            <v>Educación</v>
          </cell>
          <cell r="I21" t="str">
            <v>Calidad, cobertura y fortalecimiento de la educación inicial, prescolar, básica y media</v>
          </cell>
          <cell r="K21" t="str">
            <v>Servicio educativos de promoción del bilingüismo</v>
          </cell>
          <cell r="L21" t="str">
            <v>Instituciones educativas fortalecidas en competencias comunicativas en un segundo idioma</v>
          </cell>
          <cell r="M21" t="str">
            <v>Número</v>
          </cell>
          <cell r="N21">
            <v>88</v>
          </cell>
          <cell r="O21">
            <v>6</v>
          </cell>
          <cell r="P21">
            <v>0</v>
          </cell>
          <cell r="Q21">
            <v>1.8948301378484817E-2</v>
          </cell>
          <cell r="R21" t="str">
            <v>NA</v>
          </cell>
          <cell r="S21">
            <v>11</v>
          </cell>
          <cell r="T21">
            <v>1</v>
          </cell>
          <cell r="U21">
            <v>0</v>
          </cell>
          <cell r="V21">
            <v>0</v>
          </cell>
          <cell r="W21">
            <v>0</v>
          </cell>
          <cell r="X21" t="str">
            <v>NP</v>
          </cell>
          <cell r="Y21">
            <v>0</v>
          </cell>
          <cell r="Z21">
            <v>0</v>
          </cell>
          <cell r="AA21">
            <v>1.9078098825351553E-2</v>
          </cell>
          <cell r="AB21">
            <v>2</v>
          </cell>
          <cell r="AC21">
            <v>6</v>
          </cell>
          <cell r="AD21">
            <v>100</v>
          </cell>
          <cell r="AE21">
            <v>4.1283471600205637E-2</v>
          </cell>
          <cell r="AF21">
            <v>2</v>
          </cell>
          <cell r="AG21">
            <v>4</v>
          </cell>
          <cell r="AH21">
            <v>100</v>
          </cell>
          <cell r="AI21">
            <v>2.7838876512592176E-3</v>
          </cell>
          <cell r="AJ21">
            <v>2</v>
          </cell>
          <cell r="AK21">
            <v>1</v>
          </cell>
          <cell r="AL21">
            <v>50</v>
          </cell>
          <cell r="AM21">
            <v>0</v>
          </cell>
          <cell r="AN21">
            <v>1.9078098825351553E-2</v>
          </cell>
          <cell r="AO21">
            <v>4.1283471600205637E-2</v>
          </cell>
          <cell r="AP21">
            <v>1.3919438256296088E-3</v>
          </cell>
          <cell r="AQ21">
            <v>1.8948301378484817E-2</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20000000</v>
          </cell>
          <cell r="BL21">
            <v>0</v>
          </cell>
          <cell r="BM21">
            <v>0</v>
          </cell>
          <cell r="BN21">
            <v>0</v>
          </cell>
          <cell r="BO21">
            <v>0</v>
          </cell>
          <cell r="BP21">
            <v>0</v>
          </cell>
          <cell r="BQ21">
            <v>20000000</v>
          </cell>
          <cell r="BR21">
            <v>0</v>
          </cell>
          <cell r="BS21">
            <v>0</v>
          </cell>
          <cell r="BT21">
            <v>0</v>
          </cell>
          <cell r="BU21">
            <v>0</v>
          </cell>
          <cell r="BV21">
            <v>0</v>
          </cell>
          <cell r="BW21">
            <v>0</v>
          </cell>
          <cell r="BX21">
            <v>0</v>
          </cell>
          <cell r="BY21">
            <v>0</v>
          </cell>
          <cell r="BZ21">
            <v>0</v>
          </cell>
          <cell r="CA21">
            <v>0</v>
          </cell>
          <cell r="CB21">
            <v>0</v>
          </cell>
          <cell r="CC21">
            <v>20000000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41460480</v>
          </cell>
          <cell r="CV21">
            <v>41460480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2000000</v>
          </cell>
          <cell r="DO21">
            <v>2000000</v>
          </cell>
          <cell r="DP21">
            <v>20000000</v>
          </cell>
          <cell r="DQ21">
            <v>0</v>
          </cell>
          <cell r="DR21">
            <v>0</v>
          </cell>
          <cell r="DS21">
            <v>0</v>
          </cell>
          <cell r="DT21">
            <v>0</v>
          </cell>
          <cell r="DU21">
            <v>0</v>
          </cell>
          <cell r="DV21">
            <v>20000000</v>
          </cell>
          <cell r="DW21">
            <v>0</v>
          </cell>
          <cell r="DX21">
            <v>0</v>
          </cell>
          <cell r="DY21">
            <v>0</v>
          </cell>
          <cell r="DZ21">
            <v>0</v>
          </cell>
          <cell r="EA21">
            <v>0</v>
          </cell>
          <cell r="EB21">
            <v>0</v>
          </cell>
          <cell r="EC21">
            <v>0</v>
          </cell>
          <cell r="ED21">
            <v>0</v>
          </cell>
          <cell r="EE21">
            <v>0</v>
          </cell>
          <cell r="EF21">
            <v>0</v>
          </cell>
          <cell r="EG21">
            <v>43460480</v>
          </cell>
          <cell r="EH21">
            <v>63460480</v>
          </cell>
        </row>
        <row r="22">
          <cell r="B22" t="str">
            <v>25126-20</v>
          </cell>
          <cell r="C22">
            <v>25126</v>
          </cell>
          <cell r="D22" t="str">
            <v>Cajicá</v>
          </cell>
          <cell r="E22">
            <v>1438</v>
          </cell>
          <cell r="F22" t="str">
            <v>Cajica Tejiendo Futuro Unidos Con Toda Seguridad</v>
          </cell>
          <cell r="G22" t="str">
            <v>Tejiendo Futuro Cajica 100% Saludable</v>
          </cell>
          <cell r="H22" t="str">
            <v>Educación</v>
          </cell>
          <cell r="I22" t="str">
            <v>Calidad y fomento de la educación superior</v>
          </cell>
          <cell r="K22" t="str">
            <v>Servicio de apoyo financiero para el acceso y permanencia a la educación superior o terciaria</v>
          </cell>
          <cell r="L22" t="str">
            <v>Beneficiarios de estrategias o programas de  apoyo financiero para el acceso y permanencia en la educación en la modalidad de pregrado</v>
          </cell>
          <cell r="M22" t="str">
            <v>Número</v>
          </cell>
          <cell r="N22">
            <v>134</v>
          </cell>
          <cell r="O22">
            <v>1320</v>
          </cell>
          <cell r="P22">
            <v>0</v>
          </cell>
          <cell r="Q22">
            <v>0.29216112956017437</v>
          </cell>
          <cell r="R22" t="str">
            <v>NA</v>
          </cell>
          <cell r="S22">
            <v>1765</v>
          </cell>
          <cell r="T22">
            <v>1</v>
          </cell>
          <cell r="U22">
            <v>0</v>
          </cell>
          <cell r="V22">
            <v>0</v>
          </cell>
          <cell r="W22">
            <v>0</v>
          </cell>
          <cell r="X22" t="str">
            <v>NP</v>
          </cell>
          <cell r="Y22">
            <v>0</v>
          </cell>
          <cell r="Z22">
            <v>0</v>
          </cell>
          <cell r="AA22">
            <v>0.20508956237252918</v>
          </cell>
          <cell r="AB22">
            <v>150</v>
          </cell>
          <cell r="AC22">
            <v>230</v>
          </cell>
          <cell r="AD22">
            <v>100</v>
          </cell>
          <cell r="AE22">
            <v>0.42607315442869909</v>
          </cell>
          <cell r="AF22">
            <v>585</v>
          </cell>
          <cell r="AG22">
            <v>1008</v>
          </cell>
          <cell r="AH22">
            <v>100</v>
          </cell>
          <cell r="AI22">
            <v>0.46711964455538912</v>
          </cell>
          <cell r="AJ22">
            <v>585</v>
          </cell>
          <cell r="AK22">
            <v>527</v>
          </cell>
          <cell r="AL22">
            <v>90.085470085470092</v>
          </cell>
          <cell r="AM22">
            <v>0</v>
          </cell>
          <cell r="AN22">
            <v>0.20508956237252918</v>
          </cell>
          <cell r="AO22">
            <v>0.42607315442869909</v>
          </cell>
          <cell r="AP22">
            <v>0.42080692765929933</v>
          </cell>
          <cell r="AQ22">
            <v>0.29216112956017437</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215000000</v>
          </cell>
          <cell r="CC22">
            <v>215000000</v>
          </cell>
          <cell r="CD22">
            <v>427900000</v>
          </cell>
          <cell r="CE22">
            <v>0</v>
          </cell>
          <cell r="CF22">
            <v>0</v>
          </cell>
          <cell r="CG22">
            <v>0</v>
          </cell>
          <cell r="CH22">
            <v>0</v>
          </cell>
          <cell r="CI22">
            <v>0</v>
          </cell>
          <cell r="CJ22">
            <v>427900000</v>
          </cell>
          <cell r="CK22">
            <v>0</v>
          </cell>
          <cell r="CL22">
            <v>0</v>
          </cell>
          <cell r="CM22">
            <v>0</v>
          </cell>
          <cell r="CN22">
            <v>0</v>
          </cell>
          <cell r="CO22">
            <v>0</v>
          </cell>
          <cell r="CP22">
            <v>0</v>
          </cell>
          <cell r="CQ22">
            <v>0</v>
          </cell>
          <cell r="CR22">
            <v>0</v>
          </cell>
          <cell r="CS22">
            <v>0</v>
          </cell>
          <cell r="CT22">
            <v>0</v>
          </cell>
          <cell r="CU22">
            <v>0</v>
          </cell>
          <cell r="CV22">
            <v>427900000</v>
          </cell>
          <cell r="CW22">
            <v>335588000</v>
          </cell>
          <cell r="CX22">
            <v>0</v>
          </cell>
          <cell r="CY22">
            <v>0</v>
          </cell>
          <cell r="CZ22">
            <v>0</v>
          </cell>
          <cell r="DA22">
            <v>0</v>
          </cell>
          <cell r="DB22">
            <v>0</v>
          </cell>
          <cell r="DC22">
            <v>335588000</v>
          </cell>
          <cell r="DD22">
            <v>0</v>
          </cell>
          <cell r="DE22">
            <v>0</v>
          </cell>
          <cell r="DF22">
            <v>0</v>
          </cell>
          <cell r="DG22">
            <v>0</v>
          </cell>
          <cell r="DH22">
            <v>0</v>
          </cell>
          <cell r="DI22">
            <v>0</v>
          </cell>
          <cell r="DJ22">
            <v>0</v>
          </cell>
          <cell r="DK22">
            <v>0</v>
          </cell>
          <cell r="DL22">
            <v>0</v>
          </cell>
          <cell r="DM22">
            <v>0</v>
          </cell>
          <cell r="DN22">
            <v>0</v>
          </cell>
          <cell r="DO22">
            <v>335588000</v>
          </cell>
          <cell r="DP22">
            <v>763488000</v>
          </cell>
          <cell r="DQ22">
            <v>0</v>
          </cell>
          <cell r="DR22">
            <v>0</v>
          </cell>
          <cell r="DS22">
            <v>0</v>
          </cell>
          <cell r="DT22">
            <v>0</v>
          </cell>
          <cell r="DU22">
            <v>0</v>
          </cell>
          <cell r="DV22">
            <v>763488000</v>
          </cell>
          <cell r="DW22">
            <v>0</v>
          </cell>
          <cell r="DX22">
            <v>0</v>
          </cell>
          <cell r="DY22">
            <v>0</v>
          </cell>
          <cell r="DZ22">
            <v>0</v>
          </cell>
          <cell r="EA22">
            <v>0</v>
          </cell>
          <cell r="EB22">
            <v>0</v>
          </cell>
          <cell r="EC22">
            <v>0</v>
          </cell>
          <cell r="ED22">
            <v>0</v>
          </cell>
          <cell r="EE22">
            <v>0</v>
          </cell>
          <cell r="EF22">
            <v>0</v>
          </cell>
          <cell r="EG22">
            <v>215000000</v>
          </cell>
          <cell r="EH22">
            <v>978488000</v>
          </cell>
        </row>
        <row r="23">
          <cell r="B23" t="str">
            <v>25126-21</v>
          </cell>
          <cell r="C23">
            <v>25126</v>
          </cell>
          <cell r="D23" t="str">
            <v>Cajicá</v>
          </cell>
          <cell r="E23">
            <v>1438</v>
          </cell>
          <cell r="F23" t="str">
            <v>Cajica Tejiendo Futuro Unidos Con Toda Seguridad</v>
          </cell>
          <cell r="G23" t="str">
            <v>Tejiendo Futuro Cajica 100% Saludable</v>
          </cell>
          <cell r="H23" t="str">
            <v>Educación</v>
          </cell>
          <cell r="I23" t="str">
            <v>Calidad y fomento de la educación superior</v>
          </cell>
          <cell r="K23" t="str">
            <v>Servicio de divulgación para la educación superior o terciaria</v>
          </cell>
          <cell r="L23" t="str">
            <v>Estrategias  divulgación implementadas</v>
          </cell>
          <cell r="M23" t="str">
            <v>Número</v>
          </cell>
          <cell r="N23">
            <v>38</v>
          </cell>
          <cell r="O23">
            <v>100</v>
          </cell>
          <cell r="P23">
            <v>0</v>
          </cell>
          <cell r="Q23">
            <v>1.1331813017788583</v>
          </cell>
          <cell r="R23" t="str">
            <v>AM</v>
          </cell>
          <cell r="S23">
            <v>40</v>
          </cell>
          <cell r="T23">
            <v>0.4</v>
          </cell>
          <cell r="U23">
            <v>0</v>
          </cell>
          <cell r="V23">
            <v>0</v>
          </cell>
          <cell r="W23">
            <v>2.3235086270430111E-2</v>
          </cell>
          <cell r="X23">
            <v>100</v>
          </cell>
          <cell r="Y23">
            <v>100</v>
          </cell>
          <cell r="Z23">
            <v>100</v>
          </cell>
          <cell r="AA23">
            <v>3.5974282105382129</v>
          </cell>
          <cell r="AB23">
            <v>100</v>
          </cell>
          <cell r="AC23">
            <v>100</v>
          </cell>
          <cell r="AD23">
            <v>100</v>
          </cell>
          <cell r="AE23">
            <v>1.641760731530823E-3</v>
          </cell>
          <cell r="AF23">
            <v>100</v>
          </cell>
          <cell r="AG23">
            <v>100</v>
          </cell>
          <cell r="AH23">
            <v>100</v>
          </cell>
          <cell r="AI23">
            <v>3.1556758470848859E-3</v>
          </cell>
          <cell r="AJ23">
            <v>100</v>
          </cell>
          <cell r="AK23">
            <v>40</v>
          </cell>
          <cell r="AL23">
            <v>40</v>
          </cell>
          <cell r="AM23">
            <v>2.3235086270430111E-2</v>
          </cell>
          <cell r="AN23">
            <v>3.5974282105382129</v>
          </cell>
          <cell r="AO23">
            <v>1.641760731530823E-3</v>
          </cell>
          <cell r="AP23">
            <v>1.2622703388339542E-3</v>
          </cell>
          <cell r="AQ23">
            <v>0.45327252071154334</v>
          </cell>
          <cell r="AR23">
            <v>20000000</v>
          </cell>
          <cell r="AS23">
            <v>0</v>
          </cell>
          <cell r="AT23">
            <v>0</v>
          </cell>
          <cell r="AU23">
            <v>0</v>
          </cell>
          <cell r="AV23">
            <v>0</v>
          </cell>
          <cell r="AW23">
            <v>0</v>
          </cell>
          <cell r="AX23">
            <v>20000000</v>
          </cell>
          <cell r="AY23">
            <v>0</v>
          </cell>
          <cell r="AZ23">
            <v>0</v>
          </cell>
          <cell r="BA23">
            <v>0</v>
          </cell>
          <cell r="BB23">
            <v>0</v>
          </cell>
          <cell r="BC23">
            <v>0</v>
          </cell>
          <cell r="BD23">
            <v>0</v>
          </cell>
          <cell r="BE23">
            <v>0</v>
          </cell>
          <cell r="BF23">
            <v>0</v>
          </cell>
          <cell r="BG23">
            <v>0</v>
          </cell>
          <cell r="BH23">
            <v>0</v>
          </cell>
          <cell r="BI23">
            <v>0</v>
          </cell>
          <cell r="BJ23">
            <v>20000000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3771264887</v>
          </cell>
          <cell r="CC23">
            <v>3771264887</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1648800</v>
          </cell>
          <cell r="CV23">
            <v>1648800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2267100</v>
          </cell>
          <cell r="DO23">
            <v>2267100</v>
          </cell>
          <cell r="DP23">
            <v>20000000</v>
          </cell>
          <cell r="DQ23">
            <v>0</v>
          </cell>
          <cell r="DR23">
            <v>0</v>
          </cell>
          <cell r="DS23">
            <v>0</v>
          </cell>
          <cell r="DT23">
            <v>0</v>
          </cell>
          <cell r="DU23">
            <v>0</v>
          </cell>
          <cell r="DV23">
            <v>20000000</v>
          </cell>
          <cell r="DW23">
            <v>0</v>
          </cell>
          <cell r="DX23">
            <v>0</v>
          </cell>
          <cell r="DY23">
            <v>0</v>
          </cell>
          <cell r="DZ23">
            <v>0</v>
          </cell>
          <cell r="EA23">
            <v>0</v>
          </cell>
          <cell r="EB23">
            <v>0</v>
          </cell>
          <cell r="EC23">
            <v>0</v>
          </cell>
          <cell r="ED23">
            <v>0</v>
          </cell>
          <cell r="EE23">
            <v>0</v>
          </cell>
          <cell r="EF23">
            <v>0</v>
          </cell>
          <cell r="EG23">
            <v>3775180787</v>
          </cell>
          <cell r="EH23">
            <v>3795180787</v>
          </cell>
        </row>
        <row r="24">
          <cell r="B24" t="str">
            <v>25126-22</v>
          </cell>
          <cell r="C24">
            <v>25126</v>
          </cell>
          <cell r="D24" t="str">
            <v>Cajicá</v>
          </cell>
          <cell r="E24">
            <v>1438</v>
          </cell>
          <cell r="F24" t="str">
            <v>Cajica Tejiendo Futuro Unidos Con Toda Seguridad</v>
          </cell>
          <cell r="G24" t="str">
            <v>Tejiendo Futuro Cajica 100% Saludable</v>
          </cell>
          <cell r="H24" t="str">
            <v>Educación</v>
          </cell>
          <cell r="I24" t="str">
            <v>Calidad, cobertura y fortalecimiento de la educación inicial, prescolar, básica y media</v>
          </cell>
          <cell r="K24" t="str">
            <v>Servicio de educación informal</v>
          </cell>
          <cell r="L24" t="str">
            <v>Capacitaciones realizadas</v>
          </cell>
          <cell r="M24" t="str">
            <v>Número</v>
          </cell>
          <cell r="N24">
            <v>25</v>
          </cell>
          <cell r="O24">
            <v>7</v>
          </cell>
          <cell r="P24">
            <v>0</v>
          </cell>
          <cell r="Q24">
            <v>3.7924084453592105E-2</v>
          </cell>
          <cell r="R24" t="str">
            <v>NA</v>
          </cell>
          <cell r="S24">
            <v>8</v>
          </cell>
          <cell r="T24">
            <v>1</v>
          </cell>
          <cell r="U24">
            <v>0</v>
          </cell>
          <cell r="V24">
            <v>0</v>
          </cell>
          <cell r="W24">
            <v>9.9461272043516652E-2</v>
          </cell>
          <cell r="X24">
            <v>3</v>
          </cell>
          <cell r="Y24">
            <v>3</v>
          </cell>
          <cell r="Z24">
            <v>100</v>
          </cell>
          <cell r="AA24">
            <v>8.0128015066476509E-3</v>
          </cell>
          <cell r="AB24">
            <v>2</v>
          </cell>
          <cell r="AC24">
            <v>2</v>
          </cell>
          <cell r="AD24">
            <v>100</v>
          </cell>
          <cell r="AE24">
            <v>2.9871920151579745E-2</v>
          </cell>
          <cell r="AF24">
            <v>1</v>
          </cell>
          <cell r="AG24">
            <v>2</v>
          </cell>
          <cell r="AH24">
            <v>100</v>
          </cell>
          <cell r="AI24">
            <v>4.1758314768888267E-3</v>
          </cell>
          <cell r="AJ24">
            <v>1</v>
          </cell>
          <cell r="AK24">
            <v>1</v>
          </cell>
          <cell r="AL24">
            <v>100</v>
          </cell>
          <cell r="AM24">
            <v>9.9461272043516652E-2</v>
          </cell>
          <cell r="AN24">
            <v>8.0128015066476509E-3</v>
          </cell>
          <cell r="AO24">
            <v>2.9871920151579748E-2</v>
          </cell>
          <cell r="AP24">
            <v>4.1758314768888267E-3</v>
          </cell>
          <cell r="AQ24">
            <v>3.7924084453592105E-2</v>
          </cell>
          <cell r="AR24">
            <v>85613000</v>
          </cell>
          <cell r="AS24">
            <v>0</v>
          </cell>
          <cell r="AT24">
            <v>0</v>
          </cell>
          <cell r="AU24">
            <v>0</v>
          </cell>
          <cell r="AV24">
            <v>0</v>
          </cell>
          <cell r="AW24">
            <v>0</v>
          </cell>
          <cell r="AX24">
            <v>85613000</v>
          </cell>
          <cell r="AY24">
            <v>0</v>
          </cell>
          <cell r="AZ24">
            <v>0</v>
          </cell>
          <cell r="BA24">
            <v>0</v>
          </cell>
          <cell r="BB24">
            <v>0</v>
          </cell>
          <cell r="BC24">
            <v>0</v>
          </cell>
          <cell r="BD24">
            <v>0</v>
          </cell>
          <cell r="BE24">
            <v>0</v>
          </cell>
          <cell r="BF24">
            <v>0</v>
          </cell>
          <cell r="BG24">
            <v>0</v>
          </cell>
          <cell r="BH24">
            <v>0</v>
          </cell>
          <cell r="BI24">
            <v>0</v>
          </cell>
          <cell r="BJ24">
            <v>85613000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8400000</v>
          </cell>
          <cell r="CC24">
            <v>8400000</v>
          </cell>
          <cell r="CD24">
            <v>30000000</v>
          </cell>
          <cell r="CE24">
            <v>0</v>
          </cell>
          <cell r="CF24">
            <v>0</v>
          </cell>
          <cell r="CG24">
            <v>0</v>
          </cell>
          <cell r="CH24">
            <v>0</v>
          </cell>
          <cell r="CI24">
            <v>0</v>
          </cell>
          <cell r="CJ24">
            <v>30000000</v>
          </cell>
          <cell r="CK24">
            <v>0</v>
          </cell>
          <cell r="CL24">
            <v>0</v>
          </cell>
          <cell r="CM24">
            <v>0</v>
          </cell>
          <cell r="CN24">
            <v>0</v>
          </cell>
          <cell r="CO24">
            <v>0</v>
          </cell>
          <cell r="CP24">
            <v>0</v>
          </cell>
          <cell r="CQ24">
            <v>0</v>
          </cell>
          <cell r="CR24">
            <v>0</v>
          </cell>
          <cell r="CS24">
            <v>0</v>
          </cell>
          <cell r="CT24">
            <v>0</v>
          </cell>
          <cell r="CU24">
            <v>0</v>
          </cell>
          <cell r="CV24">
            <v>30000000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3000000</v>
          </cell>
          <cell r="DO24">
            <v>3000000</v>
          </cell>
          <cell r="DP24">
            <v>115613000</v>
          </cell>
          <cell r="DQ24">
            <v>0</v>
          </cell>
          <cell r="DR24">
            <v>0</v>
          </cell>
          <cell r="DS24">
            <v>0</v>
          </cell>
          <cell r="DT24">
            <v>0</v>
          </cell>
          <cell r="DU24">
            <v>0</v>
          </cell>
          <cell r="DV24">
            <v>115613000</v>
          </cell>
          <cell r="DW24">
            <v>0</v>
          </cell>
          <cell r="DX24">
            <v>0</v>
          </cell>
          <cell r="DY24">
            <v>0</v>
          </cell>
          <cell r="DZ24">
            <v>0</v>
          </cell>
          <cell r="EA24">
            <v>0</v>
          </cell>
          <cell r="EB24">
            <v>0</v>
          </cell>
          <cell r="EC24">
            <v>0</v>
          </cell>
          <cell r="ED24">
            <v>0</v>
          </cell>
          <cell r="EE24">
            <v>0</v>
          </cell>
          <cell r="EF24">
            <v>0</v>
          </cell>
          <cell r="EG24">
            <v>11400000</v>
          </cell>
          <cell r="EH24">
            <v>127013000</v>
          </cell>
        </row>
        <row r="25">
          <cell r="B25" t="str">
            <v>25126-23</v>
          </cell>
          <cell r="C25">
            <v>25126</v>
          </cell>
          <cell r="D25" t="str">
            <v>Cajicá</v>
          </cell>
          <cell r="E25">
            <v>1438</v>
          </cell>
          <cell r="F25" t="str">
            <v>Cajica Tejiendo Futuro Unidos Con Toda Seguridad</v>
          </cell>
          <cell r="G25" t="str">
            <v>Tejiendo Futuro Cajica 100% Saludable</v>
          </cell>
          <cell r="H25" t="str">
            <v>Educación</v>
          </cell>
          <cell r="I25" t="str">
            <v>Calidad y fomento de la educación superior</v>
          </cell>
          <cell r="K25" t="str">
            <v>Servicio de fomento para el acceso a la educación superior o terciaria</v>
          </cell>
          <cell r="L25" t="str">
            <v>Beneficiarios de estrategias o programas de  fomento para el acceso a la educación superior o terciaria</v>
          </cell>
          <cell r="M25" t="str">
            <v>Número</v>
          </cell>
          <cell r="N25">
            <v>103</v>
          </cell>
          <cell r="O25">
            <v>100</v>
          </cell>
          <cell r="P25">
            <v>0</v>
          </cell>
          <cell r="Q25">
            <v>0.14851445747414718</v>
          </cell>
          <cell r="R25" t="str">
            <v>AM</v>
          </cell>
          <cell r="S25">
            <v>20</v>
          </cell>
          <cell r="T25">
            <v>0.2</v>
          </cell>
          <cell r="U25">
            <v>0</v>
          </cell>
          <cell r="V25">
            <v>0</v>
          </cell>
          <cell r="W25">
            <v>3.4852629405645166E-2</v>
          </cell>
          <cell r="X25">
            <v>100</v>
          </cell>
          <cell r="Y25">
            <v>100</v>
          </cell>
          <cell r="Z25">
            <v>100</v>
          </cell>
          <cell r="AA25">
            <v>0.24839128544026959</v>
          </cell>
          <cell r="AB25">
            <v>100</v>
          </cell>
          <cell r="AC25">
            <v>100</v>
          </cell>
          <cell r="AD25">
            <v>100</v>
          </cell>
          <cell r="AE25">
            <v>0.20611751661104533</v>
          </cell>
          <cell r="AF25">
            <v>100</v>
          </cell>
          <cell r="AG25">
            <v>100</v>
          </cell>
          <cell r="AH25">
            <v>100</v>
          </cell>
          <cell r="AI25">
            <v>0</v>
          </cell>
          <cell r="AJ25">
            <v>100</v>
          </cell>
          <cell r="AK25">
            <v>20</v>
          </cell>
          <cell r="AL25">
            <v>20</v>
          </cell>
          <cell r="AM25">
            <v>3.4852629405645166E-2</v>
          </cell>
          <cell r="AN25">
            <v>0.24839128544026959</v>
          </cell>
          <cell r="AO25">
            <v>0.2061175166110453</v>
          </cell>
          <cell r="AP25">
            <v>0</v>
          </cell>
          <cell r="AQ25">
            <v>2.9702891494829436E-2</v>
          </cell>
          <cell r="AR25">
            <v>30000000</v>
          </cell>
          <cell r="AS25">
            <v>0</v>
          </cell>
          <cell r="AT25">
            <v>0</v>
          </cell>
          <cell r="AU25">
            <v>0</v>
          </cell>
          <cell r="AV25">
            <v>0</v>
          </cell>
          <cell r="AW25">
            <v>0</v>
          </cell>
          <cell r="AX25">
            <v>30000000</v>
          </cell>
          <cell r="AY25">
            <v>0</v>
          </cell>
          <cell r="AZ25">
            <v>0</v>
          </cell>
          <cell r="BA25">
            <v>0</v>
          </cell>
          <cell r="BB25">
            <v>0</v>
          </cell>
          <cell r="BC25">
            <v>0</v>
          </cell>
          <cell r="BD25">
            <v>0</v>
          </cell>
          <cell r="BE25">
            <v>0</v>
          </cell>
          <cell r="BF25">
            <v>0</v>
          </cell>
          <cell r="BG25">
            <v>0</v>
          </cell>
          <cell r="BH25">
            <v>0</v>
          </cell>
          <cell r="BI25">
            <v>0</v>
          </cell>
          <cell r="BJ25">
            <v>30000000</v>
          </cell>
          <cell r="BK25">
            <v>260394170</v>
          </cell>
          <cell r="BL25">
            <v>0</v>
          </cell>
          <cell r="BM25">
            <v>0</v>
          </cell>
          <cell r="BN25">
            <v>0</v>
          </cell>
          <cell r="BO25">
            <v>0</v>
          </cell>
          <cell r="BP25">
            <v>0</v>
          </cell>
          <cell r="BQ25">
            <v>0</v>
          </cell>
          <cell r="BR25">
            <v>0</v>
          </cell>
          <cell r="BS25">
            <v>0</v>
          </cell>
          <cell r="BT25">
            <v>260394170</v>
          </cell>
          <cell r="BU25">
            <v>0</v>
          </cell>
          <cell r="BV25">
            <v>0</v>
          </cell>
          <cell r="BW25">
            <v>0</v>
          </cell>
          <cell r="BX25">
            <v>0</v>
          </cell>
          <cell r="BY25">
            <v>0</v>
          </cell>
          <cell r="BZ25">
            <v>0</v>
          </cell>
          <cell r="CA25">
            <v>0</v>
          </cell>
          <cell r="CB25">
            <v>0</v>
          </cell>
          <cell r="CC25">
            <v>260394170</v>
          </cell>
          <cell r="CD25">
            <v>207001273</v>
          </cell>
          <cell r="CE25">
            <v>0</v>
          </cell>
          <cell r="CF25">
            <v>0</v>
          </cell>
          <cell r="CG25">
            <v>0</v>
          </cell>
          <cell r="CH25">
            <v>0</v>
          </cell>
          <cell r="CI25">
            <v>0</v>
          </cell>
          <cell r="CJ25">
            <v>207001273</v>
          </cell>
          <cell r="CK25">
            <v>0</v>
          </cell>
          <cell r="CL25">
            <v>0</v>
          </cell>
          <cell r="CM25">
            <v>0</v>
          </cell>
          <cell r="CN25">
            <v>0</v>
          </cell>
          <cell r="CO25">
            <v>0</v>
          </cell>
          <cell r="CP25">
            <v>0</v>
          </cell>
          <cell r="CQ25">
            <v>0</v>
          </cell>
          <cell r="CR25">
            <v>0</v>
          </cell>
          <cell r="CS25">
            <v>0</v>
          </cell>
          <cell r="CT25">
            <v>0</v>
          </cell>
          <cell r="CU25">
            <v>0</v>
          </cell>
          <cell r="CV25">
            <v>207001273</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497395443</v>
          </cell>
          <cell r="DQ25">
            <v>0</v>
          </cell>
          <cell r="DR25">
            <v>0</v>
          </cell>
          <cell r="DS25">
            <v>0</v>
          </cell>
          <cell r="DT25">
            <v>0</v>
          </cell>
          <cell r="DU25">
            <v>0</v>
          </cell>
          <cell r="DV25">
            <v>237001273</v>
          </cell>
          <cell r="DW25">
            <v>0</v>
          </cell>
          <cell r="DX25">
            <v>0</v>
          </cell>
          <cell r="DY25">
            <v>260394170</v>
          </cell>
          <cell r="DZ25">
            <v>0</v>
          </cell>
          <cell r="EA25">
            <v>0</v>
          </cell>
          <cell r="EB25">
            <v>0</v>
          </cell>
          <cell r="EC25">
            <v>0</v>
          </cell>
          <cell r="ED25">
            <v>0</v>
          </cell>
          <cell r="EE25">
            <v>0</v>
          </cell>
          <cell r="EF25">
            <v>0</v>
          </cell>
          <cell r="EG25">
            <v>0</v>
          </cell>
          <cell r="EH25">
            <v>497395443</v>
          </cell>
        </row>
        <row r="26">
          <cell r="B26" t="str">
            <v>25126-24</v>
          </cell>
          <cell r="C26">
            <v>25126</v>
          </cell>
          <cell r="D26" t="str">
            <v>Cajicá</v>
          </cell>
          <cell r="E26">
            <v>1438</v>
          </cell>
          <cell r="F26" t="str">
            <v>Cajica Tejiendo Futuro Unidos Con Toda Seguridad</v>
          </cell>
          <cell r="G26" t="str">
            <v>Tejiendo Futuro Cajica 100% Saludable</v>
          </cell>
          <cell r="H26" t="str">
            <v>Educación</v>
          </cell>
          <cell r="I26" t="str">
            <v>Calidad, cobertura y fortalecimiento de la educación inicial, prescolar, básica y media</v>
          </cell>
          <cell r="K26" t="str">
            <v>Infraestructura educativa dotada</v>
          </cell>
          <cell r="L26" t="str">
            <v>Sedes dotadas</v>
          </cell>
          <cell r="M26" t="str">
            <v>Número</v>
          </cell>
          <cell r="N26">
            <v>13</v>
          </cell>
          <cell r="O26">
            <v>6</v>
          </cell>
          <cell r="P26">
            <v>0</v>
          </cell>
          <cell r="Q26">
            <v>2.5737964459540668E-2</v>
          </cell>
          <cell r="R26" t="str">
            <v>NA</v>
          </cell>
          <cell r="S26">
            <v>7</v>
          </cell>
          <cell r="T26">
            <v>1</v>
          </cell>
          <cell r="U26">
            <v>0</v>
          </cell>
          <cell r="V26">
            <v>0</v>
          </cell>
          <cell r="W26">
            <v>0</v>
          </cell>
          <cell r="X26" t="str">
            <v>NP</v>
          </cell>
          <cell r="Y26">
            <v>0</v>
          </cell>
          <cell r="Z26">
            <v>0</v>
          </cell>
          <cell r="AA26">
            <v>0</v>
          </cell>
          <cell r="AB26">
            <v>2</v>
          </cell>
          <cell r="AC26">
            <v>0</v>
          </cell>
          <cell r="AD26">
            <v>0</v>
          </cell>
          <cell r="AE26">
            <v>6.4722493661756114E-2</v>
          </cell>
          <cell r="AF26">
            <v>2</v>
          </cell>
          <cell r="AG26">
            <v>6</v>
          </cell>
          <cell r="AH26">
            <v>100</v>
          </cell>
          <cell r="AI26">
            <v>2.9509209103347703E-2</v>
          </cell>
          <cell r="AJ26">
            <v>2</v>
          </cell>
          <cell r="AK26">
            <v>1</v>
          </cell>
          <cell r="AL26">
            <v>50</v>
          </cell>
          <cell r="AM26">
            <v>0</v>
          </cell>
          <cell r="AN26">
            <v>0</v>
          </cell>
          <cell r="AO26">
            <v>6.4722493661756114E-2</v>
          </cell>
          <cell r="AP26">
            <v>1.4754604551673852E-2</v>
          </cell>
          <cell r="AQ26">
            <v>2.5737964459540668E-2</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65000000</v>
          </cell>
          <cell r="CE26">
            <v>60000000</v>
          </cell>
          <cell r="CF26">
            <v>0</v>
          </cell>
          <cell r="CG26">
            <v>0</v>
          </cell>
          <cell r="CH26">
            <v>0</v>
          </cell>
          <cell r="CI26">
            <v>0</v>
          </cell>
          <cell r="CJ26">
            <v>5000000</v>
          </cell>
          <cell r="CK26">
            <v>0</v>
          </cell>
          <cell r="CL26">
            <v>0</v>
          </cell>
          <cell r="CM26">
            <v>0</v>
          </cell>
          <cell r="CN26">
            <v>0</v>
          </cell>
          <cell r="CO26">
            <v>0</v>
          </cell>
          <cell r="CP26">
            <v>0</v>
          </cell>
          <cell r="CQ26">
            <v>0</v>
          </cell>
          <cell r="CR26">
            <v>0</v>
          </cell>
          <cell r="CS26">
            <v>0</v>
          </cell>
          <cell r="CT26">
            <v>0</v>
          </cell>
          <cell r="CU26">
            <v>0</v>
          </cell>
          <cell r="CV26">
            <v>65000000</v>
          </cell>
          <cell r="CW26">
            <v>21200000</v>
          </cell>
          <cell r="CX26">
            <v>0</v>
          </cell>
          <cell r="CY26">
            <v>0</v>
          </cell>
          <cell r="CZ26">
            <v>0</v>
          </cell>
          <cell r="DA26">
            <v>0</v>
          </cell>
          <cell r="DB26">
            <v>0</v>
          </cell>
          <cell r="DC26">
            <v>21200000</v>
          </cell>
          <cell r="DD26">
            <v>0</v>
          </cell>
          <cell r="DE26">
            <v>0</v>
          </cell>
          <cell r="DF26">
            <v>0</v>
          </cell>
          <cell r="DG26">
            <v>0</v>
          </cell>
          <cell r="DH26">
            <v>0</v>
          </cell>
          <cell r="DI26">
            <v>0</v>
          </cell>
          <cell r="DJ26">
            <v>0</v>
          </cell>
          <cell r="DK26">
            <v>0</v>
          </cell>
          <cell r="DL26">
            <v>0</v>
          </cell>
          <cell r="DM26">
            <v>0</v>
          </cell>
          <cell r="DN26">
            <v>0</v>
          </cell>
          <cell r="DO26">
            <v>21200000</v>
          </cell>
          <cell r="DP26">
            <v>86200000</v>
          </cell>
          <cell r="DQ26">
            <v>60000000</v>
          </cell>
          <cell r="DR26">
            <v>0</v>
          </cell>
          <cell r="DS26">
            <v>0</v>
          </cell>
          <cell r="DT26">
            <v>0</v>
          </cell>
          <cell r="DU26">
            <v>0</v>
          </cell>
          <cell r="DV26">
            <v>26200000</v>
          </cell>
          <cell r="DW26">
            <v>0</v>
          </cell>
          <cell r="DX26">
            <v>0</v>
          </cell>
          <cell r="DY26">
            <v>0</v>
          </cell>
          <cell r="DZ26">
            <v>0</v>
          </cell>
          <cell r="EA26">
            <v>0</v>
          </cell>
          <cell r="EB26">
            <v>0</v>
          </cell>
          <cell r="EC26">
            <v>0</v>
          </cell>
          <cell r="ED26">
            <v>0</v>
          </cell>
          <cell r="EE26">
            <v>0</v>
          </cell>
          <cell r="EF26">
            <v>0</v>
          </cell>
          <cell r="EG26">
            <v>0</v>
          </cell>
          <cell r="EH26">
            <v>86200000</v>
          </cell>
        </row>
        <row r="27">
          <cell r="B27" t="str">
            <v>25126-25</v>
          </cell>
          <cell r="C27">
            <v>25126</v>
          </cell>
          <cell r="D27" t="str">
            <v>Cajicá</v>
          </cell>
          <cell r="E27">
            <v>1438</v>
          </cell>
          <cell r="F27" t="str">
            <v>Cajica Tejiendo Futuro Unidos Con Toda Seguridad</v>
          </cell>
          <cell r="G27" t="str">
            <v>Tejiendo Futuro Cajica 100% Saludable</v>
          </cell>
          <cell r="H27" t="str">
            <v>Educación</v>
          </cell>
          <cell r="I27" t="str">
            <v>Calidad, cobertura y fortalecimiento de la educación inicial, prescolar, básica y media</v>
          </cell>
          <cell r="K27" t="str">
            <v>Infraestructura educativa dotada</v>
          </cell>
          <cell r="L27" t="str">
            <v>Sedes dotadas con materiales pedagógicos</v>
          </cell>
          <cell r="M27" t="str">
            <v>Número</v>
          </cell>
          <cell r="N27">
            <v>40</v>
          </cell>
          <cell r="O27">
            <v>6</v>
          </cell>
          <cell r="P27">
            <v>0</v>
          </cell>
          <cell r="Q27">
            <v>0.30441437129912724</v>
          </cell>
          <cell r="R27" t="str">
            <v>NA</v>
          </cell>
          <cell r="S27">
            <v>9</v>
          </cell>
          <cell r="T27">
            <v>1</v>
          </cell>
          <cell r="U27">
            <v>0</v>
          </cell>
          <cell r="V27">
            <v>0</v>
          </cell>
          <cell r="W27">
            <v>0.16302410344835608</v>
          </cell>
          <cell r="X27">
            <v>1</v>
          </cell>
          <cell r="Y27">
            <v>1</v>
          </cell>
          <cell r="Z27">
            <v>100</v>
          </cell>
          <cell r="AA27">
            <v>0.763123953014062</v>
          </cell>
          <cell r="AB27">
            <v>2</v>
          </cell>
          <cell r="AC27">
            <v>6</v>
          </cell>
          <cell r="AD27">
            <v>100</v>
          </cell>
          <cell r="AE27">
            <v>7.8861869200170534E-2</v>
          </cell>
          <cell r="AF27">
            <v>2</v>
          </cell>
          <cell r="AG27">
            <v>2</v>
          </cell>
          <cell r="AH27">
            <v>100</v>
          </cell>
          <cell r="AI27">
            <v>0</v>
          </cell>
          <cell r="AJ27" t="str">
            <v>NP</v>
          </cell>
          <cell r="AK27">
            <v>0</v>
          </cell>
          <cell r="AL27">
            <v>0</v>
          </cell>
          <cell r="AM27">
            <v>0.16302410344835608</v>
          </cell>
          <cell r="AN27">
            <v>0.763123953014062</v>
          </cell>
          <cell r="AO27">
            <v>7.8861869200170534E-2</v>
          </cell>
          <cell r="AP27">
            <v>0</v>
          </cell>
          <cell r="AQ27">
            <v>0.30441437129912724</v>
          </cell>
          <cell r="AR27">
            <v>140325800</v>
          </cell>
          <cell r="AS27">
            <v>0</v>
          </cell>
          <cell r="AT27">
            <v>0</v>
          </cell>
          <cell r="AU27">
            <v>0</v>
          </cell>
          <cell r="AV27">
            <v>0</v>
          </cell>
          <cell r="AW27">
            <v>0</v>
          </cell>
          <cell r="AX27">
            <v>140325800</v>
          </cell>
          <cell r="AY27">
            <v>0</v>
          </cell>
          <cell r="AZ27">
            <v>0</v>
          </cell>
          <cell r="BA27">
            <v>0</v>
          </cell>
          <cell r="BB27">
            <v>0</v>
          </cell>
          <cell r="BC27">
            <v>0</v>
          </cell>
          <cell r="BD27">
            <v>0</v>
          </cell>
          <cell r="BE27">
            <v>0</v>
          </cell>
          <cell r="BF27">
            <v>0</v>
          </cell>
          <cell r="BG27">
            <v>0</v>
          </cell>
          <cell r="BH27">
            <v>0</v>
          </cell>
          <cell r="BI27">
            <v>0</v>
          </cell>
          <cell r="BJ27">
            <v>140325800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800000000</v>
          </cell>
          <cell r="CC27">
            <v>800000000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79200000</v>
          </cell>
          <cell r="CV27">
            <v>79200000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140325800</v>
          </cell>
          <cell r="DQ27">
            <v>0</v>
          </cell>
          <cell r="DR27">
            <v>0</v>
          </cell>
          <cell r="DS27">
            <v>0</v>
          </cell>
          <cell r="DT27">
            <v>0</v>
          </cell>
          <cell r="DU27">
            <v>0</v>
          </cell>
          <cell r="DV27">
            <v>140325800</v>
          </cell>
          <cell r="DW27">
            <v>0</v>
          </cell>
          <cell r="DX27">
            <v>0</v>
          </cell>
          <cell r="DY27">
            <v>0</v>
          </cell>
          <cell r="DZ27">
            <v>0</v>
          </cell>
          <cell r="EA27">
            <v>0</v>
          </cell>
          <cell r="EB27">
            <v>0</v>
          </cell>
          <cell r="EC27">
            <v>0</v>
          </cell>
          <cell r="ED27">
            <v>0</v>
          </cell>
          <cell r="EE27">
            <v>0</v>
          </cell>
          <cell r="EF27">
            <v>0</v>
          </cell>
          <cell r="EG27">
            <v>879200000</v>
          </cell>
          <cell r="EH27">
            <v>1019525800</v>
          </cell>
        </row>
        <row r="28">
          <cell r="B28" t="str">
            <v>25126-26</v>
          </cell>
          <cell r="C28">
            <v>25126</v>
          </cell>
          <cell r="D28" t="str">
            <v>Cajicá</v>
          </cell>
          <cell r="E28">
            <v>1438</v>
          </cell>
          <cell r="F28" t="str">
            <v>Cajica Tejiendo Futuro Unidos Con Toda Seguridad</v>
          </cell>
          <cell r="G28" t="str">
            <v>Tejiendo Futuro Cajica 100% Saludable</v>
          </cell>
          <cell r="H28" t="str">
            <v>Educación</v>
          </cell>
          <cell r="I28" t="str">
            <v>Calidad, cobertura y fortalecimiento de la educación inicial, prescolar, básica y media</v>
          </cell>
          <cell r="K28" t="str">
            <v>Infraestructura educativa construida</v>
          </cell>
          <cell r="L28" t="str">
            <v xml:space="preserve">Sedes educativas nuevas construidas </v>
          </cell>
          <cell r="M28" t="str">
            <v>Número</v>
          </cell>
          <cell r="N28">
            <v>36</v>
          </cell>
          <cell r="O28">
            <v>1</v>
          </cell>
          <cell r="P28">
            <v>0</v>
          </cell>
          <cell r="Q28">
            <v>7.4386755043216221E-2</v>
          </cell>
          <cell r="R28" t="str">
            <v>NA</v>
          </cell>
          <cell r="S28">
            <v>1.5499999999999998</v>
          </cell>
          <cell r="T28">
            <v>1</v>
          </cell>
          <cell r="U28">
            <v>0</v>
          </cell>
          <cell r="V28">
            <v>0</v>
          </cell>
          <cell r="W28">
            <v>0.26952700073698926</v>
          </cell>
          <cell r="X28">
            <v>0.52</v>
          </cell>
          <cell r="Y28">
            <v>0.52</v>
          </cell>
          <cell r="Z28">
            <v>100</v>
          </cell>
          <cell r="AA28">
            <v>1.5262479060281241E-2</v>
          </cell>
          <cell r="AB28">
            <v>0.2</v>
          </cell>
          <cell r="AC28">
            <v>0.2</v>
          </cell>
          <cell r="AD28">
            <v>100</v>
          </cell>
          <cell r="AE28">
            <v>1.1266921568558656E-3</v>
          </cell>
          <cell r="AF28">
            <v>0.2</v>
          </cell>
          <cell r="AG28">
            <v>0.83</v>
          </cell>
          <cell r="AH28">
            <v>100</v>
          </cell>
          <cell r="AI28">
            <v>0</v>
          </cell>
          <cell r="AJ28">
            <v>0.08</v>
          </cell>
          <cell r="AK28">
            <v>0</v>
          </cell>
          <cell r="AL28">
            <v>0</v>
          </cell>
          <cell r="AM28">
            <v>0.26952700073698926</v>
          </cell>
          <cell r="AN28">
            <v>1.5262479060281241E-2</v>
          </cell>
          <cell r="AO28">
            <v>1.1266921568558656E-3</v>
          </cell>
          <cell r="AP28">
            <v>0</v>
          </cell>
          <cell r="AQ28">
            <v>7.4386755043216221E-2</v>
          </cell>
          <cell r="AR28">
            <v>232000000</v>
          </cell>
          <cell r="AS28">
            <v>0</v>
          </cell>
          <cell r="AT28">
            <v>0</v>
          </cell>
          <cell r="AU28">
            <v>0</v>
          </cell>
          <cell r="AV28">
            <v>0</v>
          </cell>
          <cell r="AW28">
            <v>0</v>
          </cell>
          <cell r="AX28">
            <v>232000000</v>
          </cell>
          <cell r="AY28">
            <v>0</v>
          </cell>
          <cell r="AZ28">
            <v>0</v>
          </cell>
          <cell r="BA28">
            <v>0</v>
          </cell>
          <cell r="BB28">
            <v>0</v>
          </cell>
          <cell r="BC28">
            <v>0</v>
          </cell>
          <cell r="BD28">
            <v>0</v>
          </cell>
          <cell r="BE28">
            <v>0</v>
          </cell>
          <cell r="BF28">
            <v>0</v>
          </cell>
          <cell r="BG28">
            <v>0</v>
          </cell>
          <cell r="BH28">
            <v>0</v>
          </cell>
          <cell r="BI28">
            <v>0</v>
          </cell>
          <cell r="BJ28">
            <v>232000000</v>
          </cell>
          <cell r="BK28">
            <v>16000000</v>
          </cell>
          <cell r="BL28">
            <v>0</v>
          </cell>
          <cell r="BM28">
            <v>0</v>
          </cell>
          <cell r="BN28">
            <v>0</v>
          </cell>
          <cell r="BO28">
            <v>0</v>
          </cell>
          <cell r="BP28">
            <v>0</v>
          </cell>
          <cell r="BQ28">
            <v>16000000</v>
          </cell>
          <cell r="BR28">
            <v>0</v>
          </cell>
          <cell r="BS28">
            <v>0</v>
          </cell>
          <cell r="BT28">
            <v>0</v>
          </cell>
          <cell r="BU28">
            <v>0</v>
          </cell>
          <cell r="BV28">
            <v>0</v>
          </cell>
          <cell r="BW28">
            <v>0</v>
          </cell>
          <cell r="BX28">
            <v>0</v>
          </cell>
          <cell r="BY28">
            <v>0</v>
          </cell>
          <cell r="BZ28">
            <v>0</v>
          </cell>
          <cell r="CA28">
            <v>0</v>
          </cell>
          <cell r="CB28">
            <v>0</v>
          </cell>
          <cell r="CC28">
            <v>16000000</v>
          </cell>
          <cell r="CD28">
            <v>1131523</v>
          </cell>
          <cell r="CE28">
            <v>0</v>
          </cell>
          <cell r="CF28">
            <v>0</v>
          </cell>
          <cell r="CG28">
            <v>0</v>
          </cell>
          <cell r="CH28">
            <v>0</v>
          </cell>
          <cell r="CI28">
            <v>0</v>
          </cell>
          <cell r="CJ28">
            <v>1131523</v>
          </cell>
          <cell r="CK28">
            <v>0</v>
          </cell>
          <cell r="CL28">
            <v>0</v>
          </cell>
          <cell r="CM28">
            <v>0</v>
          </cell>
          <cell r="CN28">
            <v>0</v>
          </cell>
          <cell r="CO28">
            <v>0</v>
          </cell>
          <cell r="CP28">
            <v>0</v>
          </cell>
          <cell r="CQ28">
            <v>0</v>
          </cell>
          <cell r="CR28">
            <v>0</v>
          </cell>
          <cell r="CS28">
            <v>0</v>
          </cell>
          <cell r="CT28">
            <v>0</v>
          </cell>
          <cell r="CU28">
            <v>0</v>
          </cell>
          <cell r="CV28">
            <v>1131523</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249131523</v>
          </cell>
          <cell r="DQ28">
            <v>0</v>
          </cell>
          <cell r="DR28">
            <v>0</v>
          </cell>
          <cell r="DS28">
            <v>0</v>
          </cell>
          <cell r="DT28">
            <v>0</v>
          </cell>
          <cell r="DU28">
            <v>0</v>
          </cell>
          <cell r="DV28">
            <v>249131523</v>
          </cell>
          <cell r="DW28">
            <v>0</v>
          </cell>
          <cell r="DX28">
            <v>0</v>
          </cell>
          <cell r="DY28">
            <v>0</v>
          </cell>
          <cell r="DZ28">
            <v>0</v>
          </cell>
          <cell r="EA28">
            <v>0</v>
          </cell>
          <cell r="EB28">
            <v>0</v>
          </cell>
          <cell r="EC28">
            <v>0</v>
          </cell>
          <cell r="ED28">
            <v>0</v>
          </cell>
          <cell r="EE28">
            <v>0</v>
          </cell>
          <cell r="EF28">
            <v>0</v>
          </cell>
          <cell r="EG28">
            <v>0</v>
          </cell>
          <cell r="EH28">
            <v>249131523</v>
          </cell>
        </row>
        <row r="29">
          <cell r="B29" t="str">
            <v>25126-27</v>
          </cell>
          <cell r="C29">
            <v>25126</v>
          </cell>
          <cell r="D29" t="str">
            <v>Cajicá</v>
          </cell>
          <cell r="E29">
            <v>1438</v>
          </cell>
          <cell r="F29" t="str">
            <v>Cajica Tejiendo Futuro Unidos Con Toda Seguridad</v>
          </cell>
          <cell r="G29" t="str">
            <v>Tejiendo Futuro Cajica 100% Saludable</v>
          </cell>
          <cell r="H29" t="str">
            <v>Educación</v>
          </cell>
          <cell r="I29" t="str">
            <v>Calidad, cobertura y fortalecimiento de la educación inicial, prescolar, básica y media</v>
          </cell>
          <cell r="K29" t="str">
            <v>Infraestructura educativa mejorada</v>
          </cell>
          <cell r="L29" t="str">
            <v xml:space="preserve">Sedes educativas mejoradas </v>
          </cell>
          <cell r="M29" t="str">
            <v>Número</v>
          </cell>
          <cell r="N29">
            <v>27</v>
          </cell>
          <cell r="O29">
            <v>6</v>
          </cell>
          <cell r="P29">
            <v>0</v>
          </cell>
          <cell r="Q29">
            <v>0.10895260393788114</v>
          </cell>
          <cell r="R29" t="str">
            <v>AM</v>
          </cell>
          <cell r="S29">
            <v>1</v>
          </cell>
          <cell r="T29">
            <v>0.16666666666666666</v>
          </cell>
          <cell r="U29">
            <v>0</v>
          </cell>
          <cell r="V29">
            <v>0</v>
          </cell>
          <cell r="W29">
            <v>0.24965789776824582</v>
          </cell>
          <cell r="X29">
            <v>6</v>
          </cell>
          <cell r="Y29">
            <v>6</v>
          </cell>
          <cell r="Z29">
            <v>100</v>
          </cell>
          <cell r="AA29">
            <v>9.5390494126757749E-2</v>
          </cell>
          <cell r="AB29">
            <v>6</v>
          </cell>
          <cell r="AC29">
            <v>3</v>
          </cell>
          <cell r="AD29">
            <v>50</v>
          </cell>
          <cell r="AE29">
            <v>4.9786533585966242E-2</v>
          </cell>
          <cell r="AF29">
            <v>6</v>
          </cell>
          <cell r="AG29">
            <v>2</v>
          </cell>
          <cell r="AH29">
            <v>33.333333333333329</v>
          </cell>
          <cell r="AI29">
            <v>0</v>
          </cell>
          <cell r="AJ29">
            <v>6</v>
          </cell>
          <cell r="AK29">
            <v>1</v>
          </cell>
          <cell r="AL29">
            <v>16.666666666666664</v>
          </cell>
          <cell r="AM29">
            <v>0.24965789776824582</v>
          </cell>
          <cell r="AN29">
            <v>4.7695247063378875E-2</v>
          </cell>
          <cell r="AO29">
            <v>1.6595511195322078E-2</v>
          </cell>
          <cell r="AP29">
            <v>0</v>
          </cell>
          <cell r="AQ29">
            <v>1.815876732298019E-2</v>
          </cell>
          <cell r="AR29">
            <v>214897328</v>
          </cell>
          <cell r="AS29">
            <v>214897328</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214897328</v>
          </cell>
          <cell r="BK29">
            <v>100000000</v>
          </cell>
          <cell r="BL29">
            <v>0</v>
          </cell>
          <cell r="BM29">
            <v>0</v>
          </cell>
          <cell r="BN29">
            <v>0</v>
          </cell>
          <cell r="BO29">
            <v>0</v>
          </cell>
          <cell r="BP29">
            <v>0</v>
          </cell>
          <cell r="BQ29">
            <v>100000000</v>
          </cell>
          <cell r="BR29">
            <v>0</v>
          </cell>
          <cell r="BS29">
            <v>0</v>
          </cell>
          <cell r="BT29">
            <v>0</v>
          </cell>
          <cell r="BU29">
            <v>0</v>
          </cell>
          <cell r="BV29">
            <v>0</v>
          </cell>
          <cell r="BW29">
            <v>0</v>
          </cell>
          <cell r="BX29">
            <v>0</v>
          </cell>
          <cell r="BY29">
            <v>0</v>
          </cell>
          <cell r="BZ29">
            <v>0</v>
          </cell>
          <cell r="CA29">
            <v>0</v>
          </cell>
          <cell r="CB29">
            <v>0</v>
          </cell>
          <cell r="CC29">
            <v>100000000</v>
          </cell>
          <cell r="CD29">
            <v>50000000</v>
          </cell>
          <cell r="CE29">
            <v>0</v>
          </cell>
          <cell r="CF29">
            <v>0</v>
          </cell>
          <cell r="CG29">
            <v>0</v>
          </cell>
          <cell r="CH29">
            <v>0</v>
          </cell>
          <cell r="CI29">
            <v>0</v>
          </cell>
          <cell r="CJ29">
            <v>50000000</v>
          </cell>
          <cell r="CK29">
            <v>0</v>
          </cell>
          <cell r="CL29">
            <v>0</v>
          </cell>
          <cell r="CM29">
            <v>0</v>
          </cell>
          <cell r="CN29">
            <v>0</v>
          </cell>
          <cell r="CO29">
            <v>0</v>
          </cell>
          <cell r="CP29">
            <v>0</v>
          </cell>
          <cell r="CQ29">
            <v>0</v>
          </cell>
          <cell r="CR29">
            <v>0</v>
          </cell>
          <cell r="CS29">
            <v>0</v>
          </cell>
          <cell r="CT29">
            <v>0</v>
          </cell>
          <cell r="CU29">
            <v>0</v>
          </cell>
          <cell r="CV29">
            <v>50000000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364897328</v>
          </cell>
          <cell r="DQ29">
            <v>214897328</v>
          </cell>
          <cell r="DR29">
            <v>0</v>
          </cell>
          <cell r="DS29">
            <v>0</v>
          </cell>
          <cell r="DT29">
            <v>0</v>
          </cell>
          <cell r="DU29">
            <v>0</v>
          </cell>
          <cell r="DV29">
            <v>150000000</v>
          </cell>
          <cell r="DW29">
            <v>0</v>
          </cell>
          <cell r="DX29">
            <v>0</v>
          </cell>
          <cell r="DY29">
            <v>0</v>
          </cell>
          <cell r="DZ29">
            <v>0</v>
          </cell>
          <cell r="EA29">
            <v>0</v>
          </cell>
          <cell r="EB29">
            <v>0</v>
          </cell>
          <cell r="EC29">
            <v>0</v>
          </cell>
          <cell r="ED29">
            <v>0</v>
          </cell>
          <cell r="EE29">
            <v>0</v>
          </cell>
          <cell r="EF29">
            <v>0</v>
          </cell>
          <cell r="EG29">
            <v>0</v>
          </cell>
          <cell r="EH29">
            <v>364897328</v>
          </cell>
        </row>
        <row r="30">
          <cell r="B30" t="str">
            <v>25126-28</v>
          </cell>
          <cell r="C30">
            <v>25126</v>
          </cell>
          <cell r="D30" t="str">
            <v>Cajicá</v>
          </cell>
          <cell r="E30">
            <v>1438</v>
          </cell>
          <cell r="F30" t="str">
            <v>Cajica Tejiendo Futuro Unidos Con Toda Seguridad</v>
          </cell>
          <cell r="G30" t="str">
            <v>Tejiendo Futuro Cajica 100% Saludable</v>
          </cell>
          <cell r="H30" t="str">
            <v>Educación</v>
          </cell>
          <cell r="I30" t="str">
            <v>Calidad, cobertura y fortalecimiento de la educación inicial, prescolar, básica y media</v>
          </cell>
          <cell r="K30" t="str">
            <v>Infraestructura educativa mantenida</v>
          </cell>
          <cell r="L30" t="str">
            <v>Sedes mantenidas</v>
          </cell>
          <cell r="M30" t="str">
            <v>Número</v>
          </cell>
          <cell r="N30">
            <v>16</v>
          </cell>
          <cell r="O30">
            <v>6</v>
          </cell>
          <cell r="P30">
            <v>0</v>
          </cell>
          <cell r="Q30">
            <v>2.3079372560871696</v>
          </cell>
          <cell r="R30" t="str">
            <v>AM</v>
          </cell>
          <cell r="S30">
            <v>6</v>
          </cell>
          <cell r="T30">
            <v>1</v>
          </cell>
          <cell r="U30">
            <v>0</v>
          </cell>
          <cell r="V30">
            <v>0</v>
          </cell>
          <cell r="W30">
            <v>0.16782248102493355</v>
          </cell>
          <cell r="X30">
            <v>6</v>
          </cell>
          <cell r="Y30">
            <v>6</v>
          </cell>
          <cell r="Z30">
            <v>100</v>
          </cell>
          <cell r="AA30">
            <v>2.1165224207081508</v>
          </cell>
          <cell r="AB30">
            <v>6</v>
          </cell>
          <cell r="AC30">
            <v>6</v>
          </cell>
          <cell r="AD30">
            <v>100</v>
          </cell>
          <cell r="AE30">
            <v>3.4072905764529167</v>
          </cell>
          <cell r="AF30">
            <v>6</v>
          </cell>
          <cell r="AG30">
            <v>6</v>
          </cell>
          <cell r="AH30">
            <v>100</v>
          </cell>
          <cell r="AI30">
            <v>2.7065608678551838</v>
          </cell>
          <cell r="AJ30">
            <v>6</v>
          </cell>
          <cell r="AK30">
            <v>6</v>
          </cell>
          <cell r="AL30">
            <v>100</v>
          </cell>
          <cell r="AM30">
            <v>0.16782248102493355</v>
          </cell>
          <cell r="AN30">
            <v>2.1165224207081508</v>
          </cell>
          <cell r="AO30">
            <v>3.4072905764529167</v>
          </cell>
          <cell r="AP30">
            <v>2.7065608678551838</v>
          </cell>
          <cell r="AQ30">
            <v>2.3079372560871696</v>
          </cell>
          <cell r="AR30">
            <v>144456086</v>
          </cell>
          <cell r="AS30">
            <v>0</v>
          </cell>
          <cell r="AT30">
            <v>0</v>
          </cell>
          <cell r="AU30">
            <v>0</v>
          </cell>
          <cell r="AV30">
            <v>0</v>
          </cell>
          <cell r="AW30">
            <v>0</v>
          </cell>
          <cell r="AX30">
            <v>144456086</v>
          </cell>
          <cell r="AY30">
            <v>0</v>
          </cell>
          <cell r="AZ30">
            <v>0</v>
          </cell>
          <cell r="BA30">
            <v>0</v>
          </cell>
          <cell r="BB30">
            <v>0</v>
          </cell>
          <cell r="BC30">
            <v>0</v>
          </cell>
          <cell r="BD30">
            <v>0</v>
          </cell>
          <cell r="BE30">
            <v>0</v>
          </cell>
          <cell r="BF30">
            <v>0</v>
          </cell>
          <cell r="BG30">
            <v>0</v>
          </cell>
          <cell r="BH30">
            <v>0</v>
          </cell>
          <cell r="BI30">
            <v>0</v>
          </cell>
          <cell r="BJ30">
            <v>144456086</v>
          </cell>
          <cell r="BK30">
            <v>2218798047</v>
          </cell>
          <cell r="BL30">
            <v>968383843</v>
          </cell>
          <cell r="BM30">
            <v>0</v>
          </cell>
          <cell r="BN30">
            <v>0</v>
          </cell>
          <cell r="BO30">
            <v>0</v>
          </cell>
          <cell r="BP30">
            <v>0</v>
          </cell>
          <cell r="BQ30">
            <v>1250414204</v>
          </cell>
          <cell r="BR30">
            <v>0</v>
          </cell>
          <cell r="BS30">
            <v>0</v>
          </cell>
          <cell r="BT30">
            <v>0</v>
          </cell>
          <cell r="BU30">
            <v>0</v>
          </cell>
          <cell r="BV30">
            <v>0</v>
          </cell>
          <cell r="BW30">
            <v>0</v>
          </cell>
          <cell r="BX30">
            <v>0</v>
          </cell>
          <cell r="BY30">
            <v>0</v>
          </cell>
          <cell r="BZ30">
            <v>0</v>
          </cell>
          <cell r="CA30">
            <v>0</v>
          </cell>
          <cell r="CB30">
            <v>0</v>
          </cell>
          <cell r="CC30">
            <v>2218798047</v>
          </cell>
          <cell r="CD30">
            <v>3421899790</v>
          </cell>
          <cell r="CE30">
            <v>826651858</v>
          </cell>
          <cell r="CF30">
            <v>0</v>
          </cell>
          <cell r="CG30">
            <v>0</v>
          </cell>
          <cell r="CH30">
            <v>0</v>
          </cell>
          <cell r="CI30">
            <v>0</v>
          </cell>
          <cell r="CJ30">
            <v>2595247932</v>
          </cell>
          <cell r="CK30">
            <v>0</v>
          </cell>
          <cell r="CL30">
            <v>0</v>
          </cell>
          <cell r="CM30">
            <v>0</v>
          </cell>
          <cell r="CN30">
            <v>0</v>
          </cell>
          <cell r="CO30">
            <v>0</v>
          </cell>
          <cell r="CP30">
            <v>0</v>
          </cell>
          <cell r="CQ30">
            <v>0</v>
          </cell>
          <cell r="CR30">
            <v>0</v>
          </cell>
          <cell r="CS30">
            <v>0</v>
          </cell>
          <cell r="CT30">
            <v>0</v>
          </cell>
          <cell r="CU30">
            <v>0</v>
          </cell>
          <cell r="CV30">
            <v>3421899790</v>
          </cell>
          <cell r="CW30">
            <v>1944446908</v>
          </cell>
          <cell r="CX30">
            <v>589634158</v>
          </cell>
          <cell r="CY30">
            <v>0</v>
          </cell>
          <cell r="CZ30">
            <v>0</v>
          </cell>
          <cell r="DA30">
            <v>0</v>
          </cell>
          <cell r="DB30">
            <v>0</v>
          </cell>
          <cell r="DC30">
            <v>1354812750</v>
          </cell>
          <cell r="DD30">
            <v>0</v>
          </cell>
          <cell r="DE30">
            <v>0</v>
          </cell>
          <cell r="DF30">
            <v>0</v>
          </cell>
          <cell r="DG30">
            <v>0</v>
          </cell>
          <cell r="DH30">
            <v>0</v>
          </cell>
          <cell r="DI30">
            <v>0</v>
          </cell>
          <cell r="DJ30">
            <v>0</v>
          </cell>
          <cell r="DK30">
            <v>0</v>
          </cell>
          <cell r="DL30">
            <v>0</v>
          </cell>
          <cell r="DM30">
            <v>0</v>
          </cell>
          <cell r="DN30">
            <v>0</v>
          </cell>
          <cell r="DO30">
            <v>1944446908</v>
          </cell>
          <cell r="DP30">
            <v>7729600831</v>
          </cell>
          <cell r="DQ30">
            <v>2384669859</v>
          </cell>
          <cell r="DR30">
            <v>0</v>
          </cell>
          <cell r="DS30">
            <v>0</v>
          </cell>
          <cell r="DT30">
            <v>0</v>
          </cell>
          <cell r="DU30">
            <v>0</v>
          </cell>
          <cell r="DV30">
            <v>5344930972</v>
          </cell>
          <cell r="DW30">
            <v>0</v>
          </cell>
          <cell r="DX30">
            <v>0</v>
          </cell>
          <cell r="DY30">
            <v>0</v>
          </cell>
          <cell r="DZ30">
            <v>0</v>
          </cell>
          <cell r="EA30">
            <v>0</v>
          </cell>
          <cell r="EB30">
            <v>0</v>
          </cell>
          <cell r="EC30">
            <v>0</v>
          </cell>
          <cell r="ED30">
            <v>0</v>
          </cell>
          <cell r="EE30">
            <v>0</v>
          </cell>
          <cell r="EF30">
            <v>0</v>
          </cell>
          <cell r="EG30">
            <v>0</v>
          </cell>
          <cell r="EH30">
            <v>7729600831</v>
          </cell>
        </row>
        <row r="31">
          <cell r="B31" t="str">
            <v>25126-29</v>
          </cell>
          <cell r="C31">
            <v>25126</v>
          </cell>
          <cell r="D31" t="str">
            <v>Cajicá</v>
          </cell>
          <cell r="E31">
            <v>1438</v>
          </cell>
          <cell r="F31" t="str">
            <v>Cajica Tejiendo Futuro Unidos Con Toda Seguridad</v>
          </cell>
          <cell r="G31" t="str">
            <v>Tejiendo Futuro Cajica 100% Saludable</v>
          </cell>
          <cell r="H31" t="str">
            <v>Educación</v>
          </cell>
          <cell r="I31" t="str">
            <v>Calidad, cobertura y fortalecimiento de la educación inicial, prescolar, básica y media</v>
          </cell>
          <cell r="K31" t="str">
            <v>Servicio educación formal por modelos educativos flexibles</v>
          </cell>
          <cell r="L31" t="str">
            <v>Beneficiarios atendidos con modelos educativos flexibles</v>
          </cell>
          <cell r="M31" t="str">
            <v>Número</v>
          </cell>
          <cell r="N31">
            <v>56</v>
          </cell>
          <cell r="O31">
            <v>350</v>
          </cell>
          <cell r="P31">
            <v>0</v>
          </cell>
          <cell r="Q31">
            <v>0.14021465993588911</v>
          </cell>
          <cell r="R31" t="str">
            <v>NA</v>
          </cell>
          <cell r="S31">
            <v>710</v>
          </cell>
          <cell r="T31">
            <v>1</v>
          </cell>
          <cell r="U31">
            <v>0</v>
          </cell>
          <cell r="V31">
            <v>0</v>
          </cell>
          <cell r="W31">
            <v>0</v>
          </cell>
          <cell r="X31" t="str">
            <v>NP</v>
          </cell>
          <cell r="Y31">
            <v>0</v>
          </cell>
          <cell r="Z31">
            <v>0</v>
          </cell>
          <cell r="AA31">
            <v>0.26814635629386463</v>
          </cell>
          <cell r="AB31">
            <v>100</v>
          </cell>
          <cell r="AC31">
            <v>272</v>
          </cell>
          <cell r="AD31">
            <v>100</v>
          </cell>
          <cell r="AE31">
            <v>0.15031020790276775</v>
          </cell>
          <cell r="AF31">
            <v>78</v>
          </cell>
          <cell r="AG31">
            <v>227</v>
          </cell>
          <cell r="AH31">
            <v>100</v>
          </cell>
          <cell r="AI31">
            <v>5.2253203740965551E-2</v>
          </cell>
          <cell r="AJ31">
            <v>211</v>
          </cell>
          <cell r="AK31">
            <v>211</v>
          </cell>
          <cell r="AL31">
            <v>100</v>
          </cell>
          <cell r="AM31">
            <v>0</v>
          </cell>
          <cell r="AN31">
            <v>0.26814635629386463</v>
          </cell>
          <cell r="AO31">
            <v>0.15031020790276775</v>
          </cell>
          <cell r="AP31">
            <v>5.2253203740965558E-2</v>
          </cell>
          <cell r="AQ31">
            <v>0.14021465993588911</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281103855</v>
          </cell>
          <cell r="BL31">
            <v>0</v>
          </cell>
          <cell r="BM31">
            <v>0</v>
          </cell>
          <cell r="BN31">
            <v>0</v>
          </cell>
          <cell r="BO31">
            <v>0</v>
          </cell>
          <cell r="BP31">
            <v>0</v>
          </cell>
          <cell r="BQ31">
            <v>126635424</v>
          </cell>
          <cell r="BR31">
            <v>0</v>
          </cell>
          <cell r="BS31">
            <v>0</v>
          </cell>
          <cell r="BT31">
            <v>154468431</v>
          </cell>
          <cell r="BU31">
            <v>0</v>
          </cell>
          <cell r="BV31">
            <v>0</v>
          </cell>
          <cell r="BW31">
            <v>0</v>
          </cell>
          <cell r="BX31">
            <v>0</v>
          </cell>
          <cell r="BY31">
            <v>0</v>
          </cell>
          <cell r="BZ31">
            <v>0</v>
          </cell>
          <cell r="CA31">
            <v>0</v>
          </cell>
          <cell r="CB31">
            <v>0</v>
          </cell>
          <cell r="CC31">
            <v>281103855</v>
          </cell>
          <cell r="CD31">
            <v>150954683</v>
          </cell>
          <cell r="CE31">
            <v>0</v>
          </cell>
          <cell r="CF31">
            <v>0</v>
          </cell>
          <cell r="CG31">
            <v>0</v>
          </cell>
          <cell r="CH31">
            <v>0</v>
          </cell>
          <cell r="CI31">
            <v>0</v>
          </cell>
          <cell r="CJ31">
            <v>150954683</v>
          </cell>
          <cell r="CK31">
            <v>0</v>
          </cell>
          <cell r="CL31">
            <v>0</v>
          </cell>
          <cell r="CM31">
            <v>0</v>
          </cell>
          <cell r="CN31">
            <v>0</v>
          </cell>
          <cell r="CO31">
            <v>0</v>
          </cell>
          <cell r="CP31">
            <v>0</v>
          </cell>
          <cell r="CQ31">
            <v>0</v>
          </cell>
          <cell r="CR31">
            <v>0</v>
          </cell>
          <cell r="CS31">
            <v>0</v>
          </cell>
          <cell r="CT31">
            <v>0</v>
          </cell>
          <cell r="CU31">
            <v>0</v>
          </cell>
          <cell r="CV31">
            <v>150954683</v>
          </cell>
          <cell r="CW31">
            <v>37539736</v>
          </cell>
          <cell r="CX31">
            <v>0</v>
          </cell>
          <cell r="CY31">
            <v>0</v>
          </cell>
          <cell r="CZ31">
            <v>0</v>
          </cell>
          <cell r="DA31">
            <v>0</v>
          </cell>
          <cell r="DB31">
            <v>0</v>
          </cell>
          <cell r="DC31">
            <v>37539736</v>
          </cell>
          <cell r="DD31">
            <v>0</v>
          </cell>
          <cell r="DE31">
            <v>0</v>
          </cell>
          <cell r="DF31">
            <v>0</v>
          </cell>
          <cell r="DG31">
            <v>0</v>
          </cell>
          <cell r="DH31">
            <v>0</v>
          </cell>
          <cell r="DI31">
            <v>0</v>
          </cell>
          <cell r="DJ31">
            <v>0</v>
          </cell>
          <cell r="DK31">
            <v>0</v>
          </cell>
          <cell r="DL31">
            <v>0</v>
          </cell>
          <cell r="DM31">
            <v>0</v>
          </cell>
          <cell r="DN31">
            <v>0</v>
          </cell>
          <cell r="DO31">
            <v>37539736</v>
          </cell>
          <cell r="DP31">
            <v>469598274</v>
          </cell>
          <cell r="DQ31">
            <v>0</v>
          </cell>
          <cell r="DR31">
            <v>0</v>
          </cell>
          <cell r="DS31">
            <v>0</v>
          </cell>
          <cell r="DT31">
            <v>0</v>
          </cell>
          <cell r="DU31">
            <v>0</v>
          </cell>
          <cell r="DV31">
            <v>315129843</v>
          </cell>
          <cell r="DW31">
            <v>0</v>
          </cell>
          <cell r="DX31">
            <v>0</v>
          </cell>
          <cell r="DY31">
            <v>154468431</v>
          </cell>
          <cell r="DZ31">
            <v>0</v>
          </cell>
          <cell r="EA31">
            <v>0</v>
          </cell>
          <cell r="EB31">
            <v>0</v>
          </cell>
          <cell r="EC31">
            <v>0</v>
          </cell>
          <cell r="ED31">
            <v>0</v>
          </cell>
          <cell r="EE31">
            <v>0</v>
          </cell>
          <cell r="EF31">
            <v>0</v>
          </cell>
          <cell r="EG31">
            <v>0</v>
          </cell>
          <cell r="EH31">
            <v>469598274</v>
          </cell>
        </row>
        <row r="32">
          <cell r="B32" t="str">
            <v>25126-30</v>
          </cell>
          <cell r="C32">
            <v>25126</v>
          </cell>
          <cell r="D32" t="str">
            <v>Cajicá</v>
          </cell>
          <cell r="E32">
            <v>1438</v>
          </cell>
          <cell r="F32" t="str">
            <v>Cajica Tejiendo Futuro Unidos Con Toda Seguridad</v>
          </cell>
          <cell r="G32" t="str">
            <v>Tejiendo Futuro Cajica 100% Saludable</v>
          </cell>
          <cell r="H32" t="str">
            <v>Educación</v>
          </cell>
          <cell r="I32" t="str">
            <v>Calidad, cobertura y fortalecimiento de la educación inicial, prescolar, básica y media</v>
          </cell>
          <cell r="K32" t="str">
            <v>Servicio de apoyo a la permanencia con alimentación escolar</v>
          </cell>
          <cell r="L32" t="str">
            <v>Beneficiarios de la alimentación escolar</v>
          </cell>
          <cell r="M32" t="str">
            <v>Número</v>
          </cell>
          <cell r="N32">
            <v>40</v>
          </cell>
          <cell r="O32">
            <v>100</v>
          </cell>
          <cell r="P32">
            <v>0</v>
          </cell>
          <cell r="Q32">
            <v>0.16239159792757621</v>
          </cell>
          <cell r="R32" t="str">
            <v>AM</v>
          </cell>
          <cell r="S32">
            <v>100</v>
          </cell>
          <cell r="T32">
            <v>1</v>
          </cell>
          <cell r="U32">
            <v>0</v>
          </cell>
          <cell r="V32">
            <v>0</v>
          </cell>
          <cell r="W32">
            <v>7.70946566274998E-2</v>
          </cell>
          <cell r="X32">
            <v>100</v>
          </cell>
          <cell r="Y32">
            <v>100</v>
          </cell>
          <cell r="Z32">
            <v>100</v>
          </cell>
          <cell r="AA32">
            <v>0.1616329737914789</v>
          </cell>
          <cell r="AB32">
            <v>100</v>
          </cell>
          <cell r="AC32">
            <v>100</v>
          </cell>
          <cell r="AD32">
            <v>100</v>
          </cell>
          <cell r="AE32">
            <v>0.30675262912170298</v>
          </cell>
          <cell r="AF32">
            <v>100</v>
          </cell>
          <cell r="AG32">
            <v>100</v>
          </cell>
          <cell r="AH32">
            <v>100</v>
          </cell>
          <cell r="AI32">
            <v>0</v>
          </cell>
          <cell r="AJ32">
            <v>100</v>
          </cell>
          <cell r="AK32">
            <v>0</v>
          </cell>
          <cell r="AL32">
            <v>0</v>
          </cell>
          <cell r="AM32">
            <v>7.70946566274998E-2</v>
          </cell>
          <cell r="AN32">
            <v>0.1616329737914789</v>
          </cell>
          <cell r="AO32">
            <v>0.30675262912170298</v>
          </cell>
          <cell r="AP32">
            <v>0</v>
          </cell>
          <cell r="AQ32">
            <v>0.16239159792757621</v>
          </cell>
          <cell r="AR32">
            <v>66360551.219999999</v>
          </cell>
          <cell r="AS32">
            <v>0</v>
          </cell>
          <cell r="AT32">
            <v>0</v>
          </cell>
          <cell r="AU32">
            <v>0</v>
          </cell>
          <cell r="AV32">
            <v>0</v>
          </cell>
          <cell r="AW32">
            <v>0</v>
          </cell>
          <cell r="AX32">
            <v>0</v>
          </cell>
          <cell r="AY32">
            <v>0</v>
          </cell>
          <cell r="AZ32">
            <v>0</v>
          </cell>
          <cell r="BA32">
            <v>0</v>
          </cell>
          <cell r="BB32">
            <v>0</v>
          </cell>
          <cell r="BC32">
            <v>66360551.219999999</v>
          </cell>
          <cell r="BD32">
            <v>0</v>
          </cell>
          <cell r="BE32">
            <v>0</v>
          </cell>
          <cell r="BF32">
            <v>0</v>
          </cell>
          <cell r="BG32">
            <v>0</v>
          </cell>
          <cell r="BH32">
            <v>0</v>
          </cell>
          <cell r="BI32">
            <v>0</v>
          </cell>
          <cell r="BJ32">
            <v>66360551.219999999</v>
          </cell>
          <cell r="BK32">
            <v>169443481</v>
          </cell>
          <cell r="BL32">
            <v>0</v>
          </cell>
          <cell r="BM32">
            <v>0</v>
          </cell>
          <cell r="BN32">
            <v>0</v>
          </cell>
          <cell r="BO32">
            <v>0</v>
          </cell>
          <cell r="BP32">
            <v>235199</v>
          </cell>
          <cell r="BQ32">
            <v>26333772</v>
          </cell>
          <cell r="BR32">
            <v>0</v>
          </cell>
          <cell r="BS32">
            <v>0</v>
          </cell>
          <cell r="BT32">
            <v>0</v>
          </cell>
          <cell r="BU32">
            <v>0</v>
          </cell>
          <cell r="BV32">
            <v>142874510</v>
          </cell>
          <cell r="BW32">
            <v>0</v>
          </cell>
          <cell r="BX32">
            <v>0</v>
          </cell>
          <cell r="BY32">
            <v>0</v>
          </cell>
          <cell r="BZ32">
            <v>0</v>
          </cell>
          <cell r="CA32">
            <v>0</v>
          </cell>
          <cell r="CB32">
            <v>0</v>
          </cell>
          <cell r="CC32">
            <v>169443481</v>
          </cell>
          <cell r="CD32">
            <v>308067872</v>
          </cell>
          <cell r="CE32">
            <v>0</v>
          </cell>
          <cell r="CF32">
            <v>0</v>
          </cell>
          <cell r="CG32">
            <v>0</v>
          </cell>
          <cell r="CH32">
            <v>0</v>
          </cell>
          <cell r="CI32">
            <v>0</v>
          </cell>
          <cell r="CJ32">
            <v>226637109</v>
          </cell>
          <cell r="CK32">
            <v>0</v>
          </cell>
          <cell r="CL32">
            <v>0</v>
          </cell>
          <cell r="CM32">
            <v>0</v>
          </cell>
          <cell r="CN32">
            <v>0</v>
          </cell>
          <cell r="CO32">
            <v>81430763</v>
          </cell>
          <cell r="CP32">
            <v>0</v>
          </cell>
          <cell r="CQ32">
            <v>0</v>
          </cell>
          <cell r="CR32">
            <v>0</v>
          </cell>
          <cell r="CS32">
            <v>0</v>
          </cell>
          <cell r="CT32">
            <v>0</v>
          </cell>
          <cell r="CU32">
            <v>0</v>
          </cell>
          <cell r="CV32">
            <v>308067872</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543871904.22000003</v>
          </cell>
          <cell r="DQ32">
            <v>0</v>
          </cell>
          <cell r="DR32">
            <v>0</v>
          </cell>
          <cell r="DS32">
            <v>0</v>
          </cell>
          <cell r="DT32">
            <v>0</v>
          </cell>
          <cell r="DU32">
            <v>235199</v>
          </cell>
          <cell r="DV32">
            <v>252970881</v>
          </cell>
          <cell r="DW32">
            <v>0</v>
          </cell>
          <cell r="DX32">
            <v>0</v>
          </cell>
          <cell r="DY32">
            <v>0</v>
          </cell>
          <cell r="DZ32">
            <v>0</v>
          </cell>
          <cell r="EA32">
            <v>290665824.22000003</v>
          </cell>
          <cell r="EB32">
            <v>0</v>
          </cell>
          <cell r="EC32">
            <v>0</v>
          </cell>
          <cell r="ED32">
            <v>0</v>
          </cell>
          <cell r="EE32">
            <v>0</v>
          </cell>
          <cell r="EF32">
            <v>0</v>
          </cell>
          <cell r="EG32">
            <v>0</v>
          </cell>
          <cell r="EH32">
            <v>543871904.22000003</v>
          </cell>
        </row>
        <row r="33">
          <cell r="B33" t="str">
            <v>25126-31</v>
          </cell>
          <cell r="C33">
            <v>25126</v>
          </cell>
          <cell r="D33" t="str">
            <v>Cajicá</v>
          </cell>
          <cell r="E33">
            <v>1438</v>
          </cell>
          <cell r="F33" t="str">
            <v>Cajica Tejiendo Futuro Unidos Con Toda Seguridad</v>
          </cell>
          <cell r="G33" t="str">
            <v>Tejiendo Futuro Cajica 100% Saludable</v>
          </cell>
          <cell r="H33" t="str">
            <v>Educación</v>
          </cell>
          <cell r="I33" t="str">
            <v>Calidad, cobertura y fortalecimiento de la educación inicial, prescolar, básica y media</v>
          </cell>
          <cell r="K33" t="str">
            <v>Infraestructura educativa dotada</v>
          </cell>
          <cell r="L33" t="str">
            <v>Sedes dotadas con mobiliario</v>
          </cell>
          <cell r="M33" t="str">
            <v>Número</v>
          </cell>
          <cell r="N33">
            <v>28</v>
          </cell>
          <cell r="O33">
            <v>6</v>
          </cell>
          <cell r="P33">
            <v>0</v>
          </cell>
          <cell r="Q33">
            <v>0.30668594823095374</v>
          </cell>
          <cell r="R33" t="str">
            <v>NA</v>
          </cell>
          <cell r="S33">
            <v>13</v>
          </cell>
          <cell r="T33">
            <v>1</v>
          </cell>
          <cell r="U33">
            <v>0</v>
          </cell>
          <cell r="V33">
            <v>0</v>
          </cell>
          <cell r="W33">
            <v>1.0579614115691065</v>
          </cell>
          <cell r="X33">
            <v>2</v>
          </cell>
          <cell r="Y33">
            <v>2</v>
          </cell>
          <cell r="Z33">
            <v>100</v>
          </cell>
          <cell r="AA33">
            <v>3.2432768003097634E-2</v>
          </cell>
          <cell r="AB33">
            <v>2</v>
          </cell>
          <cell r="AC33">
            <v>2</v>
          </cell>
          <cell r="AD33">
            <v>100</v>
          </cell>
          <cell r="AE33">
            <v>2.9349310908527857E-2</v>
          </cell>
          <cell r="AF33">
            <v>1</v>
          </cell>
          <cell r="AG33">
            <v>6</v>
          </cell>
          <cell r="AH33">
            <v>100</v>
          </cell>
          <cell r="AI33">
            <v>7.3773022758369264E-2</v>
          </cell>
          <cell r="AJ33">
            <v>1</v>
          </cell>
          <cell r="AK33">
            <v>3</v>
          </cell>
          <cell r="AL33">
            <v>100</v>
          </cell>
          <cell r="AM33">
            <v>1.0579614115691065</v>
          </cell>
          <cell r="AN33">
            <v>3.2432768003097634E-2</v>
          </cell>
          <cell r="AO33">
            <v>2.9349310908527861E-2</v>
          </cell>
          <cell r="AP33">
            <v>7.3773022758369264E-2</v>
          </cell>
          <cell r="AQ33">
            <v>0.30668594823095374</v>
          </cell>
          <cell r="AR33">
            <v>910658475.08000004</v>
          </cell>
          <cell r="AS33">
            <v>0</v>
          </cell>
          <cell r="AT33">
            <v>0</v>
          </cell>
          <cell r="AU33">
            <v>0</v>
          </cell>
          <cell r="AV33">
            <v>0</v>
          </cell>
          <cell r="AW33">
            <v>0</v>
          </cell>
          <cell r="AX33">
            <v>910658475.08000004</v>
          </cell>
          <cell r="AY33">
            <v>0</v>
          </cell>
          <cell r="AZ33">
            <v>0</v>
          </cell>
          <cell r="BA33">
            <v>0</v>
          </cell>
          <cell r="BB33">
            <v>0</v>
          </cell>
          <cell r="BC33">
            <v>0</v>
          </cell>
          <cell r="BD33">
            <v>0</v>
          </cell>
          <cell r="BE33">
            <v>0</v>
          </cell>
          <cell r="BF33">
            <v>0</v>
          </cell>
          <cell r="BG33">
            <v>0</v>
          </cell>
          <cell r="BH33">
            <v>0</v>
          </cell>
          <cell r="BI33">
            <v>0</v>
          </cell>
          <cell r="BJ33">
            <v>910658475.08000004</v>
          </cell>
          <cell r="BK33">
            <v>34000000</v>
          </cell>
          <cell r="BL33">
            <v>34000000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34000000</v>
          </cell>
          <cell r="CD33">
            <v>29475150</v>
          </cell>
          <cell r="CE33">
            <v>29475150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29475150</v>
          </cell>
          <cell r="CW33">
            <v>53000000</v>
          </cell>
          <cell r="CX33">
            <v>0</v>
          </cell>
          <cell r="CY33">
            <v>0</v>
          </cell>
          <cell r="CZ33">
            <v>0</v>
          </cell>
          <cell r="DA33">
            <v>0</v>
          </cell>
          <cell r="DB33">
            <v>0</v>
          </cell>
          <cell r="DC33">
            <v>53000000</v>
          </cell>
          <cell r="DD33">
            <v>0</v>
          </cell>
          <cell r="DE33">
            <v>0</v>
          </cell>
          <cell r="DF33">
            <v>0</v>
          </cell>
          <cell r="DG33">
            <v>0</v>
          </cell>
          <cell r="DH33">
            <v>0</v>
          </cell>
          <cell r="DI33">
            <v>0</v>
          </cell>
          <cell r="DJ33">
            <v>0</v>
          </cell>
          <cell r="DK33">
            <v>0</v>
          </cell>
          <cell r="DL33">
            <v>0</v>
          </cell>
          <cell r="DM33">
            <v>0</v>
          </cell>
          <cell r="DN33">
            <v>0</v>
          </cell>
          <cell r="DO33">
            <v>53000000</v>
          </cell>
          <cell r="DP33">
            <v>1027133625.08</v>
          </cell>
          <cell r="DQ33">
            <v>63475150</v>
          </cell>
          <cell r="DR33">
            <v>0</v>
          </cell>
          <cell r="DS33">
            <v>0</v>
          </cell>
          <cell r="DT33">
            <v>0</v>
          </cell>
          <cell r="DU33">
            <v>0</v>
          </cell>
          <cell r="DV33">
            <v>963658475.08000004</v>
          </cell>
          <cell r="DW33">
            <v>0</v>
          </cell>
          <cell r="DX33">
            <v>0</v>
          </cell>
          <cell r="DY33">
            <v>0</v>
          </cell>
          <cell r="DZ33">
            <v>0</v>
          </cell>
          <cell r="EA33">
            <v>0</v>
          </cell>
          <cell r="EB33">
            <v>0</v>
          </cell>
          <cell r="EC33">
            <v>0</v>
          </cell>
          <cell r="ED33">
            <v>0</v>
          </cell>
          <cell r="EE33">
            <v>0</v>
          </cell>
          <cell r="EF33">
            <v>0</v>
          </cell>
          <cell r="EG33">
            <v>0</v>
          </cell>
          <cell r="EH33">
            <v>1027133625.08</v>
          </cell>
        </row>
        <row r="34">
          <cell r="B34" t="str">
            <v>25126-32</v>
          </cell>
          <cell r="C34">
            <v>25126</v>
          </cell>
          <cell r="D34" t="str">
            <v>Cajicá</v>
          </cell>
          <cell r="E34">
            <v>1438</v>
          </cell>
          <cell r="F34" t="str">
            <v>Cajica Tejiendo Futuro Unidos Con Toda Seguridad</v>
          </cell>
          <cell r="G34" t="str">
            <v>Tejiendo Futuro Cajica 100% Saludable</v>
          </cell>
          <cell r="H34" t="str">
            <v>Educación</v>
          </cell>
          <cell r="I34" t="str">
            <v>Calidad, cobertura y fortalecimiento de la educación inicial, prescolar, básica y media</v>
          </cell>
          <cell r="K34" t="str">
            <v>Infraestructura educativa restaurada</v>
          </cell>
          <cell r="L34" t="str">
            <v>Sedes de instituciones de educación restauradas</v>
          </cell>
          <cell r="M34" t="str">
            <v>Número</v>
          </cell>
          <cell r="N34">
            <v>47</v>
          </cell>
          <cell r="O34">
            <v>6</v>
          </cell>
          <cell r="P34">
            <v>0</v>
          </cell>
          <cell r="Q34">
            <v>0.67630467981086773</v>
          </cell>
          <cell r="R34" t="str">
            <v>NA</v>
          </cell>
          <cell r="S34">
            <v>9</v>
          </cell>
          <cell r="T34">
            <v>1</v>
          </cell>
          <cell r="U34">
            <v>0</v>
          </cell>
          <cell r="V34">
            <v>0</v>
          </cell>
          <cell r="W34">
            <v>0.34834699470447428</v>
          </cell>
          <cell r="X34">
            <v>1</v>
          </cell>
          <cell r="Y34">
            <v>1</v>
          </cell>
          <cell r="Z34">
            <v>100</v>
          </cell>
          <cell r="AA34">
            <v>1.8230956584905238</v>
          </cell>
          <cell r="AB34">
            <v>2</v>
          </cell>
          <cell r="AC34">
            <v>6</v>
          </cell>
          <cell r="AD34">
            <v>100</v>
          </cell>
          <cell r="AE34">
            <v>5.3769456272843547E-2</v>
          </cell>
          <cell r="AF34">
            <v>2</v>
          </cell>
          <cell r="AG34">
            <v>1</v>
          </cell>
          <cell r="AH34">
            <v>50</v>
          </cell>
          <cell r="AI34">
            <v>0</v>
          </cell>
          <cell r="AJ34">
            <v>1</v>
          </cell>
          <cell r="AK34">
            <v>1</v>
          </cell>
          <cell r="AL34">
            <v>100</v>
          </cell>
          <cell r="AM34">
            <v>0.34834699470447428</v>
          </cell>
          <cell r="AN34">
            <v>1.8230956584905238</v>
          </cell>
          <cell r="AO34">
            <v>2.6884728136421773E-2</v>
          </cell>
          <cell r="AP34">
            <v>0</v>
          </cell>
          <cell r="AQ34">
            <v>0.67630467981086773</v>
          </cell>
          <cell r="AR34">
            <v>299845665</v>
          </cell>
          <cell r="AS34">
            <v>247479437</v>
          </cell>
          <cell r="AT34">
            <v>0</v>
          </cell>
          <cell r="AU34">
            <v>0</v>
          </cell>
          <cell r="AV34">
            <v>0</v>
          </cell>
          <cell r="AW34">
            <v>18468689</v>
          </cell>
          <cell r="AX34">
            <v>33897539</v>
          </cell>
          <cell r="AY34">
            <v>0</v>
          </cell>
          <cell r="AZ34">
            <v>0</v>
          </cell>
          <cell r="BA34">
            <v>0</v>
          </cell>
          <cell r="BB34">
            <v>0</v>
          </cell>
          <cell r="BC34">
            <v>0</v>
          </cell>
          <cell r="BD34">
            <v>0</v>
          </cell>
          <cell r="BE34">
            <v>0</v>
          </cell>
          <cell r="BF34">
            <v>0</v>
          </cell>
          <cell r="BG34">
            <v>0</v>
          </cell>
          <cell r="BH34">
            <v>0</v>
          </cell>
          <cell r="BI34">
            <v>0</v>
          </cell>
          <cell r="BJ34">
            <v>299845665</v>
          </cell>
          <cell r="BK34">
            <v>1911192174</v>
          </cell>
          <cell r="BL34">
            <v>334733164</v>
          </cell>
          <cell r="BM34">
            <v>0</v>
          </cell>
          <cell r="BN34">
            <v>0</v>
          </cell>
          <cell r="BO34">
            <v>0</v>
          </cell>
          <cell r="BP34">
            <v>13484246</v>
          </cell>
          <cell r="BQ34">
            <v>1562974764</v>
          </cell>
          <cell r="BR34">
            <v>0</v>
          </cell>
          <cell r="BS34">
            <v>0</v>
          </cell>
          <cell r="BT34">
            <v>0</v>
          </cell>
          <cell r="BU34">
            <v>0</v>
          </cell>
          <cell r="BV34">
            <v>0</v>
          </cell>
          <cell r="BW34">
            <v>0</v>
          </cell>
          <cell r="BX34">
            <v>0</v>
          </cell>
          <cell r="BY34">
            <v>0</v>
          </cell>
          <cell r="BZ34">
            <v>0</v>
          </cell>
          <cell r="CA34">
            <v>0</v>
          </cell>
          <cell r="CB34">
            <v>0</v>
          </cell>
          <cell r="CC34">
            <v>1911192174</v>
          </cell>
          <cell r="CD34">
            <v>54000000</v>
          </cell>
          <cell r="CE34">
            <v>0</v>
          </cell>
          <cell r="CF34">
            <v>0</v>
          </cell>
          <cell r="CG34">
            <v>0</v>
          </cell>
          <cell r="CH34">
            <v>0</v>
          </cell>
          <cell r="CI34">
            <v>0</v>
          </cell>
          <cell r="CJ34">
            <v>54000000</v>
          </cell>
          <cell r="CK34">
            <v>0</v>
          </cell>
          <cell r="CL34">
            <v>0</v>
          </cell>
          <cell r="CM34">
            <v>0</v>
          </cell>
          <cell r="CN34">
            <v>0</v>
          </cell>
          <cell r="CO34">
            <v>0</v>
          </cell>
          <cell r="CP34">
            <v>0</v>
          </cell>
          <cell r="CQ34">
            <v>0</v>
          </cell>
          <cell r="CR34">
            <v>0</v>
          </cell>
          <cell r="CS34">
            <v>0</v>
          </cell>
          <cell r="CT34">
            <v>0</v>
          </cell>
          <cell r="CU34">
            <v>0</v>
          </cell>
          <cell r="CV34">
            <v>54000000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2265037839</v>
          </cell>
          <cell r="DQ34">
            <v>582212601</v>
          </cell>
          <cell r="DR34">
            <v>0</v>
          </cell>
          <cell r="DS34">
            <v>0</v>
          </cell>
          <cell r="DT34">
            <v>0</v>
          </cell>
          <cell r="DU34">
            <v>31952935</v>
          </cell>
          <cell r="DV34">
            <v>1650872303</v>
          </cell>
          <cell r="DW34">
            <v>0</v>
          </cell>
          <cell r="DX34">
            <v>0</v>
          </cell>
          <cell r="DY34">
            <v>0</v>
          </cell>
          <cell r="DZ34">
            <v>0</v>
          </cell>
          <cell r="EA34">
            <v>0</v>
          </cell>
          <cell r="EB34">
            <v>0</v>
          </cell>
          <cell r="EC34">
            <v>0</v>
          </cell>
          <cell r="ED34">
            <v>0</v>
          </cell>
          <cell r="EE34">
            <v>0</v>
          </cell>
          <cell r="EF34">
            <v>0</v>
          </cell>
          <cell r="EG34">
            <v>0</v>
          </cell>
          <cell r="EH34">
            <v>2265037839</v>
          </cell>
        </row>
        <row r="35">
          <cell r="B35" t="str">
            <v>25126-33</v>
          </cell>
          <cell r="C35">
            <v>25126</v>
          </cell>
          <cell r="D35" t="str">
            <v>Cajicá</v>
          </cell>
          <cell r="E35">
            <v>1438</v>
          </cell>
          <cell r="F35" t="str">
            <v>Cajica Tejiendo Futuro Unidos Con Toda Seguridad</v>
          </cell>
          <cell r="G35" t="str">
            <v>Tejiendo Futuro Cajica 100% Saludable</v>
          </cell>
          <cell r="H35" t="str">
            <v>Educación</v>
          </cell>
          <cell r="I35" t="str">
            <v>Calidad, cobertura y fortalecimiento de la educación inicial, prescolar, básica y media</v>
          </cell>
          <cell r="K35" t="str">
            <v>Infraestructura educativa dotada</v>
          </cell>
          <cell r="L35" t="str">
            <v>Sedes dotadas con dispositivos tecnológicos</v>
          </cell>
          <cell r="M35" t="str">
            <v>Número</v>
          </cell>
          <cell r="N35">
            <v>43</v>
          </cell>
          <cell r="O35">
            <v>6</v>
          </cell>
          <cell r="P35">
            <v>0</v>
          </cell>
          <cell r="Q35">
            <v>0.49393152162690734</v>
          </cell>
          <cell r="R35" t="str">
            <v>AM</v>
          </cell>
          <cell r="S35">
            <v>6</v>
          </cell>
          <cell r="T35">
            <v>1</v>
          </cell>
          <cell r="U35">
            <v>0</v>
          </cell>
          <cell r="V35">
            <v>0</v>
          </cell>
          <cell r="W35">
            <v>1.5189917980793155</v>
          </cell>
          <cell r="X35">
            <v>6</v>
          </cell>
          <cell r="Y35">
            <v>6</v>
          </cell>
          <cell r="Z35">
            <v>100</v>
          </cell>
          <cell r="AA35">
            <v>0.2824710161119029</v>
          </cell>
          <cell r="AB35">
            <v>6</v>
          </cell>
          <cell r="AC35">
            <v>6</v>
          </cell>
          <cell r="AD35">
            <v>100</v>
          </cell>
          <cell r="AE35">
            <v>1.7469945275714799E-2</v>
          </cell>
          <cell r="AF35">
            <v>6</v>
          </cell>
          <cell r="AG35">
            <v>6</v>
          </cell>
          <cell r="AH35">
            <v>100</v>
          </cell>
          <cell r="AI35">
            <v>4.6046967468675842E-2</v>
          </cell>
          <cell r="AJ35">
            <v>6</v>
          </cell>
          <cell r="AK35">
            <v>6</v>
          </cell>
          <cell r="AL35">
            <v>100</v>
          </cell>
          <cell r="AM35">
            <v>1.5189917980793155</v>
          </cell>
          <cell r="AN35">
            <v>0.2824710161119029</v>
          </cell>
          <cell r="AO35">
            <v>1.7469945275714799E-2</v>
          </cell>
          <cell r="AP35">
            <v>4.6046967468675842E-2</v>
          </cell>
          <cell r="AQ35">
            <v>0.49393152162690734</v>
          </cell>
          <cell r="AR35">
            <v>1307498307</v>
          </cell>
          <cell r="AS35">
            <v>807498307</v>
          </cell>
          <cell r="AT35">
            <v>0</v>
          </cell>
          <cell r="AU35">
            <v>0</v>
          </cell>
          <cell r="AV35">
            <v>0</v>
          </cell>
          <cell r="AW35">
            <v>0</v>
          </cell>
          <cell r="AX35">
            <v>500000000</v>
          </cell>
          <cell r="AY35">
            <v>0</v>
          </cell>
          <cell r="AZ35">
            <v>0</v>
          </cell>
          <cell r="BA35">
            <v>0</v>
          </cell>
          <cell r="BB35">
            <v>0</v>
          </cell>
          <cell r="BC35">
            <v>0</v>
          </cell>
          <cell r="BD35">
            <v>0</v>
          </cell>
          <cell r="BE35">
            <v>0</v>
          </cell>
          <cell r="BF35">
            <v>0</v>
          </cell>
          <cell r="BG35">
            <v>0</v>
          </cell>
          <cell r="BH35">
            <v>0</v>
          </cell>
          <cell r="BI35">
            <v>0</v>
          </cell>
          <cell r="BJ35">
            <v>1307498307</v>
          </cell>
          <cell r="BK35">
            <v>296120718</v>
          </cell>
          <cell r="BL35">
            <v>96120718</v>
          </cell>
          <cell r="BM35">
            <v>0</v>
          </cell>
          <cell r="BN35">
            <v>0</v>
          </cell>
          <cell r="BO35">
            <v>0</v>
          </cell>
          <cell r="BP35">
            <v>0</v>
          </cell>
          <cell r="BQ35">
            <v>200000000</v>
          </cell>
          <cell r="BR35">
            <v>0</v>
          </cell>
          <cell r="BS35">
            <v>0</v>
          </cell>
          <cell r="BT35">
            <v>0</v>
          </cell>
          <cell r="BU35">
            <v>0</v>
          </cell>
          <cell r="BV35">
            <v>0</v>
          </cell>
          <cell r="BW35">
            <v>0</v>
          </cell>
          <cell r="BX35">
            <v>0</v>
          </cell>
          <cell r="BY35">
            <v>0</v>
          </cell>
          <cell r="BZ35">
            <v>0</v>
          </cell>
          <cell r="CA35">
            <v>0</v>
          </cell>
          <cell r="CB35">
            <v>0</v>
          </cell>
          <cell r="CC35">
            <v>296120718</v>
          </cell>
          <cell r="CD35">
            <v>17544850</v>
          </cell>
          <cell r="CE35">
            <v>17544850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17544850</v>
          </cell>
          <cell r="CW35">
            <v>33081053</v>
          </cell>
          <cell r="CX35">
            <v>0</v>
          </cell>
          <cell r="CY35">
            <v>0</v>
          </cell>
          <cell r="CZ35">
            <v>0</v>
          </cell>
          <cell r="DA35">
            <v>0</v>
          </cell>
          <cell r="DB35">
            <v>270754</v>
          </cell>
          <cell r="DC35">
            <v>32810299</v>
          </cell>
          <cell r="DD35">
            <v>0</v>
          </cell>
          <cell r="DE35">
            <v>0</v>
          </cell>
          <cell r="DF35">
            <v>0</v>
          </cell>
          <cell r="DG35">
            <v>0</v>
          </cell>
          <cell r="DH35">
            <v>0</v>
          </cell>
          <cell r="DI35">
            <v>0</v>
          </cell>
          <cell r="DJ35">
            <v>0</v>
          </cell>
          <cell r="DK35">
            <v>0</v>
          </cell>
          <cell r="DL35">
            <v>0</v>
          </cell>
          <cell r="DM35">
            <v>0</v>
          </cell>
          <cell r="DN35">
            <v>0</v>
          </cell>
          <cell r="DO35">
            <v>33081053</v>
          </cell>
          <cell r="DP35">
            <v>1654244928</v>
          </cell>
          <cell r="DQ35">
            <v>921163875</v>
          </cell>
          <cell r="DR35">
            <v>0</v>
          </cell>
          <cell r="DS35">
            <v>0</v>
          </cell>
          <cell r="DT35">
            <v>0</v>
          </cell>
          <cell r="DU35">
            <v>270754</v>
          </cell>
          <cell r="DV35">
            <v>732810299</v>
          </cell>
          <cell r="DW35">
            <v>0</v>
          </cell>
          <cell r="DX35">
            <v>0</v>
          </cell>
          <cell r="DY35">
            <v>0</v>
          </cell>
          <cell r="DZ35">
            <v>0</v>
          </cell>
          <cell r="EA35">
            <v>0</v>
          </cell>
          <cell r="EB35">
            <v>0</v>
          </cell>
          <cell r="EC35">
            <v>0</v>
          </cell>
          <cell r="ED35">
            <v>0</v>
          </cell>
          <cell r="EE35">
            <v>0</v>
          </cell>
          <cell r="EF35">
            <v>0</v>
          </cell>
          <cell r="EG35">
            <v>0</v>
          </cell>
          <cell r="EH35">
            <v>1654244928</v>
          </cell>
        </row>
        <row r="36">
          <cell r="B36" t="str">
            <v>25126-34</v>
          </cell>
          <cell r="C36">
            <v>25126</v>
          </cell>
          <cell r="D36" t="str">
            <v>Cajicá</v>
          </cell>
          <cell r="E36">
            <v>1438</v>
          </cell>
          <cell r="F36" t="str">
            <v>Cajica Tejiendo Futuro Unidos Con Toda Seguridad</v>
          </cell>
          <cell r="G36" t="str">
            <v>Tejiendo Futuro Cajica 100% Saludable</v>
          </cell>
          <cell r="H36" t="str">
            <v xml:space="preserve">Salud y Protección Social </v>
          </cell>
          <cell r="I36" t="str">
            <v>Aseguramiento y prestación integral de servicios de salud</v>
          </cell>
          <cell r="K36" t="str">
            <v>Hospitales de primer nivel de atención ampliados</v>
          </cell>
          <cell r="L36" t="str">
            <v>Hospitales de primer nivel de atención ampliados</v>
          </cell>
          <cell r="M36" t="str">
            <v>Número</v>
          </cell>
          <cell r="N36">
            <v>48</v>
          </cell>
          <cell r="O36">
            <v>1</v>
          </cell>
          <cell r="P36">
            <v>0</v>
          </cell>
          <cell r="Q36">
            <v>1.1008029905608243</v>
          </cell>
          <cell r="R36" t="str">
            <v>AM</v>
          </cell>
          <cell r="S36">
            <v>1</v>
          </cell>
          <cell r="T36">
            <v>1</v>
          </cell>
          <cell r="U36">
            <v>0</v>
          </cell>
          <cell r="V36">
            <v>0</v>
          </cell>
          <cell r="W36">
            <v>0.71698397389214896</v>
          </cell>
          <cell r="X36">
            <v>1</v>
          </cell>
          <cell r="Y36">
            <v>1</v>
          </cell>
          <cell r="Z36">
            <v>100</v>
          </cell>
          <cell r="AA36">
            <v>0.87819618464424509</v>
          </cell>
          <cell r="AB36">
            <v>1</v>
          </cell>
          <cell r="AC36">
            <v>1</v>
          </cell>
          <cell r="AD36">
            <v>100</v>
          </cell>
          <cell r="AE36">
            <v>1.3549423566310062</v>
          </cell>
          <cell r="AF36">
            <v>1</v>
          </cell>
          <cell r="AG36">
            <v>1</v>
          </cell>
          <cell r="AH36">
            <v>100</v>
          </cell>
          <cell r="AI36">
            <v>1.0971306857065632</v>
          </cell>
          <cell r="AJ36">
            <v>1</v>
          </cell>
          <cell r="AK36">
            <v>1</v>
          </cell>
          <cell r="AL36">
            <v>100</v>
          </cell>
          <cell r="AM36">
            <v>0.71698397389214885</v>
          </cell>
          <cell r="AN36">
            <v>0.87819618464424509</v>
          </cell>
          <cell r="AO36">
            <v>1.3549423566310062</v>
          </cell>
          <cell r="AP36">
            <v>1.0971306857065632</v>
          </cell>
          <cell r="AQ36">
            <v>1.1008029905608243</v>
          </cell>
          <cell r="AR36">
            <v>617156283</v>
          </cell>
          <cell r="AS36">
            <v>0</v>
          </cell>
          <cell r="AT36">
            <v>0</v>
          </cell>
          <cell r="AU36">
            <v>0</v>
          </cell>
          <cell r="AV36">
            <v>0</v>
          </cell>
          <cell r="AW36">
            <v>65111783</v>
          </cell>
          <cell r="AX36">
            <v>552044500</v>
          </cell>
          <cell r="AY36">
            <v>0</v>
          </cell>
          <cell r="AZ36">
            <v>0</v>
          </cell>
          <cell r="BA36">
            <v>0</v>
          </cell>
          <cell r="BB36">
            <v>0</v>
          </cell>
          <cell r="BC36">
            <v>0</v>
          </cell>
          <cell r="BD36">
            <v>0</v>
          </cell>
          <cell r="BE36">
            <v>0</v>
          </cell>
          <cell r="BF36">
            <v>0</v>
          </cell>
          <cell r="BG36">
            <v>0</v>
          </cell>
          <cell r="BH36">
            <v>0</v>
          </cell>
          <cell r="BI36">
            <v>0</v>
          </cell>
          <cell r="BJ36">
            <v>617156283</v>
          </cell>
          <cell r="BK36">
            <v>920632808</v>
          </cell>
          <cell r="BL36">
            <v>0</v>
          </cell>
          <cell r="BM36">
            <v>438538697</v>
          </cell>
          <cell r="BN36">
            <v>0</v>
          </cell>
          <cell r="BO36">
            <v>0</v>
          </cell>
          <cell r="BP36">
            <v>0</v>
          </cell>
          <cell r="BQ36">
            <v>482094111</v>
          </cell>
          <cell r="BR36">
            <v>0</v>
          </cell>
          <cell r="BS36">
            <v>0</v>
          </cell>
          <cell r="BT36">
            <v>0</v>
          </cell>
          <cell r="BU36">
            <v>0</v>
          </cell>
          <cell r="BV36">
            <v>0</v>
          </cell>
          <cell r="BW36">
            <v>0</v>
          </cell>
          <cell r="BX36">
            <v>0</v>
          </cell>
          <cell r="BY36">
            <v>0</v>
          </cell>
          <cell r="BZ36">
            <v>0</v>
          </cell>
          <cell r="CA36">
            <v>0</v>
          </cell>
          <cell r="CB36">
            <v>0</v>
          </cell>
          <cell r="CC36">
            <v>920632808</v>
          </cell>
          <cell r="CD36">
            <v>1360751853</v>
          </cell>
          <cell r="CE36">
            <v>0</v>
          </cell>
          <cell r="CF36">
            <v>0</v>
          </cell>
          <cell r="CG36">
            <v>0</v>
          </cell>
          <cell r="CH36">
            <v>0</v>
          </cell>
          <cell r="CI36">
            <v>29173500</v>
          </cell>
          <cell r="CJ36">
            <v>1331578353</v>
          </cell>
          <cell r="CK36">
            <v>0</v>
          </cell>
          <cell r="CL36">
            <v>0</v>
          </cell>
          <cell r="CM36">
            <v>0</v>
          </cell>
          <cell r="CN36">
            <v>0</v>
          </cell>
          <cell r="CO36">
            <v>0</v>
          </cell>
          <cell r="CP36">
            <v>0</v>
          </cell>
          <cell r="CQ36">
            <v>0</v>
          </cell>
          <cell r="CR36">
            <v>0</v>
          </cell>
          <cell r="CS36">
            <v>0</v>
          </cell>
          <cell r="CT36">
            <v>0</v>
          </cell>
          <cell r="CU36">
            <v>0</v>
          </cell>
          <cell r="CV36">
            <v>1360751853</v>
          </cell>
          <cell r="CW36">
            <v>788200404</v>
          </cell>
          <cell r="CX36">
            <v>0</v>
          </cell>
          <cell r="CY36">
            <v>0</v>
          </cell>
          <cell r="CZ36">
            <v>0</v>
          </cell>
          <cell r="DA36">
            <v>0</v>
          </cell>
          <cell r="DB36">
            <v>0</v>
          </cell>
          <cell r="DC36">
            <v>788200404</v>
          </cell>
          <cell r="DD36">
            <v>0</v>
          </cell>
          <cell r="DE36">
            <v>0</v>
          </cell>
          <cell r="DF36">
            <v>0</v>
          </cell>
          <cell r="DG36">
            <v>0</v>
          </cell>
          <cell r="DH36">
            <v>0</v>
          </cell>
          <cell r="DI36">
            <v>0</v>
          </cell>
          <cell r="DJ36">
            <v>0</v>
          </cell>
          <cell r="DK36">
            <v>0</v>
          </cell>
          <cell r="DL36">
            <v>0</v>
          </cell>
          <cell r="DM36">
            <v>0</v>
          </cell>
          <cell r="DN36">
            <v>0</v>
          </cell>
          <cell r="DO36">
            <v>788200404</v>
          </cell>
          <cell r="DP36">
            <v>3686741348</v>
          </cell>
          <cell r="DQ36">
            <v>0</v>
          </cell>
          <cell r="DR36">
            <v>438538697</v>
          </cell>
          <cell r="DS36">
            <v>0</v>
          </cell>
          <cell r="DT36">
            <v>0</v>
          </cell>
          <cell r="DU36">
            <v>94285283</v>
          </cell>
          <cell r="DV36">
            <v>3153917368</v>
          </cell>
          <cell r="DW36">
            <v>0</v>
          </cell>
          <cell r="DX36">
            <v>0</v>
          </cell>
          <cell r="DY36">
            <v>0</v>
          </cell>
          <cell r="DZ36">
            <v>0</v>
          </cell>
          <cell r="EA36">
            <v>0</v>
          </cell>
          <cell r="EB36">
            <v>0</v>
          </cell>
          <cell r="EC36">
            <v>0</v>
          </cell>
          <cell r="ED36">
            <v>0</v>
          </cell>
          <cell r="EE36">
            <v>0</v>
          </cell>
          <cell r="EF36">
            <v>0</v>
          </cell>
          <cell r="EG36">
            <v>0</v>
          </cell>
          <cell r="EH36">
            <v>3686741348</v>
          </cell>
        </row>
        <row r="37">
          <cell r="B37" t="str">
            <v>25126-35</v>
          </cell>
          <cell r="C37">
            <v>25126</v>
          </cell>
          <cell r="D37" t="str">
            <v>Cajicá</v>
          </cell>
          <cell r="E37">
            <v>1438</v>
          </cell>
          <cell r="F37" t="str">
            <v>Cajica Tejiendo Futuro Unidos Con Toda Seguridad</v>
          </cell>
          <cell r="G37" t="str">
            <v>Tejiendo Futuro Cajica 100% Saludable</v>
          </cell>
          <cell r="H37" t="str">
            <v xml:space="preserve">Salud y Protección Social </v>
          </cell>
          <cell r="I37" t="str">
            <v>Aseguramiento y prestación integral de servicios de salud</v>
          </cell>
          <cell r="K37" t="str">
            <v>Servicio de atención en salud a la población</v>
          </cell>
          <cell r="L37" t="str">
            <v>Personas afiliadas en servicio de salud</v>
          </cell>
          <cell r="M37" t="str">
            <v>Número</v>
          </cell>
          <cell r="N37">
            <v>39</v>
          </cell>
          <cell r="O37">
            <v>11500</v>
          </cell>
          <cell r="P37">
            <v>0</v>
          </cell>
          <cell r="Q37">
            <v>13.446870574870529</v>
          </cell>
          <cell r="R37" t="str">
            <v>AM</v>
          </cell>
          <cell r="S37">
            <v>13724</v>
          </cell>
          <cell r="T37">
            <v>1</v>
          </cell>
          <cell r="U37">
            <v>0</v>
          </cell>
          <cell r="V37">
            <v>0</v>
          </cell>
          <cell r="W37">
            <v>12.988466954367301</v>
          </cell>
          <cell r="X37">
            <v>11500</v>
          </cell>
          <cell r="Y37">
            <v>11500</v>
          </cell>
          <cell r="Z37">
            <v>100</v>
          </cell>
          <cell r="AA37">
            <v>11.204538879261118</v>
          </cell>
          <cell r="AB37">
            <v>11500</v>
          </cell>
          <cell r="AC37">
            <v>11240</v>
          </cell>
          <cell r="AD37">
            <v>97.739130434782609</v>
          </cell>
          <cell r="AE37">
            <v>13.393493552237032</v>
          </cell>
          <cell r="AF37">
            <v>11500</v>
          </cell>
          <cell r="AG37">
            <v>13132</v>
          </cell>
          <cell r="AH37">
            <v>100</v>
          </cell>
          <cell r="AI37">
            <v>12.052134033631084</v>
          </cell>
          <cell r="AJ37">
            <v>14059</v>
          </cell>
          <cell r="AK37">
            <v>13724</v>
          </cell>
          <cell r="AL37">
            <v>97.617184721530691</v>
          </cell>
          <cell r="AM37">
            <v>12.988466954367301</v>
          </cell>
          <cell r="AN37">
            <v>10.951218869816955</v>
          </cell>
          <cell r="AO37">
            <v>13.393493552237032</v>
          </cell>
          <cell r="AP37">
            <v>11.764953942496124</v>
          </cell>
          <cell r="AQ37">
            <v>13.446870574870529</v>
          </cell>
          <cell r="AR37">
            <v>11180046248.33</v>
          </cell>
          <cell r="AS37">
            <v>0</v>
          </cell>
          <cell r="AT37">
            <v>4088358536</v>
          </cell>
          <cell r="AU37">
            <v>0</v>
          </cell>
          <cell r="AV37">
            <v>0</v>
          </cell>
          <cell r="AW37">
            <v>1868529.63</v>
          </cell>
          <cell r="AX37">
            <v>605617400.70000005</v>
          </cell>
          <cell r="AY37">
            <v>0</v>
          </cell>
          <cell r="AZ37">
            <v>0</v>
          </cell>
          <cell r="BA37">
            <v>0</v>
          </cell>
          <cell r="BB37">
            <v>0</v>
          </cell>
          <cell r="BC37">
            <v>0</v>
          </cell>
          <cell r="BD37">
            <v>0</v>
          </cell>
          <cell r="BE37">
            <v>0</v>
          </cell>
          <cell r="BF37">
            <v>0</v>
          </cell>
          <cell r="BG37">
            <v>1879609376</v>
          </cell>
          <cell r="BH37">
            <v>4604592406</v>
          </cell>
          <cell r="BI37">
            <v>0</v>
          </cell>
          <cell r="BJ37">
            <v>11180046248.33</v>
          </cell>
          <cell r="BK37">
            <v>11745970059</v>
          </cell>
          <cell r="BL37">
            <v>0</v>
          </cell>
          <cell r="BM37">
            <v>5146233222</v>
          </cell>
          <cell r="BN37">
            <v>0</v>
          </cell>
          <cell r="BO37">
            <v>0</v>
          </cell>
          <cell r="BP37">
            <v>3734129658</v>
          </cell>
          <cell r="BQ37">
            <v>484436823</v>
          </cell>
          <cell r="BR37">
            <v>0</v>
          </cell>
          <cell r="BS37">
            <v>0</v>
          </cell>
          <cell r="BT37">
            <v>0</v>
          </cell>
          <cell r="BU37">
            <v>0</v>
          </cell>
          <cell r="BV37">
            <v>0</v>
          </cell>
          <cell r="BW37">
            <v>0</v>
          </cell>
          <cell r="BX37">
            <v>0</v>
          </cell>
          <cell r="BY37">
            <v>0</v>
          </cell>
          <cell r="BZ37">
            <v>2381170356</v>
          </cell>
          <cell r="CA37">
            <v>0</v>
          </cell>
          <cell r="CB37">
            <v>0</v>
          </cell>
          <cell r="CC37">
            <v>11745970059</v>
          </cell>
          <cell r="CD37">
            <v>13450919945.16</v>
          </cell>
          <cell r="CE37">
            <v>0</v>
          </cell>
          <cell r="CF37">
            <v>4823962939</v>
          </cell>
          <cell r="CG37">
            <v>0</v>
          </cell>
          <cell r="CH37">
            <v>0</v>
          </cell>
          <cell r="CI37">
            <v>561023075.36000001</v>
          </cell>
          <cell r="CJ37">
            <v>539785274</v>
          </cell>
          <cell r="CK37">
            <v>0</v>
          </cell>
          <cell r="CL37">
            <v>0</v>
          </cell>
          <cell r="CM37">
            <v>0</v>
          </cell>
          <cell r="CN37">
            <v>0</v>
          </cell>
          <cell r="CO37">
            <v>0</v>
          </cell>
          <cell r="CP37">
            <v>0</v>
          </cell>
          <cell r="CQ37">
            <v>0</v>
          </cell>
          <cell r="CR37">
            <v>0</v>
          </cell>
          <cell r="CS37">
            <v>3774000530.6599998</v>
          </cell>
          <cell r="CT37">
            <v>3752148126.1399999</v>
          </cell>
          <cell r="CU37">
            <v>0</v>
          </cell>
          <cell r="CV37">
            <v>13450919945.16</v>
          </cell>
          <cell r="CW37">
            <v>8658491680.2800007</v>
          </cell>
          <cell r="CX37">
            <v>0</v>
          </cell>
          <cell r="CY37">
            <v>2797403507</v>
          </cell>
          <cell r="CZ37">
            <v>0</v>
          </cell>
          <cell r="DA37">
            <v>0</v>
          </cell>
          <cell r="DB37">
            <v>5574396530.04</v>
          </cell>
          <cell r="DC37">
            <v>286691643.24000001</v>
          </cell>
          <cell r="DD37">
            <v>0</v>
          </cell>
          <cell r="DE37">
            <v>0</v>
          </cell>
          <cell r="DF37">
            <v>0</v>
          </cell>
          <cell r="DG37">
            <v>0</v>
          </cell>
          <cell r="DH37">
            <v>0</v>
          </cell>
          <cell r="DI37">
            <v>0</v>
          </cell>
          <cell r="DJ37">
            <v>0</v>
          </cell>
          <cell r="DK37">
            <v>0</v>
          </cell>
          <cell r="DL37">
            <v>0</v>
          </cell>
          <cell r="DM37">
            <v>0</v>
          </cell>
          <cell r="DN37">
            <v>0</v>
          </cell>
          <cell r="DO37">
            <v>8658491680.2800007</v>
          </cell>
          <cell r="DP37">
            <v>45035427932.769997</v>
          </cell>
          <cell r="DQ37">
            <v>0</v>
          </cell>
          <cell r="DR37">
            <v>16855958204</v>
          </cell>
          <cell r="DS37">
            <v>0</v>
          </cell>
          <cell r="DT37">
            <v>0</v>
          </cell>
          <cell r="DU37">
            <v>9871417793.0299988</v>
          </cell>
          <cell r="DV37">
            <v>1916531140.9400001</v>
          </cell>
          <cell r="DW37">
            <v>0</v>
          </cell>
          <cell r="DX37">
            <v>0</v>
          </cell>
          <cell r="DY37">
            <v>0</v>
          </cell>
          <cell r="DZ37">
            <v>0</v>
          </cell>
          <cell r="EA37">
            <v>0</v>
          </cell>
          <cell r="EB37">
            <v>0</v>
          </cell>
          <cell r="EC37">
            <v>0</v>
          </cell>
          <cell r="ED37">
            <v>0</v>
          </cell>
          <cell r="EE37">
            <v>8034780262.6599998</v>
          </cell>
          <cell r="EF37">
            <v>8356740532.1399994</v>
          </cell>
          <cell r="EG37">
            <v>0</v>
          </cell>
          <cell r="EH37">
            <v>45035427932.770004</v>
          </cell>
        </row>
        <row r="38">
          <cell r="B38" t="str">
            <v>25126-36</v>
          </cell>
          <cell r="C38">
            <v>25126</v>
          </cell>
          <cell r="D38" t="str">
            <v>Cajicá</v>
          </cell>
          <cell r="E38">
            <v>1438</v>
          </cell>
          <cell r="F38" t="str">
            <v>Cajica Tejiendo Futuro Unidos Con Toda Seguridad</v>
          </cell>
          <cell r="G38" t="str">
            <v>Tejiendo Futuro Cajica 100% Saludable</v>
          </cell>
          <cell r="H38" t="str">
            <v xml:space="preserve">Salud y Protección Social </v>
          </cell>
          <cell r="I38" t="str">
            <v>Aseguramiento y prestación integral de servicios de salud</v>
          </cell>
          <cell r="K38" t="str">
            <v>Servicio de atención en salud a la población</v>
          </cell>
          <cell r="L38" t="str">
            <v>Personas atendidas con servicio de salud</v>
          </cell>
          <cell r="M38" t="str">
            <v>Número</v>
          </cell>
          <cell r="N38">
            <v>40</v>
          </cell>
          <cell r="O38">
            <v>400</v>
          </cell>
          <cell r="P38">
            <v>0</v>
          </cell>
          <cell r="Q38">
            <v>0.37259637044700161</v>
          </cell>
          <cell r="R38" t="str">
            <v>AM</v>
          </cell>
          <cell r="S38">
            <v>710</v>
          </cell>
          <cell r="T38">
            <v>1</v>
          </cell>
          <cell r="U38">
            <v>0</v>
          </cell>
          <cell r="V38">
            <v>0</v>
          </cell>
          <cell r="W38">
            <v>6.0958526760218265E-4</v>
          </cell>
          <cell r="X38">
            <v>400</v>
          </cell>
          <cell r="Y38">
            <v>400</v>
          </cell>
          <cell r="Z38">
            <v>100</v>
          </cell>
          <cell r="AA38">
            <v>0.32108857751868958</v>
          </cell>
          <cell r="AB38">
            <v>400</v>
          </cell>
          <cell r="AC38">
            <v>777</v>
          </cell>
          <cell r="AD38">
            <v>100</v>
          </cell>
          <cell r="AE38">
            <v>0.66693844929829527</v>
          </cell>
          <cell r="AF38">
            <v>400</v>
          </cell>
          <cell r="AG38">
            <v>3216</v>
          </cell>
          <cell r="AH38">
            <v>100</v>
          </cell>
          <cell r="AI38">
            <v>0.33538832749513753</v>
          </cell>
          <cell r="AJ38">
            <v>400</v>
          </cell>
          <cell r="AK38">
            <v>710</v>
          </cell>
          <cell r="AL38">
            <v>100</v>
          </cell>
          <cell r="AM38">
            <v>6.0958526760218265E-4</v>
          </cell>
          <cell r="AN38">
            <v>0.32108857751868958</v>
          </cell>
          <cell r="AO38">
            <v>0.66693844929829527</v>
          </cell>
          <cell r="AP38">
            <v>0.33538832749513753</v>
          </cell>
          <cell r="AQ38">
            <v>0.37259637044700161</v>
          </cell>
          <cell r="AR38">
            <v>524711</v>
          </cell>
          <cell r="AS38">
            <v>0</v>
          </cell>
          <cell r="AT38">
            <v>0</v>
          </cell>
          <cell r="AU38">
            <v>0</v>
          </cell>
          <cell r="AV38">
            <v>0</v>
          </cell>
          <cell r="AW38">
            <v>0</v>
          </cell>
          <cell r="AX38">
            <v>524711</v>
          </cell>
          <cell r="AY38">
            <v>0</v>
          </cell>
          <cell r="AZ38">
            <v>0</v>
          </cell>
          <cell r="BA38">
            <v>0</v>
          </cell>
          <cell r="BB38">
            <v>0</v>
          </cell>
          <cell r="BC38">
            <v>0</v>
          </cell>
          <cell r="BD38">
            <v>0</v>
          </cell>
          <cell r="BE38">
            <v>0</v>
          </cell>
          <cell r="BF38">
            <v>0</v>
          </cell>
          <cell r="BG38">
            <v>0</v>
          </cell>
          <cell r="BH38">
            <v>0</v>
          </cell>
          <cell r="BI38">
            <v>0</v>
          </cell>
          <cell r="BJ38">
            <v>524711</v>
          </cell>
          <cell r="BK38">
            <v>336604376</v>
          </cell>
          <cell r="BL38">
            <v>0</v>
          </cell>
          <cell r="BM38">
            <v>0</v>
          </cell>
          <cell r="BN38">
            <v>0</v>
          </cell>
          <cell r="BO38">
            <v>0</v>
          </cell>
          <cell r="BP38">
            <v>28800000</v>
          </cell>
          <cell r="BQ38">
            <v>307804376</v>
          </cell>
          <cell r="BR38">
            <v>0</v>
          </cell>
          <cell r="BS38">
            <v>0</v>
          </cell>
          <cell r="BT38">
            <v>0</v>
          </cell>
          <cell r="BU38">
            <v>0</v>
          </cell>
          <cell r="BV38">
            <v>0</v>
          </cell>
          <cell r="BW38">
            <v>0</v>
          </cell>
          <cell r="BX38">
            <v>0</v>
          </cell>
          <cell r="BY38">
            <v>0</v>
          </cell>
          <cell r="BZ38">
            <v>0</v>
          </cell>
          <cell r="CA38">
            <v>0</v>
          </cell>
          <cell r="CB38">
            <v>0</v>
          </cell>
          <cell r="CC38">
            <v>336604376</v>
          </cell>
          <cell r="CD38">
            <v>669798037</v>
          </cell>
          <cell r="CE38">
            <v>0</v>
          </cell>
          <cell r="CF38">
            <v>489208651</v>
          </cell>
          <cell r="CG38">
            <v>0</v>
          </cell>
          <cell r="CH38">
            <v>0</v>
          </cell>
          <cell r="CI38">
            <v>0</v>
          </cell>
          <cell r="CJ38">
            <v>180589386</v>
          </cell>
          <cell r="CK38">
            <v>0</v>
          </cell>
          <cell r="CL38">
            <v>0</v>
          </cell>
          <cell r="CM38">
            <v>0</v>
          </cell>
          <cell r="CN38">
            <v>0</v>
          </cell>
          <cell r="CO38">
            <v>0</v>
          </cell>
          <cell r="CP38">
            <v>0</v>
          </cell>
          <cell r="CQ38">
            <v>0</v>
          </cell>
          <cell r="CR38">
            <v>0</v>
          </cell>
          <cell r="CS38">
            <v>0</v>
          </cell>
          <cell r="CT38">
            <v>0</v>
          </cell>
          <cell r="CU38">
            <v>0</v>
          </cell>
          <cell r="CV38">
            <v>669798037</v>
          </cell>
          <cell r="CW38">
            <v>240949614</v>
          </cell>
          <cell r="CX38">
            <v>0</v>
          </cell>
          <cell r="CY38">
            <v>225175383</v>
          </cell>
          <cell r="CZ38">
            <v>0</v>
          </cell>
          <cell r="DA38">
            <v>0</v>
          </cell>
          <cell r="DB38">
            <v>0</v>
          </cell>
          <cell r="DC38">
            <v>15774231</v>
          </cell>
          <cell r="DD38">
            <v>0</v>
          </cell>
          <cell r="DE38">
            <v>0</v>
          </cell>
          <cell r="DF38">
            <v>0</v>
          </cell>
          <cell r="DG38">
            <v>0</v>
          </cell>
          <cell r="DH38">
            <v>0</v>
          </cell>
          <cell r="DI38">
            <v>0</v>
          </cell>
          <cell r="DJ38">
            <v>0</v>
          </cell>
          <cell r="DK38">
            <v>0</v>
          </cell>
          <cell r="DL38">
            <v>0</v>
          </cell>
          <cell r="DM38">
            <v>0</v>
          </cell>
          <cell r="DN38">
            <v>0</v>
          </cell>
          <cell r="DO38">
            <v>240949614</v>
          </cell>
          <cell r="DP38">
            <v>1247876738</v>
          </cell>
          <cell r="DQ38">
            <v>0</v>
          </cell>
          <cell r="DR38">
            <v>714384034</v>
          </cell>
          <cell r="DS38">
            <v>0</v>
          </cell>
          <cell r="DT38">
            <v>0</v>
          </cell>
          <cell r="DU38">
            <v>28800000</v>
          </cell>
          <cell r="DV38">
            <v>504692704</v>
          </cell>
          <cell r="DW38">
            <v>0</v>
          </cell>
          <cell r="DX38">
            <v>0</v>
          </cell>
          <cell r="DY38">
            <v>0</v>
          </cell>
          <cell r="DZ38">
            <v>0</v>
          </cell>
          <cell r="EA38">
            <v>0</v>
          </cell>
          <cell r="EB38">
            <v>0</v>
          </cell>
          <cell r="EC38">
            <v>0</v>
          </cell>
          <cell r="ED38">
            <v>0</v>
          </cell>
          <cell r="EE38">
            <v>0</v>
          </cell>
          <cell r="EF38">
            <v>0</v>
          </cell>
          <cell r="EG38">
            <v>0</v>
          </cell>
          <cell r="EH38">
            <v>1247876738</v>
          </cell>
        </row>
        <row r="39">
          <cell r="B39" t="str">
            <v>25126-37</v>
          </cell>
          <cell r="C39">
            <v>25126</v>
          </cell>
          <cell r="D39" t="str">
            <v>Cajicá</v>
          </cell>
          <cell r="E39">
            <v>1438</v>
          </cell>
          <cell r="F39" t="str">
            <v>Cajica Tejiendo Futuro Unidos Con Toda Seguridad</v>
          </cell>
          <cell r="G39" t="str">
            <v>Tejiendo Futuro Cajica 100% Saludable</v>
          </cell>
          <cell r="H39" t="str">
            <v xml:space="preserve">Salud y Protección Social </v>
          </cell>
          <cell r="I39" t="str">
            <v>Salud pública</v>
          </cell>
          <cell r="K39" t="str">
            <v>Servicio de gestión del riesgo para enfermedades inmunoprevenibles</v>
          </cell>
          <cell r="L39" t="str">
            <v>Personas atendidas con campañas de gestión del riesgo para enfermedades inmunoprevenibles</v>
          </cell>
          <cell r="M39" t="str">
            <v>Número</v>
          </cell>
          <cell r="N39">
            <v>89</v>
          </cell>
          <cell r="O39">
            <v>3420</v>
          </cell>
          <cell r="P39">
            <v>0</v>
          </cell>
          <cell r="Q39">
            <v>0.19728639197580639</v>
          </cell>
          <cell r="R39" t="str">
            <v>NA</v>
          </cell>
          <cell r="S39">
            <v>25131</v>
          </cell>
          <cell r="T39">
            <v>1</v>
          </cell>
          <cell r="U39">
            <v>0</v>
          </cell>
          <cell r="V39">
            <v>0</v>
          </cell>
          <cell r="W39">
            <v>1.3883231250074101E-3</v>
          </cell>
          <cell r="X39">
            <v>885</v>
          </cell>
          <cell r="Y39">
            <v>885</v>
          </cell>
          <cell r="Z39">
            <v>100</v>
          </cell>
          <cell r="AA39">
            <v>0.18650596023749119</v>
          </cell>
          <cell r="AB39">
            <v>845</v>
          </cell>
          <cell r="AC39">
            <v>13130</v>
          </cell>
          <cell r="AD39">
            <v>100</v>
          </cell>
          <cell r="AE39">
            <v>0.34016074137721586</v>
          </cell>
          <cell r="AF39">
            <v>845</v>
          </cell>
          <cell r="AG39">
            <v>7792</v>
          </cell>
          <cell r="AH39">
            <v>100</v>
          </cell>
          <cell r="AI39">
            <v>0.17038332126983094</v>
          </cell>
          <cell r="AJ39">
            <v>910</v>
          </cell>
          <cell r="AK39">
            <v>3324</v>
          </cell>
          <cell r="AL39">
            <v>100</v>
          </cell>
          <cell r="AM39">
            <v>1.3883231250074101E-3</v>
          </cell>
          <cell r="AN39">
            <v>0.18650596023749119</v>
          </cell>
          <cell r="AO39">
            <v>0.34016074137721586</v>
          </cell>
          <cell r="AP39">
            <v>0.17038332126983094</v>
          </cell>
          <cell r="AQ39">
            <v>0.19728639197580639</v>
          </cell>
          <cell r="AR39">
            <v>1195023</v>
          </cell>
          <cell r="AS39">
            <v>0</v>
          </cell>
          <cell r="AT39">
            <v>0</v>
          </cell>
          <cell r="AU39">
            <v>0</v>
          </cell>
          <cell r="AV39">
            <v>0</v>
          </cell>
          <cell r="AW39">
            <v>0</v>
          </cell>
          <cell r="AX39">
            <v>1195023</v>
          </cell>
          <cell r="AY39">
            <v>0</v>
          </cell>
          <cell r="AZ39">
            <v>0</v>
          </cell>
          <cell r="BA39">
            <v>0</v>
          </cell>
          <cell r="BB39">
            <v>0</v>
          </cell>
          <cell r="BC39">
            <v>0</v>
          </cell>
          <cell r="BD39">
            <v>0</v>
          </cell>
          <cell r="BE39">
            <v>0</v>
          </cell>
          <cell r="BF39">
            <v>0</v>
          </cell>
          <cell r="BG39">
            <v>0</v>
          </cell>
          <cell r="BH39">
            <v>0</v>
          </cell>
          <cell r="BI39">
            <v>0</v>
          </cell>
          <cell r="BJ39">
            <v>1195023</v>
          </cell>
          <cell r="BK39">
            <v>195518392</v>
          </cell>
          <cell r="BL39">
            <v>0</v>
          </cell>
          <cell r="BM39">
            <v>154083360</v>
          </cell>
          <cell r="BN39">
            <v>0</v>
          </cell>
          <cell r="BO39">
            <v>0</v>
          </cell>
          <cell r="BP39">
            <v>0</v>
          </cell>
          <cell r="BQ39">
            <v>41435032</v>
          </cell>
          <cell r="BR39">
            <v>0</v>
          </cell>
          <cell r="BS39">
            <v>0</v>
          </cell>
          <cell r="BT39">
            <v>0</v>
          </cell>
          <cell r="BU39">
            <v>0</v>
          </cell>
          <cell r="BV39">
            <v>0</v>
          </cell>
          <cell r="BW39">
            <v>0</v>
          </cell>
          <cell r="BX39">
            <v>0</v>
          </cell>
          <cell r="BY39">
            <v>0</v>
          </cell>
          <cell r="BZ39">
            <v>0</v>
          </cell>
          <cell r="CA39">
            <v>0</v>
          </cell>
          <cell r="CB39">
            <v>0</v>
          </cell>
          <cell r="CC39">
            <v>195518392</v>
          </cell>
          <cell r="CD39">
            <v>341619226</v>
          </cell>
          <cell r="CE39">
            <v>0</v>
          </cell>
          <cell r="CF39">
            <v>126712476</v>
          </cell>
          <cell r="CG39">
            <v>0</v>
          </cell>
          <cell r="CH39">
            <v>0</v>
          </cell>
          <cell r="CI39">
            <v>0</v>
          </cell>
          <cell r="CJ39">
            <v>214906750</v>
          </cell>
          <cell r="CK39">
            <v>0</v>
          </cell>
          <cell r="CL39">
            <v>0</v>
          </cell>
          <cell r="CM39">
            <v>0</v>
          </cell>
          <cell r="CN39">
            <v>0</v>
          </cell>
          <cell r="CO39">
            <v>0</v>
          </cell>
          <cell r="CP39">
            <v>0</v>
          </cell>
          <cell r="CQ39">
            <v>0</v>
          </cell>
          <cell r="CR39">
            <v>0</v>
          </cell>
          <cell r="CS39">
            <v>0</v>
          </cell>
          <cell r="CT39">
            <v>0</v>
          </cell>
          <cell r="CU39">
            <v>0</v>
          </cell>
          <cell r="CV39">
            <v>341619226</v>
          </cell>
          <cell r="CW39">
            <v>122406751</v>
          </cell>
          <cell r="CX39">
            <v>0</v>
          </cell>
          <cell r="CY39">
            <v>63133001</v>
          </cell>
          <cell r="CZ39">
            <v>0</v>
          </cell>
          <cell r="DA39">
            <v>0</v>
          </cell>
          <cell r="DB39">
            <v>0</v>
          </cell>
          <cell r="DC39">
            <v>59273750</v>
          </cell>
          <cell r="DD39">
            <v>0</v>
          </cell>
          <cell r="DE39">
            <v>0</v>
          </cell>
          <cell r="DF39">
            <v>0</v>
          </cell>
          <cell r="DG39">
            <v>0</v>
          </cell>
          <cell r="DH39">
            <v>0</v>
          </cell>
          <cell r="DI39">
            <v>0</v>
          </cell>
          <cell r="DJ39">
            <v>0</v>
          </cell>
          <cell r="DK39">
            <v>0</v>
          </cell>
          <cell r="DL39">
            <v>0</v>
          </cell>
          <cell r="DM39">
            <v>0</v>
          </cell>
          <cell r="DN39">
            <v>0</v>
          </cell>
          <cell r="DO39">
            <v>122406751</v>
          </cell>
          <cell r="DP39">
            <v>660739392</v>
          </cell>
          <cell r="DQ39">
            <v>0</v>
          </cell>
          <cell r="DR39">
            <v>343928837</v>
          </cell>
          <cell r="DS39">
            <v>0</v>
          </cell>
          <cell r="DT39">
            <v>0</v>
          </cell>
          <cell r="DU39">
            <v>0</v>
          </cell>
          <cell r="DV39">
            <v>316810555</v>
          </cell>
          <cell r="DW39">
            <v>0</v>
          </cell>
          <cell r="DX39">
            <v>0</v>
          </cell>
          <cell r="DY39">
            <v>0</v>
          </cell>
          <cell r="DZ39">
            <v>0</v>
          </cell>
          <cell r="EA39">
            <v>0</v>
          </cell>
          <cell r="EB39">
            <v>0</v>
          </cell>
          <cell r="EC39">
            <v>0</v>
          </cell>
          <cell r="ED39">
            <v>0</v>
          </cell>
          <cell r="EE39">
            <v>0</v>
          </cell>
          <cell r="EF39">
            <v>0</v>
          </cell>
          <cell r="EG39">
            <v>0</v>
          </cell>
          <cell r="EH39">
            <v>660739392</v>
          </cell>
        </row>
        <row r="40">
          <cell r="B40" t="str">
            <v>25126-38</v>
          </cell>
          <cell r="C40">
            <v>25126</v>
          </cell>
          <cell r="D40" t="str">
            <v>Cajicá</v>
          </cell>
          <cell r="E40">
            <v>1438</v>
          </cell>
          <cell r="F40" t="str">
            <v>Cajica Tejiendo Futuro Unidos Con Toda Seguridad</v>
          </cell>
          <cell r="G40" t="str">
            <v>Tejiendo Futuro Cajica 100% Saludable</v>
          </cell>
          <cell r="H40" t="str">
            <v xml:space="preserve">Salud y Protección Social </v>
          </cell>
          <cell r="I40" t="str">
            <v>Salud pública</v>
          </cell>
          <cell r="K40" t="str">
            <v>Servicio de gestión del riesgo en temas de salud sexual y reproductiva</v>
          </cell>
          <cell r="L40" t="str">
            <v xml:space="preserve">Personas atendidas con campañas de gestión del riesgo en temas de salud sexual y reproductiva  </v>
          </cell>
          <cell r="M40" t="str">
            <v>Número</v>
          </cell>
          <cell r="N40">
            <v>95</v>
          </cell>
          <cell r="O40">
            <v>11200</v>
          </cell>
          <cell r="P40">
            <v>0</v>
          </cell>
          <cell r="Q40">
            <v>9.2322264832959647E-2</v>
          </cell>
          <cell r="R40" t="str">
            <v>NA</v>
          </cell>
          <cell r="S40">
            <v>18749</v>
          </cell>
          <cell r="T40">
            <v>1</v>
          </cell>
          <cell r="U40">
            <v>0</v>
          </cell>
          <cell r="V40">
            <v>0</v>
          </cell>
          <cell r="W40">
            <v>6.2960694144141224E-2</v>
          </cell>
          <cell r="X40">
            <v>2230</v>
          </cell>
          <cell r="Y40">
            <v>2230</v>
          </cell>
          <cell r="Z40">
            <v>100</v>
          </cell>
          <cell r="AA40">
            <v>6.6773345888730434E-2</v>
          </cell>
          <cell r="AB40">
            <v>2990</v>
          </cell>
          <cell r="AC40">
            <v>6025</v>
          </cell>
          <cell r="AD40">
            <v>100</v>
          </cell>
          <cell r="AE40">
            <v>0.1152766290524361</v>
          </cell>
          <cell r="AF40">
            <v>2990</v>
          </cell>
          <cell r="AG40">
            <v>7104</v>
          </cell>
          <cell r="AH40">
            <v>100</v>
          </cell>
          <cell r="AI40">
            <v>9.6370717140194309E-2</v>
          </cell>
          <cell r="AJ40">
            <v>2990</v>
          </cell>
          <cell r="AK40">
            <v>3390</v>
          </cell>
          <cell r="AL40">
            <v>100</v>
          </cell>
          <cell r="AM40">
            <v>6.2960694144141224E-2</v>
          </cell>
          <cell r="AN40">
            <v>6.6773345888730434E-2</v>
          </cell>
          <cell r="AO40">
            <v>0.11527662905243612</v>
          </cell>
          <cell r="AP40">
            <v>9.6370717140194309E-2</v>
          </cell>
          <cell r="AQ40">
            <v>9.2322264832959647E-2</v>
          </cell>
          <cell r="AR40">
            <v>54194500</v>
          </cell>
          <cell r="AS40">
            <v>0</v>
          </cell>
          <cell r="AT40">
            <v>40356393</v>
          </cell>
          <cell r="AU40">
            <v>0</v>
          </cell>
          <cell r="AV40">
            <v>0</v>
          </cell>
          <cell r="AW40">
            <v>0</v>
          </cell>
          <cell r="AX40">
            <v>13838107</v>
          </cell>
          <cell r="AY40">
            <v>0</v>
          </cell>
          <cell r="AZ40">
            <v>0</v>
          </cell>
          <cell r="BA40">
            <v>0</v>
          </cell>
          <cell r="BB40">
            <v>0</v>
          </cell>
          <cell r="BC40">
            <v>0</v>
          </cell>
          <cell r="BD40">
            <v>0</v>
          </cell>
          <cell r="BE40">
            <v>0</v>
          </cell>
          <cell r="BF40">
            <v>0</v>
          </cell>
          <cell r="BG40">
            <v>0</v>
          </cell>
          <cell r="BH40">
            <v>0</v>
          </cell>
          <cell r="BI40">
            <v>0</v>
          </cell>
          <cell r="BJ40">
            <v>54194500</v>
          </cell>
          <cell r="BK40">
            <v>70000000</v>
          </cell>
          <cell r="BL40">
            <v>0</v>
          </cell>
          <cell r="BM40">
            <v>70000000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70000000</v>
          </cell>
          <cell r="CD40">
            <v>115770893</v>
          </cell>
          <cell r="CE40">
            <v>0</v>
          </cell>
          <cell r="CF40">
            <v>115770893</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115770893</v>
          </cell>
          <cell r="CW40">
            <v>69234631</v>
          </cell>
          <cell r="CX40">
            <v>0</v>
          </cell>
          <cell r="CY40">
            <v>69234631</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69234631</v>
          </cell>
          <cell r="DP40">
            <v>309200024</v>
          </cell>
          <cell r="DQ40">
            <v>0</v>
          </cell>
          <cell r="DR40">
            <v>295361917</v>
          </cell>
          <cell r="DS40">
            <v>0</v>
          </cell>
          <cell r="DT40">
            <v>0</v>
          </cell>
          <cell r="DU40">
            <v>0</v>
          </cell>
          <cell r="DV40">
            <v>13838107</v>
          </cell>
          <cell r="DW40">
            <v>0</v>
          </cell>
          <cell r="DX40">
            <v>0</v>
          </cell>
          <cell r="DY40">
            <v>0</v>
          </cell>
          <cell r="DZ40">
            <v>0</v>
          </cell>
          <cell r="EA40">
            <v>0</v>
          </cell>
          <cell r="EB40">
            <v>0</v>
          </cell>
          <cell r="EC40">
            <v>0</v>
          </cell>
          <cell r="ED40">
            <v>0</v>
          </cell>
          <cell r="EE40">
            <v>0</v>
          </cell>
          <cell r="EF40">
            <v>0</v>
          </cell>
          <cell r="EG40">
            <v>0</v>
          </cell>
          <cell r="EH40">
            <v>309200024</v>
          </cell>
        </row>
        <row r="41">
          <cell r="B41" t="str">
            <v>25126-39</v>
          </cell>
          <cell r="C41">
            <v>25126</v>
          </cell>
          <cell r="D41" t="str">
            <v>Cajicá</v>
          </cell>
          <cell r="E41">
            <v>1438</v>
          </cell>
          <cell r="F41" t="str">
            <v>Cajica Tejiendo Futuro Unidos Con Toda Seguridad</v>
          </cell>
          <cell r="G41" t="str">
            <v>Tejiendo Futuro Cajica 100% Saludable</v>
          </cell>
          <cell r="H41" t="str">
            <v xml:space="preserve">Salud y Protección Social </v>
          </cell>
          <cell r="I41" t="str">
            <v>Salud pública</v>
          </cell>
          <cell r="K41" t="str">
            <v>Servicio de gestión del riesgo para temas de consumo, aprovechamiento biológico, calidad e inocuidad de los alimentos</v>
          </cell>
          <cell r="L41" t="str">
            <v xml:space="preserve">Personas atendidas con campañas de gestión del riesgo para temas de consumo y aprovechamiento biológico de los alimentos, calidad e inocuidad de los alimentos </v>
          </cell>
          <cell r="M41" t="str">
            <v>Número</v>
          </cell>
          <cell r="N41">
            <v>159</v>
          </cell>
          <cell r="O41">
            <v>20500</v>
          </cell>
          <cell r="P41">
            <v>0</v>
          </cell>
          <cell r="Q41">
            <v>0.15188826480015666</v>
          </cell>
          <cell r="R41" t="str">
            <v>NA</v>
          </cell>
          <cell r="S41">
            <v>27224</v>
          </cell>
          <cell r="T41">
            <v>1</v>
          </cell>
          <cell r="U41">
            <v>0</v>
          </cell>
          <cell r="V41">
            <v>0</v>
          </cell>
          <cell r="W41">
            <v>4.5529151546907801E-2</v>
          </cell>
          <cell r="X41">
            <v>3157</v>
          </cell>
          <cell r="Y41">
            <v>3157</v>
          </cell>
          <cell r="Z41">
            <v>100</v>
          </cell>
          <cell r="AA41">
            <v>0.16214363535492721</v>
          </cell>
          <cell r="AB41">
            <v>5781</v>
          </cell>
          <cell r="AC41">
            <v>9774</v>
          </cell>
          <cell r="AD41">
            <v>100</v>
          </cell>
          <cell r="AE41">
            <v>0.23106112057667588</v>
          </cell>
          <cell r="AF41">
            <v>5781</v>
          </cell>
          <cell r="AG41">
            <v>11428</v>
          </cell>
          <cell r="AH41">
            <v>100</v>
          </cell>
          <cell r="AI41">
            <v>9.3920219522386938E-2</v>
          </cell>
          <cell r="AJ41">
            <v>5781</v>
          </cell>
          <cell r="AK41">
            <v>2865</v>
          </cell>
          <cell r="AL41">
            <v>49.558899844317594</v>
          </cell>
          <cell r="AM41">
            <v>4.5529151546907801E-2</v>
          </cell>
          <cell r="AN41">
            <v>0.16214363535492718</v>
          </cell>
          <cell r="AO41">
            <v>0.23106112057667588</v>
          </cell>
          <cell r="AP41">
            <v>4.6545827526662961E-2</v>
          </cell>
          <cell r="AQ41">
            <v>0.15188826480015666</v>
          </cell>
          <cell r="AR41">
            <v>39190000</v>
          </cell>
          <cell r="AS41">
            <v>0</v>
          </cell>
          <cell r="AT41">
            <v>39190000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39190000</v>
          </cell>
          <cell r="BK41">
            <v>169978819</v>
          </cell>
          <cell r="BL41">
            <v>0</v>
          </cell>
          <cell r="BM41">
            <v>101425527</v>
          </cell>
          <cell r="BN41">
            <v>0</v>
          </cell>
          <cell r="BO41">
            <v>0</v>
          </cell>
          <cell r="BP41">
            <v>0</v>
          </cell>
          <cell r="BQ41">
            <v>68553292</v>
          </cell>
          <cell r="BR41">
            <v>0</v>
          </cell>
          <cell r="BS41">
            <v>0</v>
          </cell>
          <cell r="BT41">
            <v>0</v>
          </cell>
          <cell r="BU41">
            <v>0</v>
          </cell>
          <cell r="BV41">
            <v>0</v>
          </cell>
          <cell r="BW41">
            <v>0</v>
          </cell>
          <cell r="BX41">
            <v>0</v>
          </cell>
          <cell r="BY41">
            <v>0</v>
          </cell>
          <cell r="BZ41">
            <v>0</v>
          </cell>
          <cell r="CA41">
            <v>0</v>
          </cell>
          <cell r="CB41">
            <v>0</v>
          </cell>
          <cell r="CC41">
            <v>169978819</v>
          </cell>
          <cell r="CD41">
            <v>232051826</v>
          </cell>
          <cell r="CE41">
            <v>0</v>
          </cell>
          <cell r="CF41">
            <v>110968681</v>
          </cell>
          <cell r="CG41">
            <v>0</v>
          </cell>
          <cell r="CH41">
            <v>0</v>
          </cell>
          <cell r="CI41">
            <v>0</v>
          </cell>
          <cell r="CJ41">
            <v>121083145</v>
          </cell>
          <cell r="CK41">
            <v>0</v>
          </cell>
          <cell r="CL41">
            <v>0</v>
          </cell>
          <cell r="CM41">
            <v>0</v>
          </cell>
          <cell r="CN41">
            <v>0</v>
          </cell>
          <cell r="CO41">
            <v>0</v>
          </cell>
          <cell r="CP41">
            <v>0</v>
          </cell>
          <cell r="CQ41">
            <v>0</v>
          </cell>
          <cell r="CR41">
            <v>0</v>
          </cell>
          <cell r="CS41">
            <v>0</v>
          </cell>
          <cell r="CT41">
            <v>0</v>
          </cell>
          <cell r="CU41">
            <v>0</v>
          </cell>
          <cell r="CV41">
            <v>232051826</v>
          </cell>
          <cell r="CW41">
            <v>67474145</v>
          </cell>
          <cell r="CX41">
            <v>0</v>
          </cell>
          <cell r="CY41">
            <v>24591600</v>
          </cell>
          <cell r="CZ41">
            <v>0</v>
          </cell>
          <cell r="DA41">
            <v>0</v>
          </cell>
          <cell r="DB41">
            <v>0</v>
          </cell>
          <cell r="DC41">
            <v>42882545</v>
          </cell>
          <cell r="DD41">
            <v>0</v>
          </cell>
          <cell r="DE41">
            <v>0</v>
          </cell>
          <cell r="DF41">
            <v>0</v>
          </cell>
          <cell r="DG41">
            <v>0</v>
          </cell>
          <cell r="DH41">
            <v>0</v>
          </cell>
          <cell r="DI41">
            <v>0</v>
          </cell>
          <cell r="DJ41">
            <v>0</v>
          </cell>
          <cell r="DK41">
            <v>0</v>
          </cell>
          <cell r="DL41">
            <v>0</v>
          </cell>
          <cell r="DM41">
            <v>0</v>
          </cell>
          <cell r="DN41">
            <v>0</v>
          </cell>
          <cell r="DO41">
            <v>67474145</v>
          </cell>
          <cell r="DP41">
            <v>508694790</v>
          </cell>
          <cell r="DQ41">
            <v>0</v>
          </cell>
          <cell r="DR41">
            <v>276175808</v>
          </cell>
          <cell r="DS41">
            <v>0</v>
          </cell>
          <cell r="DT41">
            <v>0</v>
          </cell>
          <cell r="DU41">
            <v>0</v>
          </cell>
          <cell r="DV41">
            <v>232518982</v>
          </cell>
          <cell r="DW41">
            <v>0</v>
          </cell>
          <cell r="DX41">
            <v>0</v>
          </cell>
          <cell r="DY41">
            <v>0</v>
          </cell>
          <cell r="DZ41">
            <v>0</v>
          </cell>
          <cell r="EA41">
            <v>0</v>
          </cell>
          <cell r="EB41">
            <v>0</v>
          </cell>
          <cell r="EC41">
            <v>0</v>
          </cell>
          <cell r="ED41">
            <v>0</v>
          </cell>
          <cell r="EE41">
            <v>0</v>
          </cell>
          <cell r="EF41">
            <v>0</v>
          </cell>
          <cell r="EG41">
            <v>0</v>
          </cell>
          <cell r="EH41">
            <v>508694790</v>
          </cell>
        </row>
        <row r="42">
          <cell r="B42" t="str">
            <v>25126-40</v>
          </cell>
          <cell r="C42">
            <v>25126</v>
          </cell>
          <cell r="D42" t="str">
            <v>Cajicá</v>
          </cell>
          <cell r="E42">
            <v>1438</v>
          </cell>
          <cell r="F42" t="str">
            <v>Cajica Tejiendo Futuro Unidos Con Toda Seguridad</v>
          </cell>
          <cell r="G42" t="str">
            <v>Tejiendo Futuro Cajica 100% Saludable</v>
          </cell>
          <cell r="H42" t="str">
            <v>Inclusión social</v>
          </cell>
          <cell r="I42" t="str">
            <v>Inclusión social y productiva para la población en situación de vulnerabilidad</v>
          </cell>
          <cell r="K42" t="str">
            <v>Servicio de entrega de raciones de alimentos</v>
          </cell>
          <cell r="L42" t="str">
            <v>Personas beneficiadas con raciones de alimentos</v>
          </cell>
          <cell r="M42" t="str">
            <v>Número</v>
          </cell>
          <cell r="N42">
            <v>47</v>
          </cell>
          <cell r="O42">
            <v>640</v>
          </cell>
          <cell r="P42">
            <v>0</v>
          </cell>
          <cell r="Q42">
            <v>0.98300465809886095</v>
          </cell>
          <cell r="R42" t="str">
            <v>NA</v>
          </cell>
          <cell r="S42">
            <v>644</v>
          </cell>
          <cell r="T42">
            <v>1</v>
          </cell>
          <cell r="U42">
            <v>0</v>
          </cell>
          <cell r="V42">
            <v>0</v>
          </cell>
          <cell r="W42">
            <v>0.12636121801559286</v>
          </cell>
          <cell r="X42">
            <v>161</v>
          </cell>
          <cell r="Y42">
            <v>161</v>
          </cell>
          <cell r="Z42">
            <v>100</v>
          </cell>
          <cell r="AA42">
            <v>0.99265751361022647</v>
          </cell>
          <cell r="AB42">
            <v>161</v>
          </cell>
          <cell r="AC42">
            <v>161</v>
          </cell>
          <cell r="AD42">
            <v>100</v>
          </cell>
          <cell r="AE42">
            <v>1.2890191680391705</v>
          </cell>
          <cell r="AF42">
            <v>159</v>
          </cell>
          <cell r="AG42">
            <v>161</v>
          </cell>
          <cell r="AH42">
            <v>100</v>
          </cell>
          <cell r="AI42">
            <v>1.180757633404254</v>
          </cell>
          <cell r="AJ42">
            <v>161</v>
          </cell>
          <cell r="AK42">
            <v>161</v>
          </cell>
          <cell r="AL42">
            <v>100</v>
          </cell>
          <cell r="AM42">
            <v>0.12636121801559286</v>
          </cell>
          <cell r="AN42">
            <v>0.99265751361022647</v>
          </cell>
          <cell r="AO42">
            <v>1.2890191680391707</v>
          </cell>
          <cell r="AP42">
            <v>1.180757633404254</v>
          </cell>
          <cell r="AQ42">
            <v>0.98300465809886095</v>
          </cell>
          <cell r="AR42">
            <v>108767591</v>
          </cell>
          <cell r="AS42">
            <v>0</v>
          </cell>
          <cell r="AT42">
            <v>0</v>
          </cell>
          <cell r="AU42">
            <v>0</v>
          </cell>
          <cell r="AV42">
            <v>0</v>
          </cell>
          <cell r="AW42">
            <v>0</v>
          </cell>
          <cell r="AX42">
            <v>108767591</v>
          </cell>
          <cell r="AY42">
            <v>0</v>
          </cell>
          <cell r="AZ42">
            <v>0</v>
          </cell>
          <cell r="BA42">
            <v>0</v>
          </cell>
          <cell r="BB42">
            <v>0</v>
          </cell>
          <cell r="BC42">
            <v>0</v>
          </cell>
          <cell r="BD42">
            <v>0</v>
          </cell>
          <cell r="BE42">
            <v>0</v>
          </cell>
          <cell r="BF42">
            <v>0</v>
          </cell>
          <cell r="BG42">
            <v>0</v>
          </cell>
          <cell r="BH42">
            <v>0</v>
          </cell>
          <cell r="BI42">
            <v>0</v>
          </cell>
          <cell r="BJ42">
            <v>108767591</v>
          </cell>
          <cell r="BK42">
            <v>1040625193</v>
          </cell>
          <cell r="BL42">
            <v>0</v>
          </cell>
          <cell r="BM42">
            <v>0</v>
          </cell>
          <cell r="BN42">
            <v>0</v>
          </cell>
          <cell r="BO42">
            <v>0</v>
          </cell>
          <cell r="BP42">
            <v>747616468</v>
          </cell>
          <cell r="BQ42">
            <v>270312226</v>
          </cell>
          <cell r="BR42">
            <v>0</v>
          </cell>
          <cell r="BS42">
            <v>0</v>
          </cell>
          <cell r="BT42">
            <v>22696499</v>
          </cell>
          <cell r="BU42">
            <v>0</v>
          </cell>
          <cell r="BV42">
            <v>0</v>
          </cell>
          <cell r="BW42">
            <v>0</v>
          </cell>
          <cell r="BX42">
            <v>0</v>
          </cell>
          <cell r="BY42">
            <v>0</v>
          </cell>
          <cell r="BZ42">
            <v>0</v>
          </cell>
          <cell r="CA42">
            <v>0</v>
          </cell>
          <cell r="CB42">
            <v>0</v>
          </cell>
          <cell r="CC42">
            <v>1040625193</v>
          </cell>
          <cell r="CD42">
            <v>1294546009.9299998</v>
          </cell>
          <cell r="CE42">
            <v>0</v>
          </cell>
          <cell r="CF42">
            <v>0</v>
          </cell>
          <cell r="CG42">
            <v>0</v>
          </cell>
          <cell r="CH42">
            <v>0</v>
          </cell>
          <cell r="CI42">
            <v>750000000</v>
          </cell>
          <cell r="CJ42">
            <v>544546009.92999995</v>
          </cell>
          <cell r="CK42">
            <v>0</v>
          </cell>
          <cell r="CL42">
            <v>0</v>
          </cell>
          <cell r="CM42">
            <v>0</v>
          </cell>
          <cell r="CN42">
            <v>0</v>
          </cell>
          <cell r="CO42">
            <v>0</v>
          </cell>
          <cell r="CP42">
            <v>0</v>
          </cell>
          <cell r="CQ42">
            <v>0</v>
          </cell>
          <cell r="CR42">
            <v>0</v>
          </cell>
          <cell r="CS42">
            <v>0</v>
          </cell>
          <cell r="CT42">
            <v>0</v>
          </cell>
          <cell r="CU42">
            <v>0</v>
          </cell>
          <cell r="CV42">
            <v>1294546009.9299998</v>
          </cell>
          <cell r="CW42">
            <v>848279658.75</v>
          </cell>
          <cell r="CX42">
            <v>0</v>
          </cell>
          <cell r="CY42">
            <v>0</v>
          </cell>
          <cell r="CZ42">
            <v>0</v>
          </cell>
          <cell r="DA42">
            <v>0</v>
          </cell>
          <cell r="DB42">
            <v>0</v>
          </cell>
          <cell r="DC42">
            <v>848279658.75</v>
          </cell>
          <cell r="DD42">
            <v>0</v>
          </cell>
          <cell r="DE42">
            <v>0</v>
          </cell>
          <cell r="DF42">
            <v>0</v>
          </cell>
          <cell r="DG42">
            <v>0</v>
          </cell>
          <cell r="DH42">
            <v>0</v>
          </cell>
          <cell r="DI42">
            <v>0</v>
          </cell>
          <cell r="DJ42">
            <v>0</v>
          </cell>
          <cell r="DK42">
            <v>0</v>
          </cell>
          <cell r="DL42">
            <v>0</v>
          </cell>
          <cell r="DM42">
            <v>0</v>
          </cell>
          <cell r="DN42">
            <v>0</v>
          </cell>
          <cell r="DO42">
            <v>848279658.75</v>
          </cell>
          <cell r="DP42">
            <v>3292218452.6799998</v>
          </cell>
          <cell r="DQ42">
            <v>0</v>
          </cell>
          <cell r="DR42">
            <v>0</v>
          </cell>
          <cell r="DS42">
            <v>0</v>
          </cell>
          <cell r="DT42">
            <v>0</v>
          </cell>
          <cell r="DU42">
            <v>1497616468</v>
          </cell>
          <cell r="DV42">
            <v>1771905485.6799998</v>
          </cell>
          <cell r="DW42">
            <v>0</v>
          </cell>
          <cell r="DX42">
            <v>0</v>
          </cell>
          <cell r="DY42">
            <v>22696499</v>
          </cell>
          <cell r="DZ42">
            <v>0</v>
          </cell>
          <cell r="EA42">
            <v>0</v>
          </cell>
          <cell r="EB42">
            <v>0</v>
          </cell>
          <cell r="EC42">
            <v>0</v>
          </cell>
          <cell r="ED42">
            <v>0</v>
          </cell>
          <cell r="EE42">
            <v>0</v>
          </cell>
          <cell r="EF42">
            <v>0</v>
          </cell>
          <cell r="EG42">
            <v>0</v>
          </cell>
          <cell r="EH42">
            <v>3292218452.6799998</v>
          </cell>
        </row>
        <row r="43">
          <cell r="B43" t="str">
            <v>25126-41</v>
          </cell>
          <cell r="C43">
            <v>25126</v>
          </cell>
          <cell r="D43" t="str">
            <v>Cajicá</v>
          </cell>
          <cell r="E43">
            <v>1438</v>
          </cell>
          <cell r="F43" t="str">
            <v>Cajica Tejiendo Futuro Unidos Con Toda Seguridad</v>
          </cell>
          <cell r="G43" t="str">
            <v>Tejiendo Futuro Cajica 100% Saludable</v>
          </cell>
          <cell r="H43" t="str">
            <v>Inclusión social</v>
          </cell>
          <cell r="I43" t="str">
            <v>Atención integral de población en situación permanente de desprotección social y/o familiar</v>
          </cell>
          <cell r="K43" t="str">
            <v>Servicio de atención y protección integral al adulto mayor</v>
          </cell>
          <cell r="L43" t="str">
            <v>Adultos mayores atendidos con servicios integrales - Unidades descentralizadas   (satélites) optimizadas, en funcionamiento y fortalecidas</v>
          </cell>
          <cell r="M43" t="str">
            <v>Número</v>
          </cell>
          <cell r="N43">
            <v>138</v>
          </cell>
          <cell r="O43">
            <v>9</v>
          </cell>
          <cell r="P43">
            <v>0</v>
          </cell>
          <cell r="Q43">
            <v>0.66405395507763187</v>
          </cell>
          <cell r="R43" t="str">
            <v>AM</v>
          </cell>
          <cell r="S43">
            <v>9</v>
          </cell>
          <cell r="T43">
            <v>1</v>
          </cell>
          <cell r="U43">
            <v>0</v>
          </cell>
          <cell r="V43">
            <v>0</v>
          </cell>
          <cell r="W43">
            <v>1.3941051762258067E-4</v>
          </cell>
          <cell r="X43">
            <v>9</v>
          </cell>
          <cell r="Y43">
            <v>9</v>
          </cell>
          <cell r="Z43">
            <v>100</v>
          </cell>
          <cell r="AA43">
            <v>0.62842537141696364</v>
          </cell>
          <cell r="AB43">
            <v>9</v>
          </cell>
          <cell r="AC43">
            <v>9</v>
          </cell>
          <cell r="AD43">
            <v>100</v>
          </cell>
          <cell r="AE43">
            <v>0.50725075143652232</v>
          </cell>
          <cell r="AF43">
            <v>9</v>
          </cell>
          <cell r="AG43">
            <v>9</v>
          </cell>
          <cell r="AH43">
            <v>100</v>
          </cell>
          <cell r="AI43">
            <v>1.4694338450699616</v>
          </cell>
          <cell r="AJ43">
            <v>9</v>
          </cell>
          <cell r="AK43">
            <v>9</v>
          </cell>
          <cell r="AL43">
            <v>100</v>
          </cell>
          <cell r="AM43">
            <v>1.3941051762258067E-4</v>
          </cell>
          <cell r="AN43">
            <v>0.62842537141696364</v>
          </cell>
          <cell r="AO43">
            <v>0.50725075143652232</v>
          </cell>
          <cell r="AP43">
            <v>1.4694338450699616</v>
          </cell>
          <cell r="AQ43">
            <v>0.66405395507763187</v>
          </cell>
          <cell r="AR43">
            <v>120000</v>
          </cell>
          <cell r="AS43">
            <v>0</v>
          </cell>
          <cell r="AT43">
            <v>0</v>
          </cell>
          <cell r="AU43">
            <v>0</v>
          </cell>
          <cell r="AV43">
            <v>0</v>
          </cell>
          <cell r="AW43">
            <v>0</v>
          </cell>
          <cell r="AX43">
            <v>120000</v>
          </cell>
          <cell r="AY43">
            <v>0</v>
          </cell>
          <cell r="AZ43">
            <v>0</v>
          </cell>
          <cell r="BA43">
            <v>0</v>
          </cell>
          <cell r="BB43">
            <v>0</v>
          </cell>
          <cell r="BC43">
            <v>0</v>
          </cell>
          <cell r="BD43">
            <v>0</v>
          </cell>
          <cell r="BE43">
            <v>0</v>
          </cell>
          <cell r="BF43">
            <v>0</v>
          </cell>
          <cell r="BG43">
            <v>0</v>
          </cell>
          <cell r="BH43">
            <v>0</v>
          </cell>
          <cell r="BI43">
            <v>0</v>
          </cell>
          <cell r="BJ43">
            <v>120000</v>
          </cell>
          <cell r="BK43">
            <v>658792448</v>
          </cell>
          <cell r="BL43">
            <v>0</v>
          </cell>
          <cell r="BM43">
            <v>0</v>
          </cell>
          <cell r="BN43">
            <v>0</v>
          </cell>
          <cell r="BO43">
            <v>0</v>
          </cell>
          <cell r="BP43">
            <v>558792448</v>
          </cell>
          <cell r="BQ43">
            <v>100000000</v>
          </cell>
          <cell r="BR43">
            <v>0</v>
          </cell>
          <cell r="BS43">
            <v>0</v>
          </cell>
          <cell r="BT43">
            <v>0</v>
          </cell>
          <cell r="BU43">
            <v>0</v>
          </cell>
          <cell r="BV43">
            <v>0</v>
          </cell>
          <cell r="BW43">
            <v>0</v>
          </cell>
          <cell r="BX43">
            <v>0</v>
          </cell>
          <cell r="BY43">
            <v>0</v>
          </cell>
          <cell r="BZ43">
            <v>0</v>
          </cell>
          <cell r="CA43">
            <v>0</v>
          </cell>
          <cell r="CB43">
            <v>0</v>
          </cell>
          <cell r="CC43">
            <v>658792448</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509425656.80000001</v>
          </cell>
          <cell r="CV43">
            <v>509425656.80000001</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1055670364</v>
          </cell>
          <cell r="DO43">
            <v>1055670364</v>
          </cell>
          <cell r="DP43">
            <v>658912448</v>
          </cell>
          <cell r="DQ43">
            <v>0</v>
          </cell>
          <cell r="DR43">
            <v>0</v>
          </cell>
          <cell r="DS43">
            <v>0</v>
          </cell>
          <cell r="DT43">
            <v>0</v>
          </cell>
          <cell r="DU43">
            <v>558792448</v>
          </cell>
          <cell r="DV43">
            <v>100120000</v>
          </cell>
          <cell r="DW43">
            <v>0</v>
          </cell>
          <cell r="DX43">
            <v>0</v>
          </cell>
          <cell r="DY43">
            <v>0</v>
          </cell>
          <cell r="DZ43">
            <v>0</v>
          </cell>
          <cell r="EA43">
            <v>0</v>
          </cell>
          <cell r="EB43">
            <v>0</v>
          </cell>
          <cell r="EC43">
            <v>0</v>
          </cell>
          <cell r="ED43">
            <v>0</v>
          </cell>
          <cell r="EE43">
            <v>0</v>
          </cell>
          <cell r="EF43">
            <v>0</v>
          </cell>
          <cell r="EG43">
            <v>1565096020.8</v>
          </cell>
          <cell r="EH43">
            <v>2224008468.8000002</v>
          </cell>
        </row>
        <row r="44">
          <cell r="B44" t="str">
            <v>25126-42</v>
          </cell>
          <cell r="C44">
            <v>25126</v>
          </cell>
          <cell r="D44" t="str">
            <v>Cajicá</v>
          </cell>
          <cell r="E44">
            <v>1438</v>
          </cell>
          <cell r="F44" t="str">
            <v>Cajica Tejiendo Futuro Unidos Con Toda Seguridad</v>
          </cell>
          <cell r="G44" t="str">
            <v>Tejiendo Futuro Cajica 100% Saludable</v>
          </cell>
          <cell r="H44" t="str">
            <v>Inclusión social</v>
          </cell>
          <cell r="I44" t="str">
            <v>Atención integral de población en situación permanente de desprotección social y/o familiar</v>
          </cell>
          <cell r="K44" t="str">
            <v>Servicio de atención integral a población en condición de discapacidad</v>
          </cell>
          <cell r="L44" t="str">
            <v>Personas con discapacidad atendidas con servicios integrales - funcionamiento UA; Contrato de Beneficencia; Banco de ayudas técnicas</v>
          </cell>
          <cell r="M44" t="str">
            <v>Número</v>
          </cell>
          <cell r="N44">
            <v>132</v>
          </cell>
          <cell r="O44">
            <v>2400</v>
          </cell>
          <cell r="P44">
            <v>0</v>
          </cell>
          <cell r="Q44">
            <v>1.1151993858241107</v>
          </cell>
          <cell r="R44" t="str">
            <v>NA</v>
          </cell>
          <cell r="S44">
            <v>2043</v>
          </cell>
          <cell r="T44">
            <v>0.85124999999999995</v>
          </cell>
          <cell r="U44">
            <v>0</v>
          </cell>
          <cell r="V44">
            <v>0</v>
          </cell>
          <cell r="W44">
            <v>0.63370603934685787</v>
          </cell>
          <cell r="X44">
            <v>436</v>
          </cell>
          <cell r="Y44">
            <v>436</v>
          </cell>
          <cell r="Z44">
            <v>100</v>
          </cell>
          <cell r="AA44">
            <v>1.733231870195334</v>
          </cell>
          <cell r="AB44">
            <v>564</v>
          </cell>
          <cell r="AC44">
            <v>452</v>
          </cell>
          <cell r="AD44">
            <v>80.141843971631204</v>
          </cell>
          <cell r="AE44">
            <v>0.94181362725058837</v>
          </cell>
          <cell r="AF44">
            <v>700</v>
          </cell>
          <cell r="AG44">
            <v>575</v>
          </cell>
          <cell r="AH44">
            <v>82.142857142857139</v>
          </cell>
          <cell r="AI44">
            <v>0.59386694993158251</v>
          </cell>
          <cell r="AJ44">
            <v>937</v>
          </cell>
          <cell r="AK44">
            <v>580</v>
          </cell>
          <cell r="AL44">
            <v>61.89967982924226</v>
          </cell>
          <cell r="AM44">
            <v>0.63370603934685787</v>
          </cell>
          <cell r="AN44">
            <v>1.3890439810785302</v>
          </cell>
          <cell r="AO44">
            <v>0.77363262238441177</v>
          </cell>
          <cell r="AP44">
            <v>0.36760174061933604</v>
          </cell>
          <cell r="AQ44">
            <v>0.94931347718277415</v>
          </cell>
          <cell r="AR44">
            <v>545473369</v>
          </cell>
          <cell r="AS44">
            <v>0</v>
          </cell>
          <cell r="AT44">
            <v>0</v>
          </cell>
          <cell r="AU44">
            <v>0</v>
          </cell>
          <cell r="AV44">
            <v>0</v>
          </cell>
          <cell r="AW44">
            <v>0</v>
          </cell>
          <cell r="AX44">
            <v>545473369</v>
          </cell>
          <cell r="AY44">
            <v>0</v>
          </cell>
          <cell r="AZ44">
            <v>0</v>
          </cell>
          <cell r="BA44">
            <v>0</v>
          </cell>
          <cell r="BB44">
            <v>0</v>
          </cell>
          <cell r="BC44">
            <v>0</v>
          </cell>
          <cell r="BD44">
            <v>0</v>
          </cell>
          <cell r="BE44">
            <v>0</v>
          </cell>
          <cell r="BF44">
            <v>0</v>
          </cell>
          <cell r="BG44">
            <v>0</v>
          </cell>
          <cell r="BH44">
            <v>0</v>
          </cell>
          <cell r="BI44">
            <v>0</v>
          </cell>
          <cell r="BJ44">
            <v>545473369</v>
          </cell>
          <cell r="BK44">
            <v>1816985944</v>
          </cell>
          <cell r="BL44">
            <v>0</v>
          </cell>
          <cell r="BM44">
            <v>0</v>
          </cell>
          <cell r="BN44">
            <v>0</v>
          </cell>
          <cell r="BO44">
            <v>0</v>
          </cell>
          <cell r="BP44">
            <v>1187984415</v>
          </cell>
          <cell r="BQ44">
            <v>376828966</v>
          </cell>
          <cell r="BR44">
            <v>0</v>
          </cell>
          <cell r="BS44">
            <v>0</v>
          </cell>
          <cell r="BT44">
            <v>252172563</v>
          </cell>
          <cell r="BU44">
            <v>0</v>
          </cell>
          <cell r="BV44">
            <v>0</v>
          </cell>
          <cell r="BW44">
            <v>0</v>
          </cell>
          <cell r="BX44">
            <v>0</v>
          </cell>
          <cell r="BY44">
            <v>0</v>
          </cell>
          <cell r="BZ44">
            <v>0</v>
          </cell>
          <cell r="CA44">
            <v>0</v>
          </cell>
          <cell r="CB44">
            <v>0</v>
          </cell>
          <cell r="CC44">
            <v>1816985944</v>
          </cell>
          <cell r="CD44">
            <v>945851779</v>
          </cell>
          <cell r="CE44">
            <v>0</v>
          </cell>
          <cell r="CF44">
            <v>0</v>
          </cell>
          <cell r="CG44">
            <v>0</v>
          </cell>
          <cell r="CH44">
            <v>0</v>
          </cell>
          <cell r="CI44">
            <v>0</v>
          </cell>
          <cell r="CJ44">
            <v>945851779</v>
          </cell>
          <cell r="CK44">
            <v>0</v>
          </cell>
          <cell r="CL44">
            <v>0</v>
          </cell>
          <cell r="CM44">
            <v>0</v>
          </cell>
          <cell r="CN44">
            <v>0</v>
          </cell>
          <cell r="CO44">
            <v>0</v>
          </cell>
          <cell r="CP44">
            <v>0</v>
          </cell>
          <cell r="CQ44">
            <v>0</v>
          </cell>
          <cell r="CR44">
            <v>0</v>
          </cell>
          <cell r="CS44">
            <v>0</v>
          </cell>
          <cell r="CT44">
            <v>0</v>
          </cell>
          <cell r="CU44">
            <v>0</v>
          </cell>
          <cell r="CV44">
            <v>945851779</v>
          </cell>
          <cell r="CW44">
            <v>426645773.33999997</v>
          </cell>
          <cell r="CX44">
            <v>0</v>
          </cell>
          <cell r="CY44">
            <v>0</v>
          </cell>
          <cell r="CZ44">
            <v>0</v>
          </cell>
          <cell r="DA44">
            <v>0</v>
          </cell>
          <cell r="DB44">
            <v>0</v>
          </cell>
          <cell r="DC44">
            <v>426645773.33999997</v>
          </cell>
          <cell r="DD44">
            <v>0</v>
          </cell>
          <cell r="DE44">
            <v>0</v>
          </cell>
          <cell r="DF44">
            <v>0</v>
          </cell>
          <cell r="DG44">
            <v>0</v>
          </cell>
          <cell r="DH44">
            <v>0</v>
          </cell>
          <cell r="DI44">
            <v>0</v>
          </cell>
          <cell r="DJ44">
            <v>0</v>
          </cell>
          <cell r="DK44">
            <v>0</v>
          </cell>
          <cell r="DL44">
            <v>0</v>
          </cell>
          <cell r="DM44">
            <v>0</v>
          </cell>
          <cell r="DN44">
            <v>0</v>
          </cell>
          <cell r="DO44">
            <v>426645773.33999997</v>
          </cell>
          <cell r="DP44">
            <v>3734956865.3400002</v>
          </cell>
          <cell r="DQ44">
            <v>0</v>
          </cell>
          <cell r="DR44">
            <v>0</v>
          </cell>
          <cell r="DS44">
            <v>0</v>
          </cell>
          <cell r="DT44">
            <v>0</v>
          </cell>
          <cell r="DU44">
            <v>1187984415</v>
          </cell>
          <cell r="DV44">
            <v>2294799887.3400002</v>
          </cell>
          <cell r="DW44">
            <v>0</v>
          </cell>
          <cell r="DX44">
            <v>0</v>
          </cell>
          <cell r="DY44">
            <v>252172563</v>
          </cell>
          <cell r="DZ44">
            <v>0</v>
          </cell>
          <cell r="EA44">
            <v>0</v>
          </cell>
          <cell r="EB44">
            <v>0</v>
          </cell>
          <cell r="EC44">
            <v>0</v>
          </cell>
          <cell r="ED44">
            <v>0</v>
          </cell>
          <cell r="EE44">
            <v>0</v>
          </cell>
          <cell r="EF44">
            <v>0</v>
          </cell>
          <cell r="EG44">
            <v>0</v>
          </cell>
          <cell r="EH44">
            <v>3734956865.3400002</v>
          </cell>
        </row>
        <row r="45">
          <cell r="B45" t="str">
            <v>25126-43</v>
          </cell>
          <cell r="C45">
            <v>25126</v>
          </cell>
          <cell r="D45" t="str">
            <v>Cajicá</v>
          </cell>
          <cell r="E45">
            <v>1438</v>
          </cell>
          <cell r="F45" t="str">
            <v>Cajica Tejiendo Futuro Unidos Con Toda Seguridad</v>
          </cell>
          <cell r="G45" t="str">
            <v>Tejiendo Futuro Cajica 100% Saludable</v>
          </cell>
          <cell r="H45" t="str">
            <v>Inclusión social</v>
          </cell>
          <cell r="I45" t="str">
            <v>Atención integral de población en situación permanente de desprotección social y/o familiar</v>
          </cell>
          <cell r="K45" t="str">
            <v>Servicio de atención integral a población en condición de discapacidad</v>
          </cell>
          <cell r="L45" t="str">
            <v>Personas con discapacidad atendidas con servicios integrales - Creación del subsidio para cuidadores vulnerables de la población en condición y/o situación de discapacidad</v>
          </cell>
          <cell r="M45" t="str">
            <v>Número</v>
          </cell>
          <cell r="N45">
            <v>171</v>
          </cell>
          <cell r="O45">
            <v>400</v>
          </cell>
          <cell r="P45">
            <v>0</v>
          </cell>
          <cell r="Q45">
            <v>3.1298320252479764E-2</v>
          </cell>
          <cell r="R45" t="str">
            <v>NA</v>
          </cell>
          <cell r="S45">
            <v>120</v>
          </cell>
          <cell r="T45">
            <v>0.3</v>
          </cell>
          <cell r="U45">
            <v>0</v>
          </cell>
          <cell r="V45">
            <v>0</v>
          </cell>
          <cell r="W45">
            <v>0</v>
          </cell>
          <cell r="X45" t="str">
            <v>NP</v>
          </cell>
          <cell r="Y45">
            <v>0</v>
          </cell>
          <cell r="Z45">
            <v>0</v>
          </cell>
          <cell r="AA45">
            <v>0</v>
          </cell>
          <cell r="AB45" t="str">
            <v>NP</v>
          </cell>
          <cell r="AC45">
            <v>0</v>
          </cell>
          <cell r="AD45">
            <v>0</v>
          </cell>
          <cell r="AE45">
            <v>8.7464982203825495E-2</v>
          </cell>
          <cell r="AF45">
            <v>200</v>
          </cell>
          <cell r="AG45">
            <v>72</v>
          </cell>
          <cell r="AH45">
            <v>36</v>
          </cell>
          <cell r="AI45">
            <v>2.3638546824372268E-2</v>
          </cell>
          <cell r="AJ45">
            <v>328</v>
          </cell>
          <cell r="AK45">
            <v>48</v>
          </cell>
          <cell r="AL45">
            <v>14.634146341463413</v>
          </cell>
          <cell r="AM45">
            <v>0</v>
          </cell>
          <cell r="AN45">
            <v>0</v>
          </cell>
          <cell r="AO45">
            <v>3.1487393593377176E-2</v>
          </cell>
          <cell r="AP45">
            <v>3.4592995352739904E-3</v>
          </cell>
          <cell r="AQ45">
            <v>9.3894960757439291E-3</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87840000</v>
          </cell>
          <cell r="CE45">
            <v>0</v>
          </cell>
          <cell r="CF45">
            <v>0</v>
          </cell>
          <cell r="CG45">
            <v>0</v>
          </cell>
          <cell r="CH45">
            <v>0</v>
          </cell>
          <cell r="CI45">
            <v>0</v>
          </cell>
          <cell r="CJ45">
            <v>87840000</v>
          </cell>
          <cell r="CK45">
            <v>0</v>
          </cell>
          <cell r="CL45">
            <v>0</v>
          </cell>
          <cell r="CM45">
            <v>0</v>
          </cell>
          <cell r="CN45">
            <v>0</v>
          </cell>
          <cell r="CO45">
            <v>0</v>
          </cell>
          <cell r="CP45">
            <v>0</v>
          </cell>
          <cell r="CQ45">
            <v>0</v>
          </cell>
          <cell r="CR45">
            <v>0</v>
          </cell>
          <cell r="CS45">
            <v>0</v>
          </cell>
          <cell r="CT45">
            <v>0</v>
          </cell>
          <cell r="CU45">
            <v>0</v>
          </cell>
          <cell r="CV45">
            <v>87840000</v>
          </cell>
          <cell r="CW45">
            <v>16982400</v>
          </cell>
          <cell r="CX45">
            <v>0</v>
          </cell>
          <cell r="CY45">
            <v>0</v>
          </cell>
          <cell r="CZ45">
            <v>0</v>
          </cell>
          <cell r="DA45">
            <v>0</v>
          </cell>
          <cell r="DB45">
            <v>0</v>
          </cell>
          <cell r="DC45">
            <v>16982400</v>
          </cell>
          <cell r="DD45">
            <v>0</v>
          </cell>
          <cell r="DE45">
            <v>0</v>
          </cell>
          <cell r="DF45">
            <v>0</v>
          </cell>
          <cell r="DG45">
            <v>0</v>
          </cell>
          <cell r="DH45">
            <v>0</v>
          </cell>
          <cell r="DI45">
            <v>0</v>
          </cell>
          <cell r="DJ45">
            <v>0</v>
          </cell>
          <cell r="DK45">
            <v>0</v>
          </cell>
          <cell r="DL45">
            <v>0</v>
          </cell>
          <cell r="DM45">
            <v>0</v>
          </cell>
          <cell r="DN45">
            <v>0</v>
          </cell>
          <cell r="DO45">
            <v>16982400</v>
          </cell>
          <cell r="DP45">
            <v>104822400</v>
          </cell>
          <cell r="DQ45">
            <v>0</v>
          </cell>
          <cell r="DR45">
            <v>0</v>
          </cell>
          <cell r="DS45">
            <v>0</v>
          </cell>
          <cell r="DT45">
            <v>0</v>
          </cell>
          <cell r="DU45">
            <v>0</v>
          </cell>
          <cell r="DV45">
            <v>104822400</v>
          </cell>
          <cell r="DW45">
            <v>0</v>
          </cell>
          <cell r="DX45">
            <v>0</v>
          </cell>
          <cell r="DY45">
            <v>0</v>
          </cell>
          <cell r="DZ45">
            <v>0</v>
          </cell>
          <cell r="EA45">
            <v>0</v>
          </cell>
          <cell r="EB45">
            <v>0</v>
          </cell>
          <cell r="EC45">
            <v>0</v>
          </cell>
          <cell r="ED45">
            <v>0</v>
          </cell>
          <cell r="EE45">
            <v>0</v>
          </cell>
          <cell r="EF45">
            <v>0</v>
          </cell>
          <cell r="EG45">
            <v>0</v>
          </cell>
          <cell r="EH45">
            <v>104822400</v>
          </cell>
        </row>
        <row r="46">
          <cell r="B46" t="str">
            <v>25126-44</v>
          </cell>
          <cell r="C46">
            <v>25126</v>
          </cell>
          <cell r="D46" t="str">
            <v>Cajicá</v>
          </cell>
          <cell r="E46">
            <v>1438</v>
          </cell>
          <cell r="F46" t="str">
            <v>Cajica Tejiendo Futuro Unidos Con Toda Seguridad</v>
          </cell>
          <cell r="G46" t="str">
            <v>Tejiendo Futuro Cajica 100% Saludable</v>
          </cell>
          <cell r="H46" t="str">
            <v>Inclusión social</v>
          </cell>
          <cell r="I46" t="str">
            <v>Inclusión social y productiva para la población en situación de vulnerabilidad</v>
          </cell>
          <cell r="K46" t="str">
            <v>Servicio de gestión de oferta social para la población vulnerable</v>
          </cell>
          <cell r="L46" t="str">
            <v>Beneficiarios de la oferta social atendidos</v>
          </cell>
          <cell r="M46" t="str">
            <v>Número</v>
          </cell>
          <cell r="N46">
            <v>43</v>
          </cell>
          <cell r="O46">
            <v>5600</v>
          </cell>
          <cell r="P46">
            <v>0</v>
          </cell>
          <cell r="Q46">
            <v>0.31325412006997294</v>
          </cell>
          <cell r="R46" t="str">
            <v>NA</v>
          </cell>
          <cell r="S46">
            <v>10013</v>
          </cell>
          <cell r="T46">
            <v>1</v>
          </cell>
          <cell r="U46">
            <v>0</v>
          </cell>
          <cell r="V46">
            <v>0</v>
          </cell>
          <cell r="W46">
            <v>0.72699974582791216</v>
          </cell>
          <cell r="X46">
            <v>1500</v>
          </cell>
          <cell r="Y46">
            <v>1500</v>
          </cell>
          <cell r="Z46">
            <v>100</v>
          </cell>
          <cell r="AA46">
            <v>5.7234296476054653E-3</v>
          </cell>
          <cell r="AB46">
            <v>1367</v>
          </cell>
          <cell r="AC46">
            <v>2952</v>
          </cell>
          <cell r="AD46">
            <v>100</v>
          </cell>
          <cell r="AE46">
            <v>0.32399932461070363</v>
          </cell>
          <cell r="AF46">
            <v>1148</v>
          </cell>
          <cell r="AG46">
            <v>3001</v>
          </cell>
          <cell r="AH46">
            <v>100</v>
          </cell>
          <cell r="AI46">
            <v>0.12801052371228924</v>
          </cell>
          <cell r="AJ46">
            <v>1585</v>
          </cell>
          <cell r="AK46">
            <v>2560</v>
          </cell>
          <cell r="AL46">
            <v>100</v>
          </cell>
          <cell r="AM46">
            <v>0.72699974582791216</v>
          </cell>
          <cell r="AN46">
            <v>5.7234296476054661E-3</v>
          </cell>
          <cell r="AO46">
            <v>0.32399932461070363</v>
          </cell>
          <cell r="AP46">
            <v>0.12801052371228924</v>
          </cell>
          <cell r="AQ46">
            <v>0.31325412006997294</v>
          </cell>
          <cell r="AR46">
            <v>625777530.89999998</v>
          </cell>
          <cell r="AS46">
            <v>0</v>
          </cell>
          <cell r="AT46">
            <v>0</v>
          </cell>
          <cell r="AU46">
            <v>0</v>
          </cell>
          <cell r="AV46">
            <v>0</v>
          </cell>
          <cell r="AW46">
            <v>0</v>
          </cell>
          <cell r="AX46">
            <v>625777530.89999998</v>
          </cell>
          <cell r="AY46">
            <v>0</v>
          </cell>
          <cell r="AZ46">
            <v>0</v>
          </cell>
          <cell r="BA46">
            <v>0</v>
          </cell>
          <cell r="BB46">
            <v>0</v>
          </cell>
          <cell r="BC46">
            <v>0</v>
          </cell>
          <cell r="BD46">
            <v>0</v>
          </cell>
          <cell r="BE46">
            <v>0</v>
          </cell>
          <cell r="BF46">
            <v>0</v>
          </cell>
          <cell r="BG46">
            <v>0</v>
          </cell>
          <cell r="BH46">
            <v>0</v>
          </cell>
          <cell r="BI46">
            <v>0</v>
          </cell>
          <cell r="BJ46">
            <v>625777530.89999998</v>
          </cell>
          <cell r="BK46">
            <v>6000000</v>
          </cell>
          <cell r="BL46">
            <v>0</v>
          </cell>
          <cell r="BM46">
            <v>0</v>
          </cell>
          <cell r="BN46">
            <v>0</v>
          </cell>
          <cell r="BO46">
            <v>0</v>
          </cell>
          <cell r="BP46">
            <v>0</v>
          </cell>
          <cell r="BQ46">
            <v>6000000</v>
          </cell>
          <cell r="BR46">
            <v>0</v>
          </cell>
          <cell r="BS46">
            <v>0</v>
          </cell>
          <cell r="BT46">
            <v>0</v>
          </cell>
          <cell r="BU46">
            <v>0</v>
          </cell>
          <cell r="BV46">
            <v>0</v>
          </cell>
          <cell r="BW46">
            <v>0</v>
          </cell>
          <cell r="BX46">
            <v>0</v>
          </cell>
          <cell r="BY46">
            <v>0</v>
          </cell>
          <cell r="BZ46">
            <v>0</v>
          </cell>
          <cell r="CA46">
            <v>0</v>
          </cell>
          <cell r="CB46">
            <v>0</v>
          </cell>
          <cell r="CC46">
            <v>6000000</v>
          </cell>
          <cell r="CD46">
            <v>325388515</v>
          </cell>
          <cell r="CE46">
            <v>0</v>
          </cell>
          <cell r="CF46">
            <v>0</v>
          </cell>
          <cell r="CG46">
            <v>0</v>
          </cell>
          <cell r="CH46">
            <v>0</v>
          </cell>
          <cell r="CI46">
            <v>0</v>
          </cell>
          <cell r="CJ46">
            <v>325388515</v>
          </cell>
          <cell r="CK46">
            <v>0</v>
          </cell>
          <cell r="CL46">
            <v>0</v>
          </cell>
          <cell r="CM46">
            <v>0</v>
          </cell>
          <cell r="CN46">
            <v>0</v>
          </cell>
          <cell r="CO46">
            <v>0</v>
          </cell>
          <cell r="CP46">
            <v>0</v>
          </cell>
          <cell r="CQ46">
            <v>0</v>
          </cell>
          <cell r="CR46">
            <v>0</v>
          </cell>
          <cell r="CS46">
            <v>0</v>
          </cell>
          <cell r="CT46">
            <v>0</v>
          </cell>
          <cell r="CU46">
            <v>0</v>
          </cell>
          <cell r="CV46">
            <v>325388515</v>
          </cell>
          <cell r="CW46">
            <v>91965294.400000006</v>
          </cell>
          <cell r="CX46">
            <v>0</v>
          </cell>
          <cell r="CY46">
            <v>0</v>
          </cell>
          <cell r="CZ46">
            <v>0</v>
          </cell>
          <cell r="DA46">
            <v>0</v>
          </cell>
          <cell r="DB46">
            <v>0</v>
          </cell>
          <cell r="DC46">
            <v>91965294.400000006</v>
          </cell>
          <cell r="DD46">
            <v>0</v>
          </cell>
          <cell r="DE46">
            <v>0</v>
          </cell>
          <cell r="DF46">
            <v>0</v>
          </cell>
          <cell r="DG46">
            <v>0</v>
          </cell>
          <cell r="DH46">
            <v>0</v>
          </cell>
          <cell r="DI46">
            <v>0</v>
          </cell>
          <cell r="DJ46">
            <v>0</v>
          </cell>
          <cell r="DK46">
            <v>0</v>
          </cell>
          <cell r="DL46">
            <v>0</v>
          </cell>
          <cell r="DM46">
            <v>0</v>
          </cell>
          <cell r="DN46">
            <v>0</v>
          </cell>
          <cell r="DO46">
            <v>91965294.400000006</v>
          </cell>
          <cell r="DP46">
            <v>1049131340.3</v>
          </cell>
          <cell r="DQ46">
            <v>0</v>
          </cell>
          <cell r="DR46">
            <v>0</v>
          </cell>
          <cell r="DS46">
            <v>0</v>
          </cell>
          <cell r="DT46">
            <v>0</v>
          </cell>
          <cell r="DU46">
            <v>0</v>
          </cell>
          <cell r="DV46">
            <v>1049131340.3</v>
          </cell>
          <cell r="DW46">
            <v>0</v>
          </cell>
          <cell r="DX46">
            <v>0</v>
          </cell>
          <cell r="DY46">
            <v>0</v>
          </cell>
          <cell r="DZ46">
            <v>0</v>
          </cell>
          <cell r="EA46">
            <v>0</v>
          </cell>
          <cell r="EB46">
            <v>0</v>
          </cell>
          <cell r="EC46">
            <v>0</v>
          </cell>
          <cell r="ED46">
            <v>0</v>
          </cell>
          <cell r="EE46">
            <v>0</v>
          </cell>
          <cell r="EF46">
            <v>0</v>
          </cell>
          <cell r="EG46">
            <v>0</v>
          </cell>
          <cell r="EH46">
            <v>1049131340.3</v>
          </cell>
        </row>
        <row r="47">
          <cell r="B47" t="str">
            <v>25126-45</v>
          </cell>
          <cell r="C47">
            <v>25126</v>
          </cell>
          <cell r="D47" t="str">
            <v>Cajicá</v>
          </cell>
          <cell r="E47">
            <v>1438</v>
          </cell>
          <cell r="F47" t="str">
            <v>Cajica Tejiendo Futuro Unidos Con Toda Seguridad</v>
          </cell>
          <cell r="G47" t="str">
            <v>Tejiendo Futuro Cajica 100% Saludable</v>
          </cell>
          <cell r="H47" t="str">
            <v>Inclusión social</v>
          </cell>
          <cell r="I47" t="str">
            <v>Atención integral de población en situación permanente de desprotección social y/o familiar</v>
          </cell>
          <cell r="K47" t="str">
            <v>Servicios de atención y protección integral al adulto mayor</v>
          </cell>
          <cell r="L47" t="str">
            <v>Adultos mayores atendidos con servicios integrales</v>
          </cell>
          <cell r="M47" t="str">
            <v>Número</v>
          </cell>
          <cell r="N47">
            <v>50</v>
          </cell>
          <cell r="O47">
            <v>6000</v>
          </cell>
          <cell r="P47">
            <v>0</v>
          </cell>
          <cell r="Q47">
            <v>2.6783161999297094</v>
          </cell>
          <cell r="R47" t="str">
            <v>NA</v>
          </cell>
          <cell r="S47">
            <v>5211</v>
          </cell>
          <cell r="T47">
            <v>0.86850000000000005</v>
          </cell>
          <cell r="U47">
            <v>0</v>
          </cell>
          <cell r="V47">
            <v>0</v>
          </cell>
          <cell r="W47">
            <v>0.58625711319369633</v>
          </cell>
          <cell r="X47">
            <v>1280</v>
          </cell>
          <cell r="Y47">
            <v>1280</v>
          </cell>
          <cell r="Z47">
            <v>100</v>
          </cell>
          <cell r="AA47">
            <v>2.6793144370457842</v>
          </cell>
          <cell r="AB47">
            <v>1280</v>
          </cell>
          <cell r="AC47">
            <v>1280</v>
          </cell>
          <cell r="AD47">
            <v>100</v>
          </cell>
          <cell r="AE47">
            <v>2.3077499287243337</v>
          </cell>
          <cell r="AF47">
            <v>1720</v>
          </cell>
          <cell r="AG47">
            <v>1276</v>
          </cell>
          <cell r="AH47">
            <v>74.186046511627907</v>
          </cell>
          <cell r="AI47">
            <v>4.6476864071593331</v>
          </cell>
          <cell r="AJ47">
            <v>2164</v>
          </cell>
          <cell r="AK47">
            <v>1375</v>
          </cell>
          <cell r="AL47">
            <v>63.539741219963034</v>
          </cell>
          <cell r="AM47">
            <v>0.58625711319369633</v>
          </cell>
          <cell r="AN47">
            <v>2.6793144370457842</v>
          </cell>
          <cell r="AO47">
            <v>1.7120284354954942</v>
          </cell>
          <cell r="AP47">
            <v>2.9531279158244375</v>
          </cell>
          <cell r="AQ47">
            <v>2.3261176196389526</v>
          </cell>
          <cell r="AR47">
            <v>504630890</v>
          </cell>
          <cell r="AS47">
            <v>0</v>
          </cell>
          <cell r="AT47">
            <v>0</v>
          </cell>
          <cell r="AU47">
            <v>0</v>
          </cell>
          <cell r="AV47">
            <v>0</v>
          </cell>
          <cell r="AW47">
            <v>0</v>
          </cell>
          <cell r="AX47">
            <v>504630890</v>
          </cell>
          <cell r="AY47">
            <v>0</v>
          </cell>
          <cell r="AZ47">
            <v>0</v>
          </cell>
          <cell r="BA47">
            <v>0</v>
          </cell>
          <cell r="BB47">
            <v>0</v>
          </cell>
          <cell r="BC47">
            <v>0</v>
          </cell>
          <cell r="BD47">
            <v>0</v>
          </cell>
          <cell r="BE47">
            <v>0</v>
          </cell>
          <cell r="BF47">
            <v>0</v>
          </cell>
          <cell r="BG47">
            <v>0</v>
          </cell>
          <cell r="BH47">
            <v>0</v>
          </cell>
          <cell r="BI47">
            <v>0</v>
          </cell>
          <cell r="BJ47">
            <v>504630890</v>
          </cell>
          <cell r="BK47">
            <v>2808785573</v>
          </cell>
          <cell r="BL47">
            <v>0</v>
          </cell>
          <cell r="BM47">
            <v>0</v>
          </cell>
          <cell r="BN47">
            <v>0</v>
          </cell>
          <cell r="BO47">
            <v>0</v>
          </cell>
          <cell r="BP47">
            <v>1379056209</v>
          </cell>
          <cell r="BQ47">
            <v>958303419</v>
          </cell>
          <cell r="BR47">
            <v>0</v>
          </cell>
          <cell r="BS47">
            <v>0</v>
          </cell>
          <cell r="BT47">
            <v>471425945</v>
          </cell>
          <cell r="BU47">
            <v>0</v>
          </cell>
          <cell r="BV47">
            <v>0</v>
          </cell>
          <cell r="BW47">
            <v>0</v>
          </cell>
          <cell r="BX47">
            <v>0</v>
          </cell>
          <cell r="BY47">
            <v>0</v>
          </cell>
          <cell r="BZ47">
            <v>0</v>
          </cell>
          <cell r="CA47">
            <v>0</v>
          </cell>
          <cell r="CB47">
            <v>0</v>
          </cell>
          <cell r="CC47">
            <v>2808785573</v>
          </cell>
          <cell r="CD47">
            <v>2317644714.8499999</v>
          </cell>
          <cell r="CE47">
            <v>0</v>
          </cell>
          <cell r="CF47">
            <v>0</v>
          </cell>
          <cell r="CG47">
            <v>0</v>
          </cell>
          <cell r="CH47">
            <v>0</v>
          </cell>
          <cell r="CI47">
            <v>1044080572.85</v>
          </cell>
          <cell r="CJ47">
            <v>1273564142</v>
          </cell>
          <cell r="CK47">
            <v>0</v>
          </cell>
          <cell r="CL47">
            <v>0</v>
          </cell>
          <cell r="CM47">
            <v>0</v>
          </cell>
          <cell r="CN47">
            <v>0</v>
          </cell>
          <cell r="CO47">
            <v>0</v>
          </cell>
          <cell r="CP47">
            <v>0</v>
          </cell>
          <cell r="CQ47">
            <v>0</v>
          </cell>
          <cell r="CR47">
            <v>0</v>
          </cell>
          <cell r="CS47">
            <v>0</v>
          </cell>
          <cell r="CT47">
            <v>0</v>
          </cell>
          <cell r="CU47">
            <v>0</v>
          </cell>
          <cell r="CV47">
            <v>2317644714.8499999</v>
          </cell>
          <cell r="CW47">
            <v>3338989923</v>
          </cell>
          <cell r="CX47">
            <v>0</v>
          </cell>
          <cell r="CY47">
            <v>0</v>
          </cell>
          <cell r="CZ47">
            <v>0</v>
          </cell>
          <cell r="DA47">
            <v>0</v>
          </cell>
          <cell r="DB47">
            <v>699814014.10000002</v>
          </cell>
          <cell r="DC47">
            <v>2639175908.9000001</v>
          </cell>
          <cell r="DD47">
            <v>0</v>
          </cell>
          <cell r="DE47">
            <v>0</v>
          </cell>
          <cell r="DF47">
            <v>0</v>
          </cell>
          <cell r="DG47">
            <v>0</v>
          </cell>
          <cell r="DH47">
            <v>0</v>
          </cell>
          <cell r="DI47">
            <v>0</v>
          </cell>
          <cell r="DJ47">
            <v>0</v>
          </cell>
          <cell r="DK47">
            <v>0</v>
          </cell>
          <cell r="DL47">
            <v>0</v>
          </cell>
          <cell r="DM47">
            <v>0</v>
          </cell>
          <cell r="DN47">
            <v>0</v>
          </cell>
          <cell r="DO47">
            <v>3338989923</v>
          </cell>
          <cell r="DP47">
            <v>8970051100.8499985</v>
          </cell>
          <cell r="DQ47">
            <v>0</v>
          </cell>
          <cell r="DR47">
            <v>0</v>
          </cell>
          <cell r="DS47">
            <v>0</v>
          </cell>
          <cell r="DT47">
            <v>0</v>
          </cell>
          <cell r="DU47">
            <v>3122950795.9499998</v>
          </cell>
          <cell r="DV47">
            <v>5375674359.8999996</v>
          </cell>
          <cell r="DW47">
            <v>0</v>
          </cell>
          <cell r="DX47">
            <v>0</v>
          </cell>
          <cell r="DY47">
            <v>471425945</v>
          </cell>
          <cell r="DZ47">
            <v>0</v>
          </cell>
          <cell r="EA47">
            <v>0</v>
          </cell>
          <cell r="EB47">
            <v>0</v>
          </cell>
          <cell r="EC47">
            <v>0</v>
          </cell>
          <cell r="ED47">
            <v>0</v>
          </cell>
          <cell r="EE47">
            <v>0</v>
          </cell>
          <cell r="EF47">
            <v>0</v>
          </cell>
          <cell r="EG47">
            <v>0</v>
          </cell>
          <cell r="EH47">
            <v>8970051100.8500004</v>
          </cell>
        </row>
        <row r="48">
          <cell r="B48" t="str">
            <v>25126-46</v>
          </cell>
          <cell r="C48">
            <v>25126</v>
          </cell>
          <cell r="D48" t="str">
            <v>Cajicá</v>
          </cell>
          <cell r="E48">
            <v>1438</v>
          </cell>
          <cell r="F48" t="str">
            <v>Cajica Tejiendo Futuro Unidos Con Toda Seguridad</v>
          </cell>
          <cell r="G48" t="str">
            <v>Tejiendo Futuro Cajica 100% Saludable</v>
          </cell>
          <cell r="H48" t="str">
            <v>Inclusión social</v>
          </cell>
          <cell r="I48" t="str">
            <v>Atención integral de población en situación permanente de desprotección social y/o familiar</v>
          </cell>
          <cell r="K48" t="str">
            <v>Centros de atención integral para personas con discapacidad adecuados</v>
          </cell>
          <cell r="L48" t="str">
            <v>Centros de atención integral para personas con discapacidad adecuados</v>
          </cell>
          <cell r="M48" t="str">
            <v>Número</v>
          </cell>
          <cell r="N48">
            <v>69</v>
          </cell>
          <cell r="O48">
            <v>2</v>
          </cell>
          <cell r="P48">
            <v>0</v>
          </cell>
          <cell r="Q48">
            <v>0.29717457988376439</v>
          </cell>
          <cell r="R48" t="str">
            <v>NA</v>
          </cell>
          <cell r="S48">
            <v>0.65999999999999992</v>
          </cell>
          <cell r="T48">
            <v>0.32999999999999996</v>
          </cell>
          <cell r="U48">
            <v>0</v>
          </cell>
          <cell r="V48">
            <v>0</v>
          </cell>
          <cell r="W48">
            <v>0.27158830257722477</v>
          </cell>
          <cell r="X48">
            <v>0.22</v>
          </cell>
          <cell r="Y48">
            <v>0.22</v>
          </cell>
          <cell r="Z48">
            <v>100</v>
          </cell>
          <cell r="AA48">
            <v>0.72640284525148469</v>
          </cell>
          <cell r="AB48">
            <v>0.59</v>
          </cell>
          <cell r="AC48">
            <v>0.14000000000000001</v>
          </cell>
          <cell r="AD48">
            <v>23.728813559322038</v>
          </cell>
          <cell r="AE48">
            <v>0</v>
          </cell>
          <cell r="AF48">
            <v>0.6</v>
          </cell>
          <cell r="AG48">
            <v>0</v>
          </cell>
          <cell r="AH48">
            <v>0</v>
          </cell>
          <cell r="AI48">
            <v>0</v>
          </cell>
          <cell r="AJ48">
            <v>1.64</v>
          </cell>
          <cell r="AK48">
            <v>0.3</v>
          </cell>
          <cell r="AL48">
            <v>18.292682926829269</v>
          </cell>
          <cell r="AM48">
            <v>0.27158830257722477</v>
          </cell>
          <cell r="AN48">
            <v>0.17236677683933541</v>
          </cell>
          <cell r="AO48">
            <v>0</v>
          </cell>
          <cell r="AP48">
            <v>0</v>
          </cell>
          <cell r="AQ48">
            <v>9.8067611361642243E-2</v>
          </cell>
          <cell r="AR48">
            <v>233774301</v>
          </cell>
          <cell r="AS48">
            <v>0</v>
          </cell>
          <cell r="AT48">
            <v>0</v>
          </cell>
          <cell r="AU48">
            <v>0</v>
          </cell>
          <cell r="AV48">
            <v>0</v>
          </cell>
          <cell r="AW48">
            <v>0</v>
          </cell>
          <cell r="AX48">
            <v>233774301</v>
          </cell>
          <cell r="AY48">
            <v>0</v>
          </cell>
          <cell r="AZ48">
            <v>0</v>
          </cell>
          <cell r="BA48">
            <v>0</v>
          </cell>
          <cell r="BB48">
            <v>0</v>
          </cell>
          <cell r="BC48">
            <v>0</v>
          </cell>
          <cell r="BD48">
            <v>0</v>
          </cell>
          <cell r="BE48">
            <v>0</v>
          </cell>
          <cell r="BF48">
            <v>0</v>
          </cell>
          <cell r="BG48">
            <v>0</v>
          </cell>
          <cell r="BH48">
            <v>0</v>
          </cell>
          <cell r="BI48">
            <v>0</v>
          </cell>
          <cell r="BJ48">
            <v>233774301</v>
          </cell>
          <cell r="BK48">
            <v>761504437</v>
          </cell>
          <cell r="BL48">
            <v>0</v>
          </cell>
          <cell r="BM48">
            <v>0</v>
          </cell>
          <cell r="BN48">
            <v>0</v>
          </cell>
          <cell r="BO48">
            <v>0</v>
          </cell>
          <cell r="BP48">
            <v>0</v>
          </cell>
          <cell r="BQ48">
            <v>516670496</v>
          </cell>
          <cell r="BR48">
            <v>0</v>
          </cell>
          <cell r="BS48">
            <v>0</v>
          </cell>
          <cell r="BT48">
            <v>244833941</v>
          </cell>
          <cell r="BU48">
            <v>0</v>
          </cell>
          <cell r="BV48">
            <v>0</v>
          </cell>
          <cell r="BW48">
            <v>0</v>
          </cell>
          <cell r="BX48">
            <v>0</v>
          </cell>
          <cell r="BY48">
            <v>0</v>
          </cell>
          <cell r="BZ48">
            <v>0</v>
          </cell>
          <cell r="CA48">
            <v>0</v>
          </cell>
          <cell r="CB48">
            <v>0</v>
          </cell>
          <cell r="CC48">
            <v>761504437</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995278738</v>
          </cell>
          <cell r="DQ48">
            <v>0</v>
          </cell>
          <cell r="DR48">
            <v>0</v>
          </cell>
          <cell r="DS48">
            <v>0</v>
          </cell>
          <cell r="DT48">
            <v>0</v>
          </cell>
          <cell r="DU48">
            <v>0</v>
          </cell>
          <cell r="DV48">
            <v>750444797</v>
          </cell>
          <cell r="DW48">
            <v>0</v>
          </cell>
          <cell r="DX48">
            <v>0</v>
          </cell>
          <cell r="DY48">
            <v>244833941</v>
          </cell>
          <cell r="DZ48">
            <v>0</v>
          </cell>
          <cell r="EA48">
            <v>0</v>
          </cell>
          <cell r="EB48">
            <v>0</v>
          </cell>
          <cell r="EC48">
            <v>0</v>
          </cell>
          <cell r="ED48">
            <v>0</v>
          </cell>
          <cell r="EE48">
            <v>0</v>
          </cell>
          <cell r="EF48">
            <v>0</v>
          </cell>
          <cell r="EG48">
            <v>0</v>
          </cell>
          <cell r="EH48">
            <v>995278738</v>
          </cell>
        </row>
        <row r="49">
          <cell r="B49" t="str">
            <v>25126-47</v>
          </cell>
          <cell r="C49">
            <v>25126</v>
          </cell>
          <cell r="D49" t="str">
            <v>Cajicá</v>
          </cell>
          <cell r="E49">
            <v>1438</v>
          </cell>
          <cell r="F49" t="str">
            <v>Cajica Tejiendo Futuro Unidos Con Toda Seguridad</v>
          </cell>
          <cell r="G49" t="str">
            <v>Tejiendo Futuro Cajica 100% Saludable</v>
          </cell>
          <cell r="H49" t="str">
            <v>Inclusión social</v>
          </cell>
          <cell r="I49" t="str">
            <v>Inclusión social y productiva para la población en situación de vulnerabilidad</v>
          </cell>
          <cell r="K49" t="str">
            <v>Servicio de gestión de oferta social para la población vulnerable</v>
          </cell>
          <cell r="L49" t="str">
            <v>Beneficiarios potenciales para quienes se gestiona la oferta social</v>
          </cell>
          <cell r="M49" t="str">
            <v>Número</v>
          </cell>
          <cell r="N49">
            <v>67</v>
          </cell>
          <cell r="O49">
            <v>6000</v>
          </cell>
          <cell r="P49">
            <v>0</v>
          </cell>
          <cell r="Q49">
            <v>0.5198774228624492</v>
          </cell>
          <cell r="R49" t="str">
            <v>NA</v>
          </cell>
          <cell r="S49">
            <v>8070</v>
          </cell>
          <cell r="T49">
            <v>1</v>
          </cell>
          <cell r="U49">
            <v>0</v>
          </cell>
          <cell r="V49">
            <v>0</v>
          </cell>
          <cell r="W49">
            <v>0.22594948026136624</v>
          </cell>
          <cell r="X49">
            <v>1954</v>
          </cell>
          <cell r="Y49">
            <v>1954</v>
          </cell>
          <cell r="Z49">
            <v>100</v>
          </cell>
          <cell r="AA49">
            <v>0.58829166014185708</v>
          </cell>
          <cell r="AB49">
            <v>1349</v>
          </cell>
          <cell r="AC49">
            <v>1911</v>
          </cell>
          <cell r="AD49">
            <v>100</v>
          </cell>
          <cell r="AE49">
            <v>0.79234567605964656</v>
          </cell>
          <cell r="AF49">
            <v>1349</v>
          </cell>
          <cell r="AG49">
            <v>1947</v>
          </cell>
          <cell r="AH49">
            <v>100</v>
          </cell>
          <cell r="AI49">
            <v>0.18678368503596265</v>
          </cell>
          <cell r="AJ49">
            <v>1348</v>
          </cell>
          <cell r="AK49">
            <v>2258</v>
          </cell>
          <cell r="AL49">
            <v>100</v>
          </cell>
          <cell r="AM49">
            <v>0.22594948026136624</v>
          </cell>
          <cell r="AN49">
            <v>0.58829166014185708</v>
          </cell>
          <cell r="AO49">
            <v>0.79234567605964656</v>
          </cell>
          <cell r="AP49">
            <v>0.18678368503596265</v>
          </cell>
          <cell r="AQ49">
            <v>0.5198774228624492</v>
          </cell>
          <cell r="AR49">
            <v>194489900</v>
          </cell>
          <cell r="AS49">
            <v>0</v>
          </cell>
          <cell r="AT49">
            <v>0</v>
          </cell>
          <cell r="AU49">
            <v>0</v>
          </cell>
          <cell r="AV49">
            <v>0</v>
          </cell>
          <cell r="AW49">
            <v>0</v>
          </cell>
          <cell r="AX49">
            <v>194489900</v>
          </cell>
          <cell r="AY49">
            <v>0</v>
          </cell>
          <cell r="AZ49">
            <v>0</v>
          </cell>
          <cell r="BA49">
            <v>0</v>
          </cell>
          <cell r="BB49">
            <v>0</v>
          </cell>
          <cell r="BC49">
            <v>0</v>
          </cell>
          <cell r="BD49">
            <v>0</v>
          </cell>
          <cell r="BE49">
            <v>0</v>
          </cell>
          <cell r="BF49">
            <v>0</v>
          </cell>
          <cell r="BG49">
            <v>0</v>
          </cell>
          <cell r="BH49">
            <v>0</v>
          </cell>
          <cell r="BI49">
            <v>0</v>
          </cell>
          <cell r="BJ49">
            <v>194489900</v>
          </cell>
          <cell r="BK49">
            <v>616719376</v>
          </cell>
          <cell r="BL49">
            <v>0</v>
          </cell>
          <cell r="BM49">
            <v>0</v>
          </cell>
          <cell r="BN49">
            <v>0</v>
          </cell>
          <cell r="BO49">
            <v>0</v>
          </cell>
          <cell r="BP49">
            <v>122633550</v>
          </cell>
          <cell r="BQ49">
            <v>494085826</v>
          </cell>
          <cell r="BR49">
            <v>0</v>
          </cell>
          <cell r="BS49">
            <v>0</v>
          </cell>
          <cell r="BT49">
            <v>0</v>
          </cell>
          <cell r="BU49">
            <v>0</v>
          </cell>
          <cell r="BV49">
            <v>0</v>
          </cell>
          <cell r="BW49">
            <v>0</v>
          </cell>
          <cell r="BX49">
            <v>0</v>
          </cell>
          <cell r="BY49">
            <v>0</v>
          </cell>
          <cell r="BZ49">
            <v>0</v>
          </cell>
          <cell r="CA49">
            <v>0</v>
          </cell>
          <cell r="CB49">
            <v>0</v>
          </cell>
          <cell r="CC49">
            <v>616719376</v>
          </cell>
          <cell r="CD49">
            <v>795742964</v>
          </cell>
          <cell r="CE49">
            <v>0</v>
          </cell>
          <cell r="CF49">
            <v>0</v>
          </cell>
          <cell r="CG49">
            <v>0</v>
          </cell>
          <cell r="CH49">
            <v>0</v>
          </cell>
          <cell r="CI49">
            <v>283583720</v>
          </cell>
          <cell r="CJ49">
            <v>512159244</v>
          </cell>
          <cell r="CK49">
            <v>0</v>
          </cell>
          <cell r="CL49">
            <v>0</v>
          </cell>
          <cell r="CM49">
            <v>0</v>
          </cell>
          <cell r="CN49">
            <v>0</v>
          </cell>
          <cell r="CO49">
            <v>0</v>
          </cell>
          <cell r="CP49">
            <v>0</v>
          </cell>
          <cell r="CQ49">
            <v>0</v>
          </cell>
          <cell r="CR49">
            <v>0</v>
          </cell>
          <cell r="CS49">
            <v>0</v>
          </cell>
          <cell r="CT49">
            <v>0</v>
          </cell>
          <cell r="CU49">
            <v>0</v>
          </cell>
          <cell r="CV49">
            <v>795742964</v>
          </cell>
          <cell r="CW49">
            <v>134189097</v>
          </cell>
          <cell r="CX49">
            <v>0</v>
          </cell>
          <cell r="CY49">
            <v>0</v>
          </cell>
          <cell r="CZ49">
            <v>0</v>
          </cell>
          <cell r="DA49">
            <v>0</v>
          </cell>
          <cell r="DB49">
            <v>0</v>
          </cell>
          <cell r="DC49">
            <v>134189097</v>
          </cell>
          <cell r="DD49">
            <v>0</v>
          </cell>
          <cell r="DE49">
            <v>0</v>
          </cell>
          <cell r="DF49">
            <v>0</v>
          </cell>
          <cell r="DG49">
            <v>0</v>
          </cell>
          <cell r="DH49">
            <v>0</v>
          </cell>
          <cell r="DI49">
            <v>0</v>
          </cell>
          <cell r="DJ49">
            <v>0</v>
          </cell>
          <cell r="DK49">
            <v>0</v>
          </cell>
          <cell r="DL49">
            <v>0</v>
          </cell>
          <cell r="DM49">
            <v>0</v>
          </cell>
          <cell r="DN49">
            <v>0</v>
          </cell>
          <cell r="DO49">
            <v>134189097</v>
          </cell>
          <cell r="DP49">
            <v>1741141337</v>
          </cell>
          <cell r="DQ49">
            <v>0</v>
          </cell>
          <cell r="DR49">
            <v>0</v>
          </cell>
          <cell r="DS49">
            <v>0</v>
          </cell>
          <cell r="DT49">
            <v>0</v>
          </cell>
          <cell r="DU49">
            <v>406217270</v>
          </cell>
          <cell r="DV49">
            <v>1334924067</v>
          </cell>
          <cell r="DW49">
            <v>0</v>
          </cell>
          <cell r="DX49">
            <v>0</v>
          </cell>
          <cell r="DY49">
            <v>0</v>
          </cell>
          <cell r="DZ49">
            <v>0</v>
          </cell>
          <cell r="EA49">
            <v>0</v>
          </cell>
          <cell r="EB49">
            <v>0</v>
          </cell>
          <cell r="EC49">
            <v>0</v>
          </cell>
          <cell r="ED49">
            <v>0</v>
          </cell>
          <cell r="EE49">
            <v>0</v>
          </cell>
          <cell r="EF49">
            <v>0</v>
          </cell>
          <cell r="EG49">
            <v>0</v>
          </cell>
          <cell r="EH49">
            <v>1741141337</v>
          </cell>
        </row>
        <row r="50">
          <cell r="B50" t="str">
            <v>25126-48</v>
          </cell>
          <cell r="C50">
            <v>25126</v>
          </cell>
          <cell r="D50" t="str">
            <v>Cajicá</v>
          </cell>
          <cell r="E50">
            <v>1438</v>
          </cell>
          <cell r="F50" t="str">
            <v>Cajica Tejiendo Futuro Unidos Con Toda Seguridad</v>
          </cell>
          <cell r="G50" t="str">
            <v>Tejiendo Futuro Cajica 100% Saludable</v>
          </cell>
          <cell r="H50" t="str">
            <v>Inclusión social</v>
          </cell>
          <cell r="I50" t="str">
            <v>Inclusión social y productiva para la población en situación de vulnerabilidad</v>
          </cell>
          <cell r="K50" t="str">
            <v>Servicio de gestión de oferta social para la población vulnerable</v>
          </cell>
          <cell r="L50" t="str">
            <v>Beneficiarios de la oferta social atendidos - Seguimiento de la política pública del buen trato</v>
          </cell>
          <cell r="M50" t="str">
            <v>Número</v>
          </cell>
          <cell r="N50">
            <v>95</v>
          </cell>
          <cell r="O50">
            <v>1</v>
          </cell>
          <cell r="P50">
            <v>0</v>
          </cell>
          <cell r="Q50">
            <v>3.9323189153994575E-2</v>
          </cell>
          <cell r="R50" t="str">
            <v>AM</v>
          </cell>
          <cell r="S50">
            <v>1</v>
          </cell>
          <cell r="T50">
            <v>1</v>
          </cell>
          <cell r="U50">
            <v>0</v>
          </cell>
          <cell r="V50">
            <v>0</v>
          </cell>
          <cell r="W50">
            <v>4.8793675359131664E-2</v>
          </cell>
          <cell r="X50">
            <v>1</v>
          </cell>
          <cell r="Y50">
            <v>1</v>
          </cell>
          <cell r="Z50">
            <v>100</v>
          </cell>
          <cell r="AA50">
            <v>2.0971600133767691E-2</v>
          </cell>
          <cell r="AB50">
            <v>1</v>
          </cell>
          <cell r="AC50">
            <v>1</v>
          </cell>
          <cell r="AD50">
            <v>100</v>
          </cell>
          <cell r="AE50">
            <v>4.8160505399048592E-2</v>
          </cell>
          <cell r="AF50">
            <v>1</v>
          </cell>
          <cell r="AG50">
            <v>1</v>
          </cell>
          <cell r="AH50">
            <v>100</v>
          </cell>
          <cell r="AI50">
            <v>2.6929658805690915E-2</v>
          </cell>
          <cell r="AJ50">
            <v>1</v>
          </cell>
          <cell r="AK50">
            <v>1</v>
          </cell>
          <cell r="AL50">
            <v>100</v>
          </cell>
          <cell r="AM50">
            <v>4.8793675359131664E-2</v>
          </cell>
          <cell r="AN50">
            <v>2.0971600133767691E-2</v>
          </cell>
          <cell r="AO50">
            <v>4.8160505399048592E-2</v>
          </cell>
          <cell r="AP50">
            <v>2.6929658805690915E-2</v>
          </cell>
          <cell r="AQ50">
            <v>3.9323189153994575E-2</v>
          </cell>
          <cell r="AR50">
            <v>41999995</v>
          </cell>
          <cell r="AS50">
            <v>0</v>
          </cell>
          <cell r="AT50">
            <v>0</v>
          </cell>
          <cell r="AU50">
            <v>0</v>
          </cell>
          <cell r="AV50">
            <v>0</v>
          </cell>
          <cell r="AW50">
            <v>0</v>
          </cell>
          <cell r="AX50">
            <v>41999995</v>
          </cell>
          <cell r="AY50">
            <v>0</v>
          </cell>
          <cell r="AZ50">
            <v>0</v>
          </cell>
          <cell r="BA50">
            <v>0</v>
          </cell>
          <cell r="BB50">
            <v>0</v>
          </cell>
          <cell r="BC50">
            <v>0</v>
          </cell>
          <cell r="BD50">
            <v>0</v>
          </cell>
          <cell r="BE50">
            <v>0</v>
          </cell>
          <cell r="BF50">
            <v>0</v>
          </cell>
          <cell r="BG50">
            <v>0</v>
          </cell>
          <cell r="BH50">
            <v>0</v>
          </cell>
          <cell r="BI50">
            <v>0</v>
          </cell>
          <cell r="BJ50">
            <v>41999995</v>
          </cell>
          <cell r="BK50">
            <v>21985000</v>
          </cell>
          <cell r="BL50">
            <v>0</v>
          </cell>
          <cell r="BM50">
            <v>0</v>
          </cell>
          <cell r="BN50">
            <v>0</v>
          </cell>
          <cell r="BO50">
            <v>0</v>
          </cell>
          <cell r="BP50">
            <v>0</v>
          </cell>
          <cell r="BQ50">
            <v>21985000</v>
          </cell>
          <cell r="BR50">
            <v>0</v>
          </cell>
          <cell r="BS50">
            <v>0</v>
          </cell>
          <cell r="BT50">
            <v>0</v>
          </cell>
          <cell r="BU50">
            <v>0</v>
          </cell>
          <cell r="BV50">
            <v>0</v>
          </cell>
          <cell r="BW50">
            <v>0</v>
          </cell>
          <cell r="BX50">
            <v>0</v>
          </cell>
          <cell r="BY50">
            <v>0</v>
          </cell>
          <cell r="BZ50">
            <v>0</v>
          </cell>
          <cell r="CA50">
            <v>0</v>
          </cell>
          <cell r="CB50">
            <v>0</v>
          </cell>
          <cell r="CC50">
            <v>21985000</v>
          </cell>
          <cell r="CD50">
            <v>48367000</v>
          </cell>
          <cell r="CE50">
            <v>0</v>
          </cell>
          <cell r="CF50">
            <v>0</v>
          </cell>
          <cell r="CG50">
            <v>0</v>
          </cell>
          <cell r="CH50">
            <v>0</v>
          </cell>
          <cell r="CI50">
            <v>0</v>
          </cell>
          <cell r="CJ50">
            <v>48367000</v>
          </cell>
          <cell r="CK50">
            <v>0</v>
          </cell>
          <cell r="CL50">
            <v>0</v>
          </cell>
          <cell r="CM50">
            <v>0</v>
          </cell>
          <cell r="CN50">
            <v>0</v>
          </cell>
          <cell r="CO50">
            <v>0</v>
          </cell>
          <cell r="CP50">
            <v>0</v>
          </cell>
          <cell r="CQ50">
            <v>0</v>
          </cell>
          <cell r="CR50">
            <v>0</v>
          </cell>
          <cell r="CS50">
            <v>0</v>
          </cell>
          <cell r="CT50">
            <v>0</v>
          </cell>
          <cell r="CU50">
            <v>0</v>
          </cell>
          <cell r="CV50">
            <v>48367000</v>
          </cell>
          <cell r="CW50">
            <v>19346800</v>
          </cell>
          <cell r="CX50">
            <v>0</v>
          </cell>
          <cell r="CY50">
            <v>0</v>
          </cell>
          <cell r="CZ50">
            <v>0</v>
          </cell>
          <cell r="DA50">
            <v>0</v>
          </cell>
          <cell r="DB50">
            <v>0</v>
          </cell>
          <cell r="DC50">
            <v>19346800</v>
          </cell>
          <cell r="DD50">
            <v>0</v>
          </cell>
          <cell r="DE50">
            <v>0</v>
          </cell>
          <cell r="DF50">
            <v>0</v>
          </cell>
          <cell r="DG50">
            <v>0</v>
          </cell>
          <cell r="DH50">
            <v>0</v>
          </cell>
          <cell r="DI50">
            <v>0</v>
          </cell>
          <cell r="DJ50">
            <v>0</v>
          </cell>
          <cell r="DK50">
            <v>0</v>
          </cell>
          <cell r="DL50">
            <v>0</v>
          </cell>
          <cell r="DM50">
            <v>0</v>
          </cell>
          <cell r="DN50">
            <v>0</v>
          </cell>
          <cell r="DO50">
            <v>19346800</v>
          </cell>
          <cell r="DP50">
            <v>131698795</v>
          </cell>
          <cell r="DQ50">
            <v>0</v>
          </cell>
          <cell r="DR50">
            <v>0</v>
          </cell>
          <cell r="DS50">
            <v>0</v>
          </cell>
          <cell r="DT50">
            <v>0</v>
          </cell>
          <cell r="DU50">
            <v>0</v>
          </cell>
          <cell r="DV50">
            <v>131698795</v>
          </cell>
          <cell r="DW50">
            <v>0</v>
          </cell>
          <cell r="DX50">
            <v>0</v>
          </cell>
          <cell r="DY50">
            <v>0</v>
          </cell>
          <cell r="DZ50">
            <v>0</v>
          </cell>
          <cell r="EA50">
            <v>0</v>
          </cell>
          <cell r="EB50">
            <v>0</v>
          </cell>
          <cell r="EC50">
            <v>0</v>
          </cell>
          <cell r="ED50">
            <v>0</v>
          </cell>
          <cell r="EE50">
            <v>0</v>
          </cell>
          <cell r="EF50">
            <v>0</v>
          </cell>
          <cell r="EG50">
            <v>0</v>
          </cell>
          <cell r="EH50">
            <v>131698795</v>
          </cell>
        </row>
        <row r="51">
          <cell r="B51" t="str">
            <v>25126-49</v>
          </cell>
          <cell r="C51">
            <v>25126</v>
          </cell>
          <cell r="D51" t="str">
            <v>Cajicá</v>
          </cell>
          <cell r="E51">
            <v>1438</v>
          </cell>
          <cell r="F51" t="str">
            <v>Cajica Tejiendo Futuro Unidos Con Toda Seguridad</v>
          </cell>
          <cell r="G51" t="str">
            <v>Tejiendo Futuro Cajica Empleo Con Seguridad</v>
          </cell>
          <cell r="H51" t="str">
            <v>Información Estadística</v>
          </cell>
          <cell r="I51" t="str">
            <v>Levantamiento y actualización de información estadística de calidad</v>
          </cell>
          <cell r="K51" t="str">
            <v>Servicio de asistencia técnica para el fortalecimiento de la capacidad estadística</v>
          </cell>
          <cell r="L51" t="str">
            <v>Entidades del Sistema Estadístico Nacional asistidas técnicamente</v>
          </cell>
          <cell r="M51" t="str">
            <v>Número</v>
          </cell>
          <cell r="N51">
            <v>65</v>
          </cell>
          <cell r="O51">
            <v>6</v>
          </cell>
          <cell r="P51">
            <v>0</v>
          </cell>
          <cell r="Q51">
            <v>0.481219151536871</v>
          </cell>
          <cell r="R51" t="str">
            <v>NA</v>
          </cell>
          <cell r="S51">
            <v>5.75</v>
          </cell>
          <cell r="T51">
            <v>0.95833333333333337</v>
          </cell>
          <cell r="U51">
            <v>0</v>
          </cell>
          <cell r="V51">
            <v>0</v>
          </cell>
          <cell r="W51">
            <v>1.0174014417617465</v>
          </cell>
          <cell r="X51">
            <v>2</v>
          </cell>
          <cell r="Y51">
            <v>2</v>
          </cell>
          <cell r="Z51">
            <v>100</v>
          </cell>
          <cell r="AA51">
            <v>3.5376141859397581E-2</v>
          </cell>
          <cell r="AB51">
            <v>2</v>
          </cell>
          <cell r="AC51">
            <v>2</v>
          </cell>
          <cell r="AD51">
            <v>100</v>
          </cell>
          <cell r="AE51">
            <v>0.57549252889882119</v>
          </cell>
          <cell r="AF51">
            <v>1</v>
          </cell>
          <cell r="AG51">
            <v>1</v>
          </cell>
          <cell r="AH51">
            <v>100</v>
          </cell>
          <cell r="AI51">
            <v>0.16825542055305148</v>
          </cell>
          <cell r="AJ51">
            <v>1</v>
          </cell>
          <cell r="AK51">
            <v>0.75</v>
          </cell>
          <cell r="AL51">
            <v>75</v>
          </cell>
          <cell r="AM51">
            <v>1.0174014417617465</v>
          </cell>
          <cell r="AN51">
            <v>3.5376141859397581E-2</v>
          </cell>
          <cell r="AO51">
            <v>0.57549252889882119</v>
          </cell>
          <cell r="AP51">
            <v>0.12619156541478863</v>
          </cell>
          <cell r="AQ51">
            <v>0.46116835355616809</v>
          </cell>
          <cell r="AR51">
            <v>875745783.70000005</v>
          </cell>
          <cell r="AS51">
            <v>0</v>
          </cell>
          <cell r="AT51">
            <v>0</v>
          </cell>
          <cell r="AU51">
            <v>0</v>
          </cell>
          <cell r="AV51">
            <v>0</v>
          </cell>
          <cell r="AW51">
            <v>0</v>
          </cell>
          <cell r="AX51">
            <v>875745783.70000005</v>
          </cell>
          <cell r="AY51">
            <v>0</v>
          </cell>
          <cell r="AZ51">
            <v>0</v>
          </cell>
          <cell r="BA51">
            <v>0</v>
          </cell>
          <cell r="BB51">
            <v>0</v>
          </cell>
          <cell r="BC51">
            <v>0</v>
          </cell>
          <cell r="BD51">
            <v>0</v>
          </cell>
          <cell r="BE51">
            <v>0</v>
          </cell>
          <cell r="BF51">
            <v>0</v>
          </cell>
          <cell r="BG51">
            <v>0</v>
          </cell>
          <cell r="BH51">
            <v>0</v>
          </cell>
          <cell r="BI51">
            <v>0</v>
          </cell>
          <cell r="BJ51">
            <v>875745783.70000005</v>
          </cell>
          <cell r="BK51">
            <v>37085605</v>
          </cell>
          <cell r="BL51">
            <v>0</v>
          </cell>
          <cell r="BM51">
            <v>0</v>
          </cell>
          <cell r="BN51">
            <v>0</v>
          </cell>
          <cell r="BO51">
            <v>0</v>
          </cell>
          <cell r="BP51">
            <v>0</v>
          </cell>
          <cell r="BQ51">
            <v>37085605</v>
          </cell>
          <cell r="BR51">
            <v>0</v>
          </cell>
          <cell r="BS51">
            <v>0</v>
          </cell>
          <cell r="BT51">
            <v>0</v>
          </cell>
          <cell r="BU51">
            <v>0</v>
          </cell>
          <cell r="BV51">
            <v>0</v>
          </cell>
          <cell r="BW51">
            <v>0</v>
          </cell>
          <cell r="BX51">
            <v>0</v>
          </cell>
          <cell r="BY51">
            <v>0</v>
          </cell>
          <cell r="BZ51">
            <v>0</v>
          </cell>
          <cell r="CA51">
            <v>0</v>
          </cell>
          <cell r="CB51">
            <v>0</v>
          </cell>
          <cell r="CC51">
            <v>37085605</v>
          </cell>
          <cell r="CD51">
            <v>577960030</v>
          </cell>
          <cell r="CE51">
            <v>0</v>
          </cell>
          <cell r="CF51">
            <v>0</v>
          </cell>
          <cell r="CG51">
            <v>0</v>
          </cell>
          <cell r="CH51">
            <v>0</v>
          </cell>
          <cell r="CI51">
            <v>0</v>
          </cell>
          <cell r="CJ51">
            <v>577960030</v>
          </cell>
          <cell r="CK51">
            <v>0</v>
          </cell>
          <cell r="CL51">
            <v>0</v>
          </cell>
          <cell r="CM51">
            <v>0</v>
          </cell>
          <cell r="CN51">
            <v>0</v>
          </cell>
          <cell r="CO51">
            <v>0</v>
          </cell>
          <cell r="CP51">
            <v>0</v>
          </cell>
          <cell r="CQ51">
            <v>0</v>
          </cell>
          <cell r="CR51">
            <v>0</v>
          </cell>
          <cell r="CS51">
            <v>0</v>
          </cell>
          <cell r="CT51">
            <v>0</v>
          </cell>
          <cell r="CU51">
            <v>0</v>
          </cell>
          <cell r="CV51">
            <v>577960030</v>
          </cell>
          <cell r="CW51">
            <v>120878025</v>
          </cell>
          <cell r="CX51">
            <v>0</v>
          </cell>
          <cell r="CY51">
            <v>0</v>
          </cell>
          <cell r="CZ51">
            <v>0</v>
          </cell>
          <cell r="DA51">
            <v>0</v>
          </cell>
          <cell r="DB51">
            <v>0</v>
          </cell>
          <cell r="DC51">
            <v>120878025</v>
          </cell>
          <cell r="DD51">
            <v>0</v>
          </cell>
          <cell r="DE51">
            <v>0</v>
          </cell>
          <cell r="DF51">
            <v>0</v>
          </cell>
          <cell r="DG51">
            <v>0</v>
          </cell>
          <cell r="DH51">
            <v>0</v>
          </cell>
          <cell r="DI51">
            <v>0</v>
          </cell>
          <cell r="DJ51">
            <v>0</v>
          </cell>
          <cell r="DK51">
            <v>0</v>
          </cell>
          <cell r="DL51">
            <v>0</v>
          </cell>
          <cell r="DM51">
            <v>0</v>
          </cell>
          <cell r="DN51">
            <v>0</v>
          </cell>
          <cell r="DO51">
            <v>120878025</v>
          </cell>
          <cell r="DP51">
            <v>1611669443.7</v>
          </cell>
          <cell r="DQ51">
            <v>0</v>
          </cell>
          <cell r="DR51">
            <v>0</v>
          </cell>
          <cell r="DS51">
            <v>0</v>
          </cell>
          <cell r="DT51">
            <v>0</v>
          </cell>
          <cell r="DU51">
            <v>0</v>
          </cell>
          <cell r="DV51">
            <v>1611669443.7</v>
          </cell>
          <cell r="DW51">
            <v>0</v>
          </cell>
          <cell r="DX51">
            <v>0</v>
          </cell>
          <cell r="DY51">
            <v>0</v>
          </cell>
          <cell r="DZ51">
            <v>0</v>
          </cell>
          <cell r="EA51">
            <v>0</v>
          </cell>
          <cell r="EB51">
            <v>0</v>
          </cell>
          <cell r="EC51">
            <v>0</v>
          </cell>
          <cell r="ED51">
            <v>0</v>
          </cell>
          <cell r="EE51">
            <v>0</v>
          </cell>
          <cell r="EF51">
            <v>0</v>
          </cell>
          <cell r="EG51">
            <v>0</v>
          </cell>
          <cell r="EH51">
            <v>1611669443.7</v>
          </cell>
        </row>
        <row r="52">
          <cell r="B52" t="str">
            <v>25126-50</v>
          </cell>
          <cell r="C52">
            <v>25126</v>
          </cell>
          <cell r="D52" t="str">
            <v>Cajicá</v>
          </cell>
          <cell r="E52">
            <v>1438</v>
          </cell>
          <cell r="F52" t="str">
            <v>Cajica Tejiendo Futuro Unidos Con Toda Seguridad</v>
          </cell>
          <cell r="G52" t="str">
            <v>Tejiendo Futuro Cajica Empleo Con Seguridad</v>
          </cell>
          <cell r="H52" t="str">
            <v>Información Estadística</v>
          </cell>
          <cell r="I52" t="str">
            <v>Levantamiento y actualización de información estadística de calidad</v>
          </cell>
          <cell r="K52" t="str">
            <v>Bases de datos de la temática de Demografía y Población</v>
          </cell>
          <cell r="L52" t="str">
            <v xml:space="preserve">Bases de datos de la temática de Demografía y Población anonimizadas producidas </v>
          </cell>
          <cell r="M52" t="str">
            <v>Número</v>
          </cell>
          <cell r="N52">
            <v>80</v>
          </cell>
          <cell r="O52">
            <v>4</v>
          </cell>
          <cell r="P52">
            <v>0</v>
          </cell>
          <cell r="Q52">
            <v>0.13432741129048023</v>
          </cell>
          <cell r="R52" t="str">
            <v>NA</v>
          </cell>
          <cell r="S52">
            <v>3.75</v>
          </cell>
          <cell r="T52">
            <v>0.9375</v>
          </cell>
          <cell r="U52">
            <v>0</v>
          </cell>
          <cell r="V52">
            <v>0</v>
          </cell>
          <cell r="W52">
            <v>9.5606958095438691E-2</v>
          </cell>
          <cell r="X52">
            <v>1</v>
          </cell>
          <cell r="Y52">
            <v>1</v>
          </cell>
          <cell r="Z52">
            <v>100</v>
          </cell>
          <cell r="AA52">
            <v>0.12313042947298554</v>
          </cell>
          <cell r="AB52">
            <v>1</v>
          </cell>
          <cell r="AC52">
            <v>1</v>
          </cell>
          <cell r="AD52">
            <v>100</v>
          </cell>
          <cell r="AE52">
            <v>0.16829939386467199</v>
          </cell>
          <cell r="AF52">
            <v>1</v>
          </cell>
          <cell r="AG52">
            <v>1</v>
          </cell>
          <cell r="AH52">
            <v>100</v>
          </cell>
          <cell r="AI52">
            <v>9.6718289216024586E-2</v>
          </cell>
          <cell r="AJ52">
            <v>1</v>
          </cell>
          <cell r="AK52">
            <v>0.75</v>
          </cell>
          <cell r="AL52">
            <v>75</v>
          </cell>
          <cell r="AM52">
            <v>9.5606958095438691E-2</v>
          </cell>
          <cell r="AN52">
            <v>0.12313042947298554</v>
          </cell>
          <cell r="AO52">
            <v>0.16829939386467199</v>
          </cell>
          <cell r="AP52">
            <v>7.253871691201845E-2</v>
          </cell>
          <cell r="AQ52">
            <v>0.12593194808482522</v>
          </cell>
          <cell r="AR52">
            <v>82295333</v>
          </cell>
          <cell r="AS52">
            <v>0</v>
          </cell>
          <cell r="AT52">
            <v>0</v>
          </cell>
          <cell r="AU52">
            <v>0</v>
          </cell>
          <cell r="AV52">
            <v>0</v>
          </cell>
          <cell r="AW52">
            <v>0</v>
          </cell>
          <cell r="AX52">
            <v>82295333</v>
          </cell>
          <cell r="AY52">
            <v>0</v>
          </cell>
          <cell r="AZ52">
            <v>0</v>
          </cell>
          <cell r="BA52">
            <v>0</v>
          </cell>
          <cell r="BB52">
            <v>0</v>
          </cell>
          <cell r="BC52">
            <v>0</v>
          </cell>
          <cell r="BD52">
            <v>0</v>
          </cell>
          <cell r="BE52">
            <v>0</v>
          </cell>
          <cell r="BF52">
            <v>0</v>
          </cell>
          <cell r="BG52">
            <v>0</v>
          </cell>
          <cell r="BH52">
            <v>0</v>
          </cell>
          <cell r="BI52">
            <v>0</v>
          </cell>
          <cell r="BJ52">
            <v>82295333</v>
          </cell>
          <cell r="BK52">
            <v>129080398</v>
          </cell>
          <cell r="BL52">
            <v>0</v>
          </cell>
          <cell r="BM52">
            <v>0</v>
          </cell>
          <cell r="BN52">
            <v>0</v>
          </cell>
          <cell r="BO52">
            <v>0</v>
          </cell>
          <cell r="BP52">
            <v>0</v>
          </cell>
          <cell r="BQ52">
            <v>110032684</v>
          </cell>
          <cell r="BR52">
            <v>0</v>
          </cell>
          <cell r="BS52">
            <v>0</v>
          </cell>
          <cell r="BT52">
            <v>19047714</v>
          </cell>
          <cell r="BU52">
            <v>0</v>
          </cell>
          <cell r="BV52">
            <v>0</v>
          </cell>
          <cell r="BW52">
            <v>0</v>
          </cell>
          <cell r="BX52">
            <v>0</v>
          </cell>
          <cell r="BY52">
            <v>0</v>
          </cell>
          <cell r="BZ52">
            <v>0</v>
          </cell>
          <cell r="CA52">
            <v>0</v>
          </cell>
          <cell r="CB52">
            <v>0</v>
          </cell>
          <cell r="CC52">
            <v>129080398</v>
          </cell>
          <cell r="CD52">
            <v>169021000</v>
          </cell>
          <cell r="CE52">
            <v>0</v>
          </cell>
          <cell r="CF52">
            <v>0</v>
          </cell>
          <cell r="CG52">
            <v>0</v>
          </cell>
          <cell r="CH52">
            <v>0</v>
          </cell>
          <cell r="CI52">
            <v>0</v>
          </cell>
          <cell r="CJ52">
            <v>169021000</v>
          </cell>
          <cell r="CK52">
            <v>0</v>
          </cell>
          <cell r="CL52">
            <v>0</v>
          </cell>
          <cell r="CM52">
            <v>0</v>
          </cell>
          <cell r="CN52">
            <v>0</v>
          </cell>
          <cell r="CO52">
            <v>0</v>
          </cell>
          <cell r="CP52">
            <v>0</v>
          </cell>
          <cell r="CQ52">
            <v>0</v>
          </cell>
          <cell r="CR52">
            <v>0</v>
          </cell>
          <cell r="CS52">
            <v>0</v>
          </cell>
          <cell r="CT52">
            <v>0</v>
          </cell>
          <cell r="CU52">
            <v>0</v>
          </cell>
          <cell r="CV52">
            <v>169021000</v>
          </cell>
          <cell r="CW52">
            <v>69484333.659999996</v>
          </cell>
          <cell r="CX52">
            <v>0</v>
          </cell>
          <cell r="CY52">
            <v>0</v>
          </cell>
          <cell r="CZ52">
            <v>0</v>
          </cell>
          <cell r="DA52">
            <v>0</v>
          </cell>
          <cell r="DB52">
            <v>0</v>
          </cell>
          <cell r="DC52">
            <v>69484333.659999996</v>
          </cell>
          <cell r="DD52">
            <v>0</v>
          </cell>
          <cell r="DE52">
            <v>0</v>
          </cell>
          <cell r="DF52">
            <v>0</v>
          </cell>
          <cell r="DG52">
            <v>0</v>
          </cell>
          <cell r="DH52">
            <v>0</v>
          </cell>
          <cell r="DI52">
            <v>0</v>
          </cell>
          <cell r="DJ52">
            <v>0</v>
          </cell>
          <cell r="DK52">
            <v>0</v>
          </cell>
          <cell r="DL52">
            <v>0</v>
          </cell>
          <cell r="DM52">
            <v>0</v>
          </cell>
          <cell r="DN52">
            <v>0</v>
          </cell>
          <cell r="DO52">
            <v>69484333.659999996</v>
          </cell>
          <cell r="DP52">
            <v>449881064.65999997</v>
          </cell>
          <cell r="DQ52">
            <v>0</v>
          </cell>
          <cell r="DR52">
            <v>0</v>
          </cell>
          <cell r="DS52">
            <v>0</v>
          </cell>
          <cell r="DT52">
            <v>0</v>
          </cell>
          <cell r="DU52">
            <v>0</v>
          </cell>
          <cell r="DV52">
            <v>430833350.65999997</v>
          </cell>
          <cell r="DW52">
            <v>0</v>
          </cell>
          <cell r="DX52">
            <v>0</v>
          </cell>
          <cell r="DY52">
            <v>19047714</v>
          </cell>
          <cell r="DZ52">
            <v>0</v>
          </cell>
          <cell r="EA52">
            <v>0</v>
          </cell>
          <cell r="EB52">
            <v>0</v>
          </cell>
          <cell r="EC52">
            <v>0</v>
          </cell>
          <cell r="ED52">
            <v>0</v>
          </cell>
          <cell r="EE52">
            <v>0</v>
          </cell>
          <cell r="EF52">
            <v>0</v>
          </cell>
          <cell r="EG52">
            <v>0</v>
          </cell>
          <cell r="EH52">
            <v>449881064.65999997</v>
          </cell>
        </row>
        <row r="53">
          <cell r="B53" t="str">
            <v>25126-51</v>
          </cell>
          <cell r="C53">
            <v>25126</v>
          </cell>
          <cell r="D53" t="str">
            <v>Cajicá</v>
          </cell>
          <cell r="E53">
            <v>1438</v>
          </cell>
          <cell r="F53" t="str">
            <v>Cajica Tejiendo Futuro Unidos Con Toda Seguridad</v>
          </cell>
          <cell r="G53" t="str">
            <v>Tejiendo Futuro Cajica Empleo Con Seguridad</v>
          </cell>
          <cell r="H53" t="str">
            <v>Ciencia, Tecnología e Innovación</v>
          </cell>
          <cell r="I53" t="str">
            <v>Consolidación de una institucionalidad habilitante para la Ciencia Tecnología e Innovación (CTI)</v>
          </cell>
          <cell r="K53" t="str">
            <v>Servicios de información para la CTeI</v>
          </cell>
          <cell r="L53" t="str">
            <v>Desarrollos informáticos implementados y/o actualizados - Actualizar (equipos de cómputo; impresoras; antivirus; filtros de protección tecnológica)</v>
          </cell>
          <cell r="M53" t="str">
            <v>Número</v>
          </cell>
          <cell r="N53">
            <v>147</v>
          </cell>
          <cell r="O53">
            <v>1</v>
          </cell>
          <cell r="P53">
            <v>0</v>
          </cell>
          <cell r="Q53">
            <v>8.7739102515806494E-2</v>
          </cell>
          <cell r="R53" t="str">
            <v>NA</v>
          </cell>
          <cell r="S53">
            <v>0.5</v>
          </cell>
          <cell r="T53">
            <v>0.5</v>
          </cell>
          <cell r="U53">
            <v>0</v>
          </cell>
          <cell r="V53">
            <v>0</v>
          </cell>
          <cell r="W53">
            <v>3.8337892346209677E-2</v>
          </cell>
          <cell r="X53">
            <v>0.22</v>
          </cell>
          <cell r="Y53">
            <v>0.22</v>
          </cell>
          <cell r="Z53">
            <v>100</v>
          </cell>
          <cell r="AA53">
            <v>0</v>
          </cell>
          <cell r="AB53" t="str">
            <v>NP</v>
          </cell>
          <cell r="AC53">
            <v>0</v>
          </cell>
          <cell r="AD53">
            <v>0</v>
          </cell>
          <cell r="AE53">
            <v>0</v>
          </cell>
          <cell r="AF53" t="str">
            <v>NP</v>
          </cell>
          <cell r="AG53">
            <v>0</v>
          </cell>
          <cell r="AH53">
            <v>0</v>
          </cell>
          <cell r="AI53">
            <v>0.36308907585413719</v>
          </cell>
          <cell r="AJ53">
            <v>0.78</v>
          </cell>
          <cell r="AK53">
            <v>0.28000000000000003</v>
          </cell>
          <cell r="AL53">
            <v>35.897435897435898</v>
          </cell>
          <cell r="AM53">
            <v>3.8337892346209677E-2</v>
          </cell>
          <cell r="AN53">
            <v>0</v>
          </cell>
          <cell r="AO53">
            <v>0</v>
          </cell>
          <cell r="AP53">
            <v>0.1303396682553313</v>
          </cell>
          <cell r="AQ53">
            <v>4.3869551257903247E-2</v>
          </cell>
          <cell r="AR53">
            <v>33000000</v>
          </cell>
          <cell r="AS53">
            <v>0</v>
          </cell>
          <cell r="AT53">
            <v>0</v>
          </cell>
          <cell r="AU53">
            <v>0</v>
          </cell>
          <cell r="AV53">
            <v>0</v>
          </cell>
          <cell r="AW53">
            <v>0</v>
          </cell>
          <cell r="AX53">
            <v>33000000</v>
          </cell>
          <cell r="AY53">
            <v>0</v>
          </cell>
          <cell r="AZ53">
            <v>0</v>
          </cell>
          <cell r="BA53">
            <v>0</v>
          </cell>
          <cell r="BB53">
            <v>0</v>
          </cell>
          <cell r="BC53">
            <v>0</v>
          </cell>
          <cell r="BD53">
            <v>0</v>
          </cell>
          <cell r="BE53">
            <v>0</v>
          </cell>
          <cell r="BF53">
            <v>0</v>
          </cell>
          <cell r="BG53">
            <v>0</v>
          </cell>
          <cell r="BH53">
            <v>0</v>
          </cell>
          <cell r="BI53">
            <v>0</v>
          </cell>
          <cell r="BJ53">
            <v>33000000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260850380</v>
          </cell>
          <cell r="CX53">
            <v>0</v>
          </cell>
          <cell r="CY53">
            <v>0</v>
          </cell>
          <cell r="CZ53">
            <v>0</v>
          </cell>
          <cell r="DA53">
            <v>0</v>
          </cell>
          <cell r="DB53">
            <v>0</v>
          </cell>
          <cell r="DC53">
            <v>260850380</v>
          </cell>
          <cell r="DD53">
            <v>0</v>
          </cell>
          <cell r="DE53">
            <v>0</v>
          </cell>
          <cell r="DF53">
            <v>0</v>
          </cell>
          <cell r="DG53">
            <v>0</v>
          </cell>
          <cell r="DH53">
            <v>0</v>
          </cell>
          <cell r="DI53">
            <v>0</v>
          </cell>
          <cell r="DJ53">
            <v>0</v>
          </cell>
          <cell r="DK53">
            <v>0</v>
          </cell>
          <cell r="DL53">
            <v>0</v>
          </cell>
          <cell r="DM53">
            <v>0</v>
          </cell>
          <cell r="DN53">
            <v>0</v>
          </cell>
          <cell r="DO53">
            <v>260850380</v>
          </cell>
          <cell r="DP53">
            <v>293850380</v>
          </cell>
          <cell r="DQ53">
            <v>0</v>
          </cell>
          <cell r="DR53">
            <v>0</v>
          </cell>
          <cell r="DS53">
            <v>0</v>
          </cell>
          <cell r="DT53">
            <v>0</v>
          </cell>
          <cell r="DU53">
            <v>0</v>
          </cell>
          <cell r="DV53">
            <v>293850380</v>
          </cell>
          <cell r="DW53">
            <v>0</v>
          </cell>
          <cell r="DX53">
            <v>0</v>
          </cell>
          <cell r="DY53">
            <v>0</v>
          </cell>
          <cell r="DZ53">
            <v>0</v>
          </cell>
          <cell r="EA53">
            <v>0</v>
          </cell>
          <cell r="EB53">
            <v>0</v>
          </cell>
          <cell r="EC53">
            <v>0</v>
          </cell>
          <cell r="ED53">
            <v>0</v>
          </cell>
          <cell r="EE53">
            <v>0</v>
          </cell>
          <cell r="EF53">
            <v>0</v>
          </cell>
          <cell r="EG53">
            <v>0</v>
          </cell>
          <cell r="EH53">
            <v>293850380</v>
          </cell>
        </row>
        <row r="54">
          <cell r="B54" t="str">
            <v>25126-52</v>
          </cell>
          <cell r="C54">
            <v>25126</v>
          </cell>
          <cell r="D54" t="str">
            <v>Cajicá</v>
          </cell>
          <cell r="E54">
            <v>1438</v>
          </cell>
          <cell r="F54" t="str">
            <v>Cajica Tejiendo Futuro Unidos Con Toda Seguridad</v>
          </cell>
          <cell r="G54" t="str">
            <v>Tejiendo Futuro Cajica Empleo Con Seguridad</v>
          </cell>
          <cell r="H54" t="str">
            <v>Ciencia, Tecnología e Innovación</v>
          </cell>
          <cell r="I54" t="str">
            <v>Consolidación de una institucionalidad habilitante para la Ciencia Tecnología e Innovación (CTI)</v>
          </cell>
          <cell r="K54" t="str">
            <v>Servicios de información para la CTeI</v>
          </cell>
          <cell r="L54" t="str">
            <v>Infraestuctura tecnológica adquirida</v>
          </cell>
          <cell r="M54" t="str">
            <v>Número</v>
          </cell>
          <cell r="N54">
            <v>36</v>
          </cell>
          <cell r="O54">
            <v>1</v>
          </cell>
          <cell r="P54">
            <v>0</v>
          </cell>
          <cell r="Q54">
            <v>0.28571732440743131</v>
          </cell>
          <cell r="R54" t="str">
            <v>NA</v>
          </cell>
          <cell r="S54">
            <v>2.2999999999999998</v>
          </cell>
          <cell r="T54">
            <v>1</v>
          </cell>
          <cell r="U54">
            <v>0</v>
          </cell>
          <cell r="V54">
            <v>0</v>
          </cell>
          <cell r="W54">
            <v>0</v>
          </cell>
          <cell r="X54" t="str">
            <v>NP</v>
          </cell>
          <cell r="Y54">
            <v>0</v>
          </cell>
          <cell r="Z54">
            <v>0</v>
          </cell>
          <cell r="AA54">
            <v>0</v>
          </cell>
          <cell r="AB54" t="str">
            <v>NP</v>
          </cell>
          <cell r="AC54">
            <v>1</v>
          </cell>
          <cell r="AD54">
            <v>0</v>
          </cell>
          <cell r="AE54">
            <v>0.87431974329496398</v>
          </cell>
          <cell r="AF54">
            <v>1</v>
          </cell>
          <cell r="AG54">
            <v>1</v>
          </cell>
          <cell r="AH54">
            <v>100</v>
          </cell>
          <cell r="AI54">
            <v>0</v>
          </cell>
          <cell r="AJ54">
            <v>1</v>
          </cell>
          <cell r="AK54">
            <v>0.3</v>
          </cell>
          <cell r="AL54">
            <v>30</v>
          </cell>
          <cell r="AM54">
            <v>0</v>
          </cell>
          <cell r="AN54">
            <v>0</v>
          </cell>
          <cell r="AO54">
            <v>0.87431974329496398</v>
          </cell>
          <cell r="AP54">
            <v>0</v>
          </cell>
          <cell r="AQ54">
            <v>0.28571732440743131</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78838300</v>
          </cell>
          <cell r="BL54">
            <v>0</v>
          </cell>
          <cell r="BM54">
            <v>0</v>
          </cell>
          <cell r="BN54">
            <v>0</v>
          </cell>
          <cell r="BO54">
            <v>0</v>
          </cell>
          <cell r="BP54">
            <v>0</v>
          </cell>
          <cell r="BQ54">
            <v>78838300</v>
          </cell>
          <cell r="BR54">
            <v>0</v>
          </cell>
          <cell r="BS54">
            <v>0</v>
          </cell>
          <cell r="BT54">
            <v>0</v>
          </cell>
          <cell r="BU54">
            <v>0</v>
          </cell>
          <cell r="BV54">
            <v>0</v>
          </cell>
          <cell r="BW54">
            <v>0</v>
          </cell>
          <cell r="BX54">
            <v>0</v>
          </cell>
          <cell r="BY54">
            <v>0</v>
          </cell>
          <cell r="BZ54">
            <v>0</v>
          </cell>
          <cell r="CA54">
            <v>0</v>
          </cell>
          <cell r="CB54">
            <v>0</v>
          </cell>
          <cell r="CC54">
            <v>78838300</v>
          </cell>
          <cell r="CD54">
            <v>878068506</v>
          </cell>
          <cell r="CE54">
            <v>0</v>
          </cell>
          <cell r="CF54">
            <v>0</v>
          </cell>
          <cell r="CG54">
            <v>0</v>
          </cell>
          <cell r="CH54">
            <v>0</v>
          </cell>
          <cell r="CI54">
            <v>0</v>
          </cell>
          <cell r="CJ54">
            <v>878068506</v>
          </cell>
          <cell r="CK54">
            <v>0</v>
          </cell>
          <cell r="CL54">
            <v>0</v>
          </cell>
          <cell r="CM54">
            <v>0</v>
          </cell>
          <cell r="CN54">
            <v>0</v>
          </cell>
          <cell r="CO54">
            <v>0</v>
          </cell>
          <cell r="CP54">
            <v>0</v>
          </cell>
          <cell r="CQ54">
            <v>0</v>
          </cell>
          <cell r="CR54">
            <v>0</v>
          </cell>
          <cell r="CS54">
            <v>0</v>
          </cell>
          <cell r="CT54">
            <v>0</v>
          </cell>
          <cell r="CU54">
            <v>0</v>
          </cell>
          <cell r="CV54">
            <v>878068506</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956906806</v>
          </cell>
          <cell r="DQ54">
            <v>0</v>
          </cell>
          <cell r="DR54">
            <v>0</v>
          </cell>
          <cell r="DS54">
            <v>0</v>
          </cell>
          <cell r="DT54">
            <v>0</v>
          </cell>
          <cell r="DU54">
            <v>0</v>
          </cell>
          <cell r="DV54">
            <v>956906806</v>
          </cell>
          <cell r="DW54">
            <v>0</v>
          </cell>
          <cell r="DX54">
            <v>0</v>
          </cell>
          <cell r="DY54">
            <v>0</v>
          </cell>
          <cell r="DZ54">
            <v>0</v>
          </cell>
          <cell r="EA54">
            <v>0</v>
          </cell>
          <cell r="EB54">
            <v>0</v>
          </cell>
          <cell r="EC54">
            <v>0</v>
          </cell>
          <cell r="ED54">
            <v>0</v>
          </cell>
          <cell r="EE54">
            <v>0</v>
          </cell>
          <cell r="EF54">
            <v>0</v>
          </cell>
          <cell r="EG54">
            <v>0</v>
          </cell>
          <cell r="EH54">
            <v>956906806</v>
          </cell>
        </row>
        <row r="55">
          <cell r="B55" t="str">
            <v>25126-53</v>
          </cell>
          <cell r="C55">
            <v>25126</v>
          </cell>
          <cell r="D55" t="str">
            <v>Cajicá</v>
          </cell>
          <cell r="E55">
            <v>1438</v>
          </cell>
          <cell r="F55" t="str">
            <v>Cajica Tejiendo Futuro Unidos Con Toda Seguridad</v>
          </cell>
          <cell r="G55" t="str">
            <v>Tejiendo Futuro Cajica Empleo Con Seguridad</v>
          </cell>
          <cell r="H55" t="str">
            <v>Ciencia, Tecnología e Innovación</v>
          </cell>
          <cell r="I55" t="str">
            <v>Consolidación de una institucionalidad habilitante para la Ciencia Tecnología e Innovación (CTI)</v>
          </cell>
          <cell r="K55" t="str">
            <v>Servicios de información para la CTeI</v>
          </cell>
          <cell r="L55" t="str">
            <v>Indice de gobierno en línea</v>
          </cell>
          <cell r="M55" t="str">
            <v>Puntaje</v>
          </cell>
          <cell r="N55">
            <v>27</v>
          </cell>
          <cell r="O55">
            <v>3</v>
          </cell>
          <cell r="P55">
            <v>0</v>
          </cell>
          <cell r="Q55">
            <v>3.2047577777560322E-2</v>
          </cell>
          <cell r="R55" t="str">
            <v>AM</v>
          </cell>
          <cell r="S55">
            <v>3</v>
          </cell>
          <cell r="T55">
            <v>1</v>
          </cell>
          <cell r="U55">
            <v>0</v>
          </cell>
          <cell r="V55">
            <v>0</v>
          </cell>
          <cell r="W55">
            <v>3.8337892346209677E-2</v>
          </cell>
          <cell r="X55">
            <v>3</v>
          </cell>
          <cell r="Y55">
            <v>3</v>
          </cell>
          <cell r="Z55">
            <v>100</v>
          </cell>
          <cell r="AA55">
            <v>2.8987137439786897E-2</v>
          </cell>
          <cell r="AB55">
            <v>3</v>
          </cell>
          <cell r="AC55">
            <v>3</v>
          </cell>
          <cell r="AD55">
            <v>100</v>
          </cell>
          <cell r="AE55">
            <v>4.1027986028725219E-2</v>
          </cell>
          <cell r="AF55">
            <v>3</v>
          </cell>
          <cell r="AG55">
            <v>3</v>
          </cell>
          <cell r="AH55">
            <v>100</v>
          </cell>
          <cell r="AI55">
            <v>3.8139260822251282E-3</v>
          </cell>
          <cell r="AJ55">
            <v>3</v>
          </cell>
          <cell r="AK55">
            <v>3</v>
          </cell>
          <cell r="AL55">
            <v>100</v>
          </cell>
          <cell r="AM55">
            <v>3.8337892346209677E-2</v>
          </cell>
          <cell r="AN55">
            <v>2.8987137439786897E-2</v>
          </cell>
          <cell r="AO55">
            <v>4.1027986028725219E-2</v>
          </cell>
          <cell r="AP55">
            <v>3.8139260822251282E-3</v>
          </cell>
          <cell r="AQ55">
            <v>3.2047577777560322E-2</v>
          </cell>
          <cell r="AR55">
            <v>33000000</v>
          </cell>
          <cell r="AS55">
            <v>0</v>
          </cell>
          <cell r="AT55">
            <v>0</v>
          </cell>
          <cell r="AU55">
            <v>0</v>
          </cell>
          <cell r="AV55">
            <v>0</v>
          </cell>
          <cell r="AW55">
            <v>0</v>
          </cell>
          <cell r="AX55">
            <v>33000000</v>
          </cell>
          <cell r="AY55">
            <v>0</v>
          </cell>
          <cell r="AZ55">
            <v>0</v>
          </cell>
          <cell r="BA55">
            <v>0</v>
          </cell>
          <cell r="BB55">
            <v>0</v>
          </cell>
          <cell r="BC55">
            <v>0</v>
          </cell>
          <cell r="BD55">
            <v>0</v>
          </cell>
          <cell r="BE55">
            <v>0</v>
          </cell>
          <cell r="BF55">
            <v>0</v>
          </cell>
          <cell r="BG55">
            <v>0</v>
          </cell>
          <cell r="BH55">
            <v>0</v>
          </cell>
          <cell r="BI55">
            <v>0</v>
          </cell>
          <cell r="BJ55">
            <v>33000000</v>
          </cell>
          <cell r="BK55">
            <v>30387868</v>
          </cell>
          <cell r="BL55">
            <v>0</v>
          </cell>
          <cell r="BM55">
            <v>0</v>
          </cell>
          <cell r="BN55">
            <v>0</v>
          </cell>
          <cell r="BO55">
            <v>0</v>
          </cell>
          <cell r="BP55">
            <v>0</v>
          </cell>
          <cell r="BQ55">
            <v>30387868</v>
          </cell>
          <cell r="BR55">
            <v>0</v>
          </cell>
          <cell r="BS55">
            <v>0</v>
          </cell>
          <cell r="BT55">
            <v>0</v>
          </cell>
          <cell r="BU55">
            <v>0</v>
          </cell>
          <cell r="BV55">
            <v>0</v>
          </cell>
          <cell r="BW55">
            <v>0</v>
          </cell>
          <cell r="BX55">
            <v>0</v>
          </cell>
          <cell r="BY55">
            <v>0</v>
          </cell>
          <cell r="BZ55">
            <v>0</v>
          </cell>
          <cell r="CA55">
            <v>0</v>
          </cell>
          <cell r="CB55">
            <v>0</v>
          </cell>
          <cell r="CC55">
            <v>30387868</v>
          </cell>
          <cell r="CD55">
            <v>41203899</v>
          </cell>
          <cell r="CE55">
            <v>0</v>
          </cell>
          <cell r="CF55">
            <v>0</v>
          </cell>
          <cell r="CG55">
            <v>0</v>
          </cell>
          <cell r="CH55">
            <v>0</v>
          </cell>
          <cell r="CI55">
            <v>0</v>
          </cell>
          <cell r="CJ55">
            <v>41203899</v>
          </cell>
          <cell r="CK55">
            <v>0</v>
          </cell>
          <cell r="CL55">
            <v>0</v>
          </cell>
          <cell r="CM55">
            <v>0</v>
          </cell>
          <cell r="CN55">
            <v>0</v>
          </cell>
          <cell r="CO55">
            <v>0</v>
          </cell>
          <cell r="CP55">
            <v>0</v>
          </cell>
          <cell r="CQ55">
            <v>0</v>
          </cell>
          <cell r="CR55">
            <v>0</v>
          </cell>
          <cell r="CS55">
            <v>0</v>
          </cell>
          <cell r="CT55">
            <v>0</v>
          </cell>
          <cell r="CU55">
            <v>0</v>
          </cell>
          <cell r="CV55">
            <v>41203899</v>
          </cell>
          <cell r="CW55">
            <v>2740000</v>
          </cell>
          <cell r="CX55">
            <v>0</v>
          </cell>
          <cell r="CY55">
            <v>0</v>
          </cell>
          <cell r="CZ55">
            <v>0</v>
          </cell>
          <cell r="DA55">
            <v>0</v>
          </cell>
          <cell r="DB55">
            <v>0</v>
          </cell>
          <cell r="DC55">
            <v>2740000</v>
          </cell>
          <cell r="DD55">
            <v>0</v>
          </cell>
          <cell r="DE55">
            <v>0</v>
          </cell>
          <cell r="DF55">
            <v>0</v>
          </cell>
          <cell r="DG55">
            <v>0</v>
          </cell>
          <cell r="DH55">
            <v>0</v>
          </cell>
          <cell r="DI55">
            <v>0</v>
          </cell>
          <cell r="DJ55">
            <v>0</v>
          </cell>
          <cell r="DK55">
            <v>0</v>
          </cell>
          <cell r="DL55">
            <v>0</v>
          </cell>
          <cell r="DM55">
            <v>0</v>
          </cell>
          <cell r="DN55">
            <v>0</v>
          </cell>
          <cell r="DO55">
            <v>2740000</v>
          </cell>
          <cell r="DP55">
            <v>107331767</v>
          </cell>
          <cell r="DQ55">
            <v>0</v>
          </cell>
          <cell r="DR55">
            <v>0</v>
          </cell>
          <cell r="DS55">
            <v>0</v>
          </cell>
          <cell r="DT55">
            <v>0</v>
          </cell>
          <cell r="DU55">
            <v>0</v>
          </cell>
          <cell r="DV55">
            <v>107331767</v>
          </cell>
          <cell r="DW55">
            <v>0</v>
          </cell>
          <cell r="DX55">
            <v>0</v>
          </cell>
          <cell r="DY55">
            <v>0</v>
          </cell>
          <cell r="DZ55">
            <v>0</v>
          </cell>
          <cell r="EA55">
            <v>0</v>
          </cell>
          <cell r="EB55">
            <v>0</v>
          </cell>
          <cell r="EC55">
            <v>0</v>
          </cell>
          <cell r="ED55">
            <v>0</v>
          </cell>
          <cell r="EE55">
            <v>0</v>
          </cell>
          <cell r="EF55">
            <v>0</v>
          </cell>
          <cell r="EG55">
            <v>0</v>
          </cell>
          <cell r="EH55">
            <v>107331767</v>
          </cell>
        </row>
        <row r="56">
          <cell r="B56" t="str">
            <v>25126-54</v>
          </cell>
          <cell r="C56">
            <v>25126</v>
          </cell>
          <cell r="D56" t="str">
            <v>Cajicá</v>
          </cell>
          <cell r="E56">
            <v>1438</v>
          </cell>
          <cell r="F56" t="str">
            <v>Cajica Tejiendo Futuro Unidos Con Toda Seguridad</v>
          </cell>
          <cell r="G56" t="str">
            <v>Tejiendo Futuro Cajica Empleo Con Seguridad</v>
          </cell>
          <cell r="H56" t="str">
            <v>Ciencia, Tecnología e Innovación</v>
          </cell>
          <cell r="I56" t="str">
            <v>Consolidación de una institucionalidad habilitante para la Ciencia Tecnología e Innovación (CTI)</v>
          </cell>
          <cell r="K56" t="str">
            <v>Servicios de información para la CTeI</v>
          </cell>
          <cell r="L56" t="str">
            <v>Licencias de software Renovadas</v>
          </cell>
          <cell r="M56" t="str">
            <v>Número</v>
          </cell>
          <cell r="N56">
            <v>31</v>
          </cell>
          <cell r="O56">
            <v>4</v>
          </cell>
          <cell r="P56">
            <v>0</v>
          </cell>
          <cell r="Q56">
            <v>0.13692808684221741</v>
          </cell>
          <cell r="R56" t="str">
            <v>AM</v>
          </cell>
          <cell r="S56">
            <v>4</v>
          </cell>
          <cell r="T56">
            <v>1</v>
          </cell>
          <cell r="U56">
            <v>0</v>
          </cell>
          <cell r="V56">
            <v>0</v>
          </cell>
          <cell r="W56">
            <v>0.12001453503187873</v>
          </cell>
          <cell r="X56">
            <v>4</v>
          </cell>
          <cell r="Y56">
            <v>4</v>
          </cell>
          <cell r="Z56">
            <v>100</v>
          </cell>
          <cell r="AA56">
            <v>0.17897847504000239</v>
          </cell>
          <cell r="AB56">
            <v>4</v>
          </cell>
          <cell r="AC56">
            <v>4</v>
          </cell>
          <cell r="AD56">
            <v>100</v>
          </cell>
          <cell r="AE56">
            <v>0.16694355918698672</v>
          </cell>
          <cell r="AF56">
            <v>4</v>
          </cell>
          <cell r="AG56">
            <v>4</v>
          </cell>
          <cell r="AH56">
            <v>100</v>
          </cell>
          <cell r="AI56">
            <v>0</v>
          </cell>
          <cell r="AJ56">
            <v>4</v>
          </cell>
          <cell r="AK56">
            <v>0</v>
          </cell>
          <cell r="AL56">
            <v>0</v>
          </cell>
          <cell r="AM56">
            <v>0.12001453503187873</v>
          </cell>
          <cell r="AN56">
            <v>0.17897847504000239</v>
          </cell>
          <cell r="AO56">
            <v>0.16694355918698672</v>
          </cell>
          <cell r="AP56">
            <v>0</v>
          </cell>
          <cell r="AQ56">
            <v>0.13692808684221741</v>
          </cell>
          <cell r="AR56">
            <v>103304574.5</v>
          </cell>
          <cell r="AS56">
            <v>0</v>
          </cell>
          <cell r="AT56">
            <v>0</v>
          </cell>
          <cell r="AU56">
            <v>0</v>
          </cell>
          <cell r="AV56">
            <v>0</v>
          </cell>
          <cell r="AW56">
            <v>0</v>
          </cell>
          <cell r="AX56">
            <v>103304574.5</v>
          </cell>
          <cell r="AY56">
            <v>0</v>
          </cell>
          <cell r="AZ56">
            <v>0</v>
          </cell>
          <cell r="BA56">
            <v>0</v>
          </cell>
          <cell r="BB56">
            <v>0</v>
          </cell>
          <cell r="BC56">
            <v>0</v>
          </cell>
          <cell r="BD56">
            <v>0</v>
          </cell>
          <cell r="BE56">
            <v>0</v>
          </cell>
          <cell r="BF56">
            <v>0</v>
          </cell>
          <cell r="BG56">
            <v>0</v>
          </cell>
          <cell r="BH56">
            <v>0</v>
          </cell>
          <cell r="BI56">
            <v>0</v>
          </cell>
          <cell r="BJ56">
            <v>103304574.5</v>
          </cell>
          <cell r="BK56">
            <v>187627160</v>
          </cell>
          <cell r="BL56">
            <v>0</v>
          </cell>
          <cell r="BM56">
            <v>0</v>
          </cell>
          <cell r="BN56">
            <v>0</v>
          </cell>
          <cell r="BO56">
            <v>0</v>
          </cell>
          <cell r="BP56">
            <v>0</v>
          </cell>
          <cell r="BQ56">
            <v>187627160</v>
          </cell>
          <cell r="BR56">
            <v>0</v>
          </cell>
          <cell r="BS56">
            <v>0</v>
          </cell>
          <cell r="BT56">
            <v>0</v>
          </cell>
          <cell r="BU56">
            <v>0</v>
          </cell>
          <cell r="BV56">
            <v>0</v>
          </cell>
          <cell r="BW56">
            <v>0</v>
          </cell>
          <cell r="BX56">
            <v>0</v>
          </cell>
          <cell r="BY56">
            <v>0</v>
          </cell>
          <cell r="BZ56">
            <v>0</v>
          </cell>
          <cell r="CA56">
            <v>0</v>
          </cell>
          <cell r="CB56">
            <v>0</v>
          </cell>
          <cell r="CC56">
            <v>187627160</v>
          </cell>
          <cell r="CD56">
            <v>167659352</v>
          </cell>
          <cell r="CE56">
            <v>0</v>
          </cell>
          <cell r="CF56">
            <v>0</v>
          </cell>
          <cell r="CG56">
            <v>0</v>
          </cell>
          <cell r="CH56">
            <v>0</v>
          </cell>
          <cell r="CI56">
            <v>0</v>
          </cell>
          <cell r="CJ56">
            <v>167659352</v>
          </cell>
          <cell r="CK56">
            <v>0</v>
          </cell>
          <cell r="CL56">
            <v>0</v>
          </cell>
          <cell r="CM56">
            <v>0</v>
          </cell>
          <cell r="CN56">
            <v>0</v>
          </cell>
          <cell r="CO56">
            <v>0</v>
          </cell>
          <cell r="CP56">
            <v>0</v>
          </cell>
          <cell r="CQ56">
            <v>0</v>
          </cell>
          <cell r="CR56">
            <v>0</v>
          </cell>
          <cell r="CS56">
            <v>0</v>
          </cell>
          <cell r="CT56">
            <v>0</v>
          </cell>
          <cell r="CU56">
            <v>0</v>
          </cell>
          <cell r="CV56">
            <v>167659352</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458591086.5</v>
          </cell>
          <cell r="DQ56">
            <v>0</v>
          </cell>
          <cell r="DR56">
            <v>0</v>
          </cell>
          <cell r="DS56">
            <v>0</v>
          </cell>
          <cell r="DT56">
            <v>0</v>
          </cell>
          <cell r="DU56">
            <v>0</v>
          </cell>
          <cell r="DV56">
            <v>458591086.5</v>
          </cell>
          <cell r="DW56">
            <v>0</v>
          </cell>
          <cell r="DX56">
            <v>0</v>
          </cell>
          <cell r="DY56">
            <v>0</v>
          </cell>
          <cell r="DZ56">
            <v>0</v>
          </cell>
          <cell r="EA56">
            <v>0</v>
          </cell>
          <cell r="EB56">
            <v>0</v>
          </cell>
          <cell r="EC56">
            <v>0</v>
          </cell>
          <cell r="ED56">
            <v>0</v>
          </cell>
          <cell r="EE56">
            <v>0</v>
          </cell>
          <cell r="EF56">
            <v>0</v>
          </cell>
          <cell r="EG56">
            <v>0</v>
          </cell>
          <cell r="EH56">
            <v>458591086.5</v>
          </cell>
        </row>
        <row r="57">
          <cell r="B57" t="str">
            <v>25126-55</v>
          </cell>
          <cell r="C57">
            <v>25126</v>
          </cell>
          <cell r="D57" t="str">
            <v>Cajicá</v>
          </cell>
          <cell r="E57">
            <v>1438</v>
          </cell>
          <cell r="F57" t="str">
            <v>Cajica Tejiendo Futuro Unidos Con Toda Seguridad</v>
          </cell>
          <cell r="G57" t="str">
            <v>Tejiendo Futuro Cajica Empleo Con Seguridad</v>
          </cell>
          <cell r="H57" t="str">
            <v>Ciencia, Tecnología e Innovación</v>
          </cell>
          <cell r="I57" t="str">
            <v>Consolidación de una institucionalidad habilitante para la Ciencia Tecnología e Innovación (CTI)</v>
          </cell>
          <cell r="K57" t="str">
            <v>Servicios de información para la CTeI</v>
          </cell>
          <cell r="L57" t="str">
            <v>Operación y Soporte de la Infraestructura Tecnológica Brindado</v>
          </cell>
          <cell r="M57" t="str">
            <v>Número</v>
          </cell>
          <cell r="N57">
            <v>62</v>
          </cell>
          <cell r="O57">
            <v>3</v>
          </cell>
          <cell r="P57">
            <v>0</v>
          </cell>
          <cell r="Q57">
            <v>0.33859831314097733</v>
          </cell>
          <cell r="R57" t="str">
            <v>AM</v>
          </cell>
          <cell r="S57">
            <v>2</v>
          </cell>
          <cell r="T57">
            <v>0.66666666666666663</v>
          </cell>
          <cell r="U57">
            <v>0</v>
          </cell>
          <cell r="V57">
            <v>0</v>
          </cell>
          <cell r="W57">
            <v>0.82960032153026797</v>
          </cell>
          <cell r="X57">
            <v>3</v>
          </cell>
          <cell r="Y57">
            <v>3</v>
          </cell>
          <cell r="Z57">
            <v>100</v>
          </cell>
          <cell r="AA57">
            <v>0.13527165334523408</v>
          </cell>
          <cell r="AB57">
            <v>3</v>
          </cell>
          <cell r="AC57">
            <v>3</v>
          </cell>
          <cell r="AD57">
            <v>100</v>
          </cell>
          <cell r="AE57">
            <v>0.22522978620185119</v>
          </cell>
          <cell r="AF57">
            <v>3</v>
          </cell>
          <cell r="AG57">
            <v>4</v>
          </cell>
          <cell r="AH57">
            <v>100</v>
          </cell>
          <cell r="AI57">
            <v>7.2264155651386774E-2</v>
          </cell>
          <cell r="AJ57">
            <v>3</v>
          </cell>
          <cell r="AK57">
            <v>2</v>
          </cell>
          <cell r="AL57">
            <v>66.666666666666657</v>
          </cell>
          <cell r="AM57">
            <v>0.82960032153026797</v>
          </cell>
          <cell r="AN57">
            <v>0.13527165334523408</v>
          </cell>
          <cell r="AO57">
            <v>0.22522978620185119</v>
          </cell>
          <cell r="AP57">
            <v>4.8176103767591176E-2</v>
          </cell>
          <cell r="AQ57">
            <v>0.22573220876065153</v>
          </cell>
          <cell r="AR57">
            <v>714092740.5</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714092740.5</v>
          </cell>
          <cell r="BH57">
            <v>0</v>
          </cell>
          <cell r="BI57">
            <v>0</v>
          </cell>
          <cell r="BJ57">
            <v>714092740.5</v>
          </cell>
          <cell r="BK57">
            <v>141808316</v>
          </cell>
          <cell r="BL57">
            <v>0</v>
          </cell>
          <cell r="BM57">
            <v>0</v>
          </cell>
          <cell r="BN57">
            <v>0</v>
          </cell>
          <cell r="BO57">
            <v>0</v>
          </cell>
          <cell r="BP57">
            <v>0</v>
          </cell>
          <cell r="BQ57">
            <v>141808316</v>
          </cell>
          <cell r="BR57">
            <v>0</v>
          </cell>
          <cell r="BS57">
            <v>0</v>
          </cell>
          <cell r="BT57">
            <v>0</v>
          </cell>
          <cell r="BU57">
            <v>0</v>
          </cell>
          <cell r="BV57">
            <v>0</v>
          </cell>
          <cell r="BW57">
            <v>0</v>
          </cell>
          <cell r="BX57">
            <v>0</v>
          </cell>
          <cell r="BY57">
            <v>0</v>
          </cell>
          <cell r="BZ57">
            <v>0</v>
          </cell>
          <cell r="CA57">
            <v>0</v>
          </cell>
          <cell r="CB57">
            <v>0</v>
          </cell>
          <cell r="CC57">
            <v>141808316</v>
          </cell>
          <cell r="CD57">
            <v>226195489</v>
          </cell>
          <cell r="CE57">
            <v>0</v>
          </cell>
          <cell r="CF57">
            <v>0</v>
          </cell>
          <cell r="CG57">
            <v>0</v>
          </cell>
          <cell r="CH57">
            <v>0</v>
          </cell>
          <cell r="CI57">
            <v>0</v>
          </cell>
          <cell r="CJ57">
            <v>226195489</v>
          </cell>
          <cell r="CK57">
            <v>0</v>
          </cell>
          <cell r="CL57">
            <v>0</v>
          </cell>
          <cell r="CM57">
            <v>0</v>
          </cell>
          <cell r="CN57">
            <v>0</v>
          </cell>
          <cell r="CO57">
            <v>0</v>
          </cell>
          <cell r="CP57">
            <v>0</v>
          </cell>
          <cell r="CQ57">
            <v>0</v>
          </cell>
          <cell r="CR57">
            <v>0</v>
          </cell>
          <cell r="CS57">
            <v>0</v>
          </cell>
          <cell r="CT57">
            <v>0</v>
          </cell>
          <cell r="CU57">
            <v>0</v>
          </cell>
          <cell r="CV57">
            <v>226195489</v>
          </cell>
          <cell r="CW57">
            <v>51916000</v>
          </cell>
          <cell r="CX57">
            <v>0</v>
          </cell>
          <cell r="CY57">
            <v>0</v>
          </cell>
          <cell r="CZ57">
            <v>0</v>
          </cell>
          <cell r="DA57">
            <v>0</v>
          </cell>
          <cell r="DB57">
            <v>0</v>
          </cell>
          <cell r="DC57">
            <v>51916000</v>
          </cell>
          <cell r="DD57">
            <v>0</v>
          </cell>
          <cell r="DE57">
            <v>0</v>
          </cell>
          <cell r="DF57">
            <v>0</v>
          </cell>
          <cell r="DG57">
            <v>0</v>
          </cell>
          <cell r="DH57">
            <v>0</v>
          </cell>
          <cell r="DI57">
            <v>0</v>
          </cell>
          <cell r="DJ57">
            <v>0</v>
          </cell>
          <cell r="DK57">
            <v>0</v>
          </cell>
          <cell r="DL57">
            <v>0</v>
          </cell>
          <cell r="DM57">
            <v>0</v>
          </cell>
          <cell r="DN57">
            <v>0</v>
          </cell>
          <cell r="DO57">
            <v>51916000</v>
          </cell>
          <cell r="DP57">
            <v>1134012545.5</v>
          </cell>
          <cell r="DQ57">
            <v>0</v>
          </cell>
          <cell r="DR57">
            <v>0</v>
          </cell>
          <cell r="DS57">
            <v>0</v>
          </cell>
          <cell r="DT57">
            <v>0</v>
          </cell>
          <cell r="DU57">
            <v>0</v>
          </cell>
          <cell r="DV57">
            <v>419919805</v>
          </cell>
          <cell r="DW57">
            <v>0</v>
          </cell>
          <cell r="DX57">
            <v>0</v>
          </cell>
          <cell r="DY57">
            <v>0</v>
          </cell>
          <cell r="DZ57">
            <v>0</v>
          </cell>
          <cell r="EA57">
            <v>0</v>
          </cell>
          <cell r="EB57">
            <v>0</v>
          </cell>
          <cell r="EC57">
            <v>0</v>
          </cell>
          <cell r="ED57">
            <v>0</v>
          </cell>
          <cell r="EE57">
            <v>714092740.5</v>
          </cell>
          <cell r="EF57">
            <v>0</v>
          </cell>
          <cell r="EG57">
            <v>0</v>
          </cell>
          <cell r="EH57">
            <v>1134012545.5</v>
          </cell>
        </row>
        <row r="58">
          <cell r="B58" t="str">
            <v>25126-56</v>
          </cell>
          <cell r="C58">
            <v>25126</v>
          </cell>
          <cell r="D58" t="str">
            <v>Cajicá</v>
          </cell>
          <cell r="E58">
            <v>1438</v>
          </cell>
          <cell r="F58" t="str">
            <v>Cajica Tejiendo Futuro Unidos Con Toda Seguridad</v>
          </cell>
          <cell r="G58" t="str">
            <v>Tejiendo Futuro Cajica Empleo Con Seguridad</v>
          </cell>
          <cell r="H58" t="str">
            <v>Trabajo</v>
          </cell>
          <cell r="I58" t="str">
            <v>Fomento de la investigación, desarrollo tecnológico e innovación del sector trabajo</v>
          </cell>
          <cell r="K58" t="str">
            <v>Servicio de educación informal para el talento humano</v>
          </cell>
          <cell r="L58" t="str">
            <v>Personas capacitadas</v>
          </cell>
          <cell r="M58" t="str">
            <v>Número</v>
          </cell>
          <cell r="N58">
            <v>20</v>
          </cell>
          <cell r="O58">
            <v>78</v>
          </cell>
          <cell r="P58">
            <v>0</v>
          </cell>
          <cell r="Q58">
            <v>0.1352672582453181</v>
          </cell>
          <cell r="R58" t="str">
            <v>NA</v>
          </cell>
          <cell r="S58">
            <v>90.12</v>
          </cell>
          <cell r="T58">
            <v>1</v>
          </cell>
          <cell r="U58">
            <v>0</v>
          </cell>
          <cell r="V58">
            <v>0</v>
          </cell>
          <cell r="W58">
            <v>0.15335156938483871</v>
          </cell>
          <cell r="X58">
            <v>17</v>
          </cell>
          <cell r="Y58">
            <v>17</v>
          </cell>
          <cell r="Z58">
            <v>100</v>
          </cell>
          <cell r="AA58">
            <v>0.1141622110857384</v>
          </cell>
          <cell r="AB58">
            <v>20</v>
          </cell>
          <cell r="AC58">
            <v>18</v>
          </cell>
          <cell r="AD58">
            <v>90</v>
          </cell>
          <cell r="AE58">
            <v>0.19053299333661511</v>
          </cell>
          <cell r="AF58">
            <v>20</v>
          </cell>
          <cell r="AG58">
            <v>55</v>
          </cell>
          <cell r="AH58">
            <v>100</v>
          </cell>
          <cell r="AI58">
            <v>1.3919438256296088E-2</v>
          </cell>
          <cell r="AJ58">
            <v>13</v>
          </cell>
          <cell r="AK58">
            <v>0.12</v>
          </cell>
          <cell r="AL58">
            <v>0.92307692307692302</v>
          </cell>
          <cell r="AM58">
            <v>0.15335156938483871</v>
          </cell>
          <cell r="AN58">
            <v>0.10274598997716457</v>
          </cell>
          <cell r="AO58">
            <v>0.19053299333661511</v>
          </cell>
          <cell r="AP58">
            <v>1.2848712236581002E-4</v>
          </cell>
          <cell r="AQ58">
            <v>0.1352672582453181</v>
          </cell>
          <cell r="AR58">
            <v>132000000</v>
          </cell>
          <cell r="AS58">
            <v>0</v>
          </cell>
          <cell r="AT58">
            <v>0</v>
          </cell>
          <cell r="AU58">
            <v>0</v>
          </cell>
          <cell r="AV58">
            <v>0</v>
          </cell>
          <cell r="AW58">
            <v>0</v>
          </cell>
          <cell r="AX58">
            <v>132000000</v>
          </cell>
          <cell r="AY58">
            <v>0</v>
          </cell>
          <cell r="AZ58">
            <v>0</v>
          </cell>
          <cell r="BA58">
            <v>0</v>
          </cell>
          <cell r="BB58">
            <v>0</v>
          </cell>
          <cell r="BC58">
            <v>0</v>
          </cell>
          <cell r="BD58">
            <v>0</v>
          </cell>
          <cell r="BE58">
            <v>0</v>
          </cell>
          <cell r="BF58">
            <v>0</v>
          </cell>
          <cell r="BG58">
            <v>0</v>
          </cell>
          <cell r="BH58">
            <v>0</v>
          </cell>
          <cell r="BI58">
            <v>0</v>
          </cell>
          <cell r="BJ58">
            <v>132000000</v>
          </cell>
          <cell r="BK58">
            <v>119678813</v>
          </cell>
          <cell r="BL58">
            <v>0</v>
          </cell>
          <cell r="BM58">
            <v>0</v>
          </cell>
          <cell r="BN58">
            <v>0</v>
          </cell>
          <cell r="BO58">
            <v>0</v>
          </cell>
          <cell r="BP58">
            <v>0</v>
          </cell>
          <cell r="BQ58">
            <v>69729208</v>
          </cell>
          <cell r="BR58">
            <v>0</v>
          </cell>
          <cell r="BS58">
            <v>0</v>
          </cell>
          <cell r="BT58">
            <v>49949605</v>
          </cell>
          <cell r="BU58">
            <v>0</v>
          </cell>
          <cell r="BV58">
            <v>0</v>
          </cell>
          <cell r="BW58">
            <v>0</v>
          </cell>
          <cell r="BX58">
            <v>0</v>
          </cell>
          <cell r="BY58">
            <v>0</v>
          </cell>
          <cell r="BZ58">
            <v>0</v>
          </cell>
          <cell r="CA58">
            <v>0</v>
          </cell>
          <cell r="CB58">
            <v>0</v>
          </cell>
          <cell r="CC58">
            <v>119678813</v>
          </cell>
          <cell r="CD58">
            <v>191349929</v>
          </cell>
          <cell r="CE58">
            <v>0</v>
          </cell>
          <cell r="CF58">
            <v>0</v>
          </cell>
          <cell r="CG58">
            <v>0</v>
          </cell>
          <cell r="CH58">
            <v>0</v>
          </cell>
          <cell r="CI58">
            <v>0</v>
          </cell>
          <cell r="CJ58">
            <v>191349929</v>
          </cell>
          <cell r="CK58">
            <v>0</v>
          </cell>
          <cell r="CL58">
            <v>0</v>
          </cell>
          <cell r="CM58">
            <v>0</v>
          </cell>
          <cell r="CN58">
            <v>0</v>
          </cell>
          <cell r="CO58">
            <v>0</v>
          </cell>
          <cell r="CP58">
            <v>0</v>
          </cell>
          <cell r="CQ58">
            <v>0</v>
          </cell>
          <cell r="CR58">
            <v>0</v>
          </cell>
          <cell r="CS58">
            <v>0</v>
          </cell>
          <cell r="CT58">
            <v>0</v>
          </cell>
          <cell r="CU58">
            <v>0</v>
          </cell>
          <cell r="CV58">
            <v>191349929</v>
          </cell>
          <cell r="CW58">
            <v>10000000</v>
          </cell>
          <cell r="CX58">
            <v>0</v>
          </cell>
          <cell r="CY58">
            <v>0</v>
          </cell>
          <cell r="CZ58">
            <v>0</v>
          </cell>
          <cell r="DA58">
            <v>0</v>
          </cell>
          <cell r="DB58">
            <v>0</v>
          </cell>
          <cell r="DC58">
            <v>10000000</v>
          </cell>
          <cell r="DD58">
            <v>0</v>
          </cell>
          <cell r="DE58">
            <v>0</v>
          </cell>
          <cell r="DF58">
            <v>0</v>
          </cell>
          <cell r="DG58">
            <v>0</v>
          </cell>
          <cell r="DH58">
            <v>0</v>
          </cell>
          <cell r="DI58">
            <v>0</v>
          </cell>
          <cell r="DJ58">
            <v>0</v>
          </cell>
          <cell r="DK58">
            <v>0</v>
          </cell>
          <cell r="DL58">
            <v>0</v>
          </cell>
          <cell r="DM58">
            <v>0</v>
          </cell>
          <cell r="DN58">
            <v>0</v>
          </cell>
          <cell r="DO58">
            <v>10000000</v>
          </cell>
          <cell r="DP58">
            <v>453028742</v>
          </cell>
          <cell r="DQ58">
            <v>0</v>
          </cell>
          <cell r="DR58">
            <v>0</v>
          </cell>
          <cell r="DS58">
            <v>0</v>
          </cell>
          <cell r="DT58">
            <v>0</v>
          </cell>
          <cell r="DU58">
            <v>0</v>
          </cell>
          <cell r="DV58">
            <v>403079137</v>
          </cell>
          <cell r="DW58">
            <v>0</v>
          </cell>
          <cell r="DX58">
            <v>0</v>
          </cell>
          <cell r="DY58">
            <v>49949605</v>
          </cell>
          <cell r="DZ58">
            <v>0</v>
          </cell>
          <cell r="EA58">
            <v>0</v>
          </cell>
          <cell r="EB58">
            <v>0</v>
          </cell>
          <cell r="EC58">
            <v>0</v>
          </cell>
          <cell r="ED58">
            <v>0</v>
          </cell>
          <cell r="EE58">
            <v>0</v>
          </cell>
          <cell r="EF58">
            <v>0</v>
          </cell>
          <cell r="EG58">
            <v>0</v>
          </cell>
          <cell r="EH58">
            <v>453028742</v>
          </cell>
        </row>
        <row r="59">
          <cell r="B59" t="str">
            <v>25126-57</v>
          </cell>
          <cell r="C59">
            <v>25126</v>
          </cell>
          <cell r="D59" t="str">
            <v>Cajicá</v>
          </cell>
          <cell r="E59">
            <v>1438</v>
          </cell>
          <cell r="F59" t="str">
            <v>Cajica Tejiendo Futuro Unidos Con Toda Seguridad</v>
          </cell>
          <cell r="G59" t="str">
            <v>Tejiendo Futuro Cajica Empleo Con Seguridad</v>
          </cell>
          <cell r="H59" t="str">
            <v>Trabajo</v>
          </cell>
          <cell r="I59" t="str">
            <v>Fomento de la investigación, desarrollo tecnológico e innovación del sector trabajo</v>
          </cell>
          <cell r="K59" t="str">
            <v>Servicio de difusión sobre el mercado laboral</v>
          </cell>
          <cell r="L59" t="str">
            <v xml:space="preserve">Publicaciones seriadas elaboradas </v>
          </cell>
          <cell r="M59" t="str">
            <v>Número</v>
          </cell>
          <cell r="N59">
            <v>34</v>
          </cell>
          <cell r="O59">
            <v>1</v>
          </cell>
          <cell r="P59">
            <v>0</v>
          </cell>
          <cell r="Q59">
            <v>1.357729071311262E-2</v>
          </cell>
          <cell r="R59" t="str">
            <v>NA</v>
          </cell>
          <cell r="S59">
            <v>2.5</v>
          </cell>
          <cell r="T59">
            <v>1</v>
          </cell>
          <cell r="U59">
            <v>0</v>
          </cell>
          <cell r="V59">
            <v>0</v>
          </cell>
          <cell r="W59">
            <v>0</v>
          </cell>
          <cell r="X59" t="str">
            <v>NP</v>
          </cell>
          <cell r="Y59">
            <v>0</v>
          </cell>
          <cell r="Z59">
            <v>0</v>
          </cell>
          <cell r="AA59">
            <v>5.4902533081422535E-3</v>
          </cell>
          <cell r="AB59">
            <v>0.33</v>
          </cell>
          <cell r="AC59">
            <v>1</v>
          </cell>
          <cell r="AD59">
            <v>100</v>
          </cell>
          <cell r="AE59">
            <v>9.6751833587829968E-3</v>
          </cell>
          <cell r="AF59">
            <v>0.33</v>
          </cell>
          <cell r="AG59">
            <v>1</v>
          </cell>
          <cell r="AH59">
            <v>100</v>
          </cell>
          <cell r="AI59">
            <v>4.1758314768888256E-2</v>
          </cell>
          <cell r="AJ59">
            <v>1</v>
          </cell>
          <cell r="AK59">
            <v>0.5</v>
          </cell>
          <cell r="AL59">
            <v>50</v>
          </cell>
          <cell r="AM59">
            <v>0</v>
          </cell>
          <cell r="AN59">
            <v>5.4902533081422535E-3</v>
          </cell>
          <cell r="AO59">
            <v>9.6751833587829968E-3</v>
          </cell>
          <cell r="AP59">
            <v>2.0879157384444128E-2</v>
          </cell>
          <cell r="AQ59">
            <v>1.357729071311262E-2</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5755556</v>
          </cell>
          <cell r="BL59">
            <v>0</v>
          </cell>
          <cell r="BM59">
            <v>0</v>
          </cell>
          <cell r="BN59">
            <v>0</v>
          </cell>
          <cell r="BO59">
            <v>0</v>
          </cell>
          <cell r="BP59">
            <v>0</v>
          </cell>
          <cell r="BQ59">
            <v>5755556</v>
          </cell>
          <cell r="BR59">
            <v>0</v>
          </cell>
          <cell r="BS59">
            <v>0</v>
          </cell>
          <cell r="BT59">
            <v>0</v>
          </cell>
          <cell r="BU59">
            <v>0</v>
          </cell>
          <cell r="BV59">
            <v>0</v>
          </cell>
          <cell r="BW59">
            <v>0</v>
          </cell>
          <cell r="BX59">
            <v>0</v>
          </cell>
          <cell r="BY59">
            <v>0</v>
          </cell>
          <cell r="BZ59">
            <v>0</v>
          </cell>
          <cell r="CA59">
            <v>0</v>
          </cell>
          <cell r="CB59">
            <v>0</v>
          </cell>
          <cell r="CC59">
            <v>5755556</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9716667</v>
          </cell>
          <cell r="CV59">
            <v>9716667</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30000000</v>
          </cell>
          <cell r="DO59">
            <v>30000000</v>
          </cell>
          <cell r="DP59">
            <v>5755556</v>
          </cell>
          <cell r="DQ59">
            <v>0</v>
          </cell>
          <cell r="DR59">
            <v>0</v>
          </cell>
          <cell r="DS59">
            <v>0</v>
          </cell>
          <cell r="DT59">
            <v>0</v>
          </cell>
          <cell r="DU59">
            <v>0</v>
          </cell>
          <cell r="DV59">
            <v>5755556</v>
          </cell>
          <cell r="DW59">
            <v>0</v>
          </cell>
          <cell r="DX59">
            <v>0</v>
          </cell>
          <cell r="DY59">
            <v>0</v>
          </cell>
          <cell r="DZ59">
            <v>0</v>
          </cell>
          <cell r="EA59">
            <v>0</v>
          </cell>
          <cell r="EB59">
            <v>0</v>
          </cell>
          <cell r="EC59">
            <v>0</v>
          </cell>
          <cell r="ED59">
            <v>0</v>
          </cell>
          <cell r="EE59">
            <v>0</v>
          </cell>
          <cell r="EF59">
            <v>0</v>
          </cell>
          <cell r="EG59">
            <v>39716667</v>
          </cell>
          <cell r="EH59">
            <v>45472223</v>
          </cell>
        </row>
        <row r="60">
          <cell r="B60" t="str">
            <v>25126-58</v>
          </cell>
          <cell r="C60">
            <v>25126</v>
          </cell>
          <cell r="D60" t="str">
            <v>Cajicá</v>
          </cell>
          <cell r="E60">
            <v>1438</v>
          </cell>
          <cell r="F60" t="str">
            <v>Cajica Tejiendo Futuro Unidos Con Toda Seguridad</v>
          </cell>
          <cell r="G60" t="str">
            <v>Tejiendo Futuro Cajica Empleo Con Seguridad</v>
          </cell>
          <cell r="H60" t="str">
            <v>Trabajo</v>
          </cell>
          <cell r="I60" t="str">
            <v>Derechos fundamentales del trabajo y fortalecimiento del diálogo social</v>
          </cell>
          <cell r="K60" t="str">
            <v>Servicio de educación informal para la protección del joven trabajador</v>
          </cell>
          <cell r="L60" t="str">
            <v>Personas capacitadas</v>
          </cell>
          <cell r="M60" t="str">
            <v>Número</v>
          </cell>
          <cell r="N60">
            <v>20</v>
          </cell>
          <cell r="O60">
            <v>109</v>
          </cell>
          <cell r="P60">
            <v>0</v>
          </cell>
          <cell r="Q60">
            <v>1.2239214846906703E-2</v>
          </cell>
          <cell r="R60" t="str">
            <v>NA</v>
          </cell>
          <cell r="S60">
            <v>1249</v>
          </cell>
          <cell r="T60">
            <v>1</v>
          </cell>
          <cell r="U60">
            <v>0</v>
          </cell>
          <cell r="V60">
            <v>0</v>
          </cell>
          <cell r="W60">
            <v>1.1617543135215055E-2</v>
          </cell>
          <cell r="X60">
            <v>39</v>
          </cell>
          <cell r="Y60">
            <v>41</v>
          </cell>
          <cell r="Z60">
            <v>100</v>
          </cell>
          <cell r="AA60">
            <v>9.1786851117735928E-3</v>
          </cell>
          <cell r="AB60">
            <v>30</v>
          </cell>
          <cell r="AC60">
            <v>67</v>
          </cell>
          <cell r="AD60">
            <v>100</v>
          </cell>
          <cell r="AE60">
            <v>1.9350365721835322E-2</v>
          </cell>
          <cell r="AF60">
            <v>20</v>
          </cell>
          <cell r="AG60">
            <v>781</v>
          </cell>
          <cell r="AH60">
            <v>100</v>
          </cell>
          <cell r="AI60">
            <v>2.6937829515947362E-3</v>
          </cell>
          <cell r="AJ60">
            <v>24</v>
          </cell>
          <cell r="AK60">
            <v>360</v>
          </cell>
          <cell r="AL60">
            <v>100</v>
          </cell>
          <cell r="AM60">
            <v>1.1617543135215055E-2</v>
          </cell>
          <cell r="AN60">
            <v>9.1786851117735928E-3</v>
          </cell>
          <cell r="AO60">
            <v>1.9350365721835322E-2</v>
          </cell>
          <cell r="AP60">
            <v>2.6937829515947366E-3</v>
          </cell>
          <cell r="AQ60">
            <v>1.2239214846906703E-2</v>
          </cell>
          <cell r="AR60">
            <v>10000000</v>
          </cell>
          <cell r="AS60">
            <v>0</v>
          </cell>
          <cell r="AT60">
            <v>0</v>
          </cell>
          <cell r="AU60">
            <v>0</v>
          </cell>
          <cell r="AV60">
            <v>0</v>
          </cell>
          <cell r="AW60">
            <v>0</v>
          </cell>
          <cell r="AX60">
            <v>10000000</v>
          </cell>
          <cell r="AY60">
            <v>0</v>
          </cell>
          <cell r="AZ60">
            <v>0</v>
          </cell>
          <cell r="BA60">
            <v>0</v>
          </cell>
          <cell r="BB60">
            <v>0</v>
          </cell>
          <cell r="BC60">
            <v>0</v>
          </cell>
          <cell r="BD60">
            <v>0</v>
          </cell>
          <cell r="BE60">
            <v>0</v>
          </cell>
          <cell r="BF60">
            <v>0</v>
          </cell>
          <cell r="BG60">
            <v>0</v>
          </cell>
          <cell r="BH60">
            <v>0</v>
          </cell>
          <cell r="BI60">
            <v>0</v>
          </cell>
          <cell r="BJ60">
            <v>10000000</v>
          </cell>
          <cell r="BK60">
            <v>9622222</v>
          </cell>
          <cell r="BL60">
            <v>0</v>
          </cell>
          <cell r="BM60">
            <v>0</v>
          </cell>
          <cell r="BN60">
            <v>0</v>
          </cell>
          <cell r="BO60">
            <v>0</v>
          </cell>
          <cell r="BP60">
            <v>0</v>
          </cell>
          <cell r="BQ60">
            <v>9622222</v>
          </cell>
          <cell r="BR60">
            <v>0</v>
          </cell>
          <cell r="BS60">
            <v>0</v>
          </cell>
          <cell r="BT60">
            <v>0</v>
          </cell>
          <cell r="BU60">
            <v>0</v>
          </cell>
          <cell r="BV60">
            <v>0</v>
          </cell>
          <cell r="BW60">
            <v>0</v>
          </cell>
          <cell r="BX60">
            <v>0</v>
          </cell>
          <cell r="BY60">
            <v>0</v>
          </cell>
          <cell r="BZ60">
            <v>0</v>
          </cell>
          <cell r="CA60">
            <v>0</v>
          </cell>
          <cell r="CB60">
            <v>0</v>
          </cell>
          <cell r="CC60">
            <v>9622222</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19433333</v>
          </cell>
          <cell r="CV60">
            <v>19433333</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1935267</v>
          </cell>
          <cell r="DO60">
            <v>1935267</v>
          </cell>
          <cell r="DP60">
            <v>19622222</v>
          </cell>
          <cell r="DQ60">
            <v>0</v>
          </cell>
          <cell r="DR60">
            <v>0</v>
          </cell>
          <cell r="DS60">
            <v>0</v>
          </cell>
          <cell r="DT60">
            <v>0</v>
          </cell>
          <cell r="DU60">
            <v>0</v>
          </cell>
          <cell r="DV60">
            <v>19622222</v>
          </cell>
          <cell r="DW60">
            <v>0</v>
          </cell>
          <cell r="DX60">
            <v>0</v>
          </cell>
          <cell r="DY60">
            <v>0</v>
          </cell>
          <cell r="DZ60">
            <v>0</v>
          </cell>
          <cell r="EA60">
            <v>0</v>
          </cell>
          <cell r="EB60">
            <v>0</v>
          </cell>
          <cell r="EC60">
            <v>0</v>
          </cell>
          <cell r="ED60">
            <v>0</v>
          </cell>
          <cell r="EE60">
            <v>0</v>
          </cell>
          <cell r="EF60">
            <v>0</v>
          </cell>
          <cell r="EG60">
            <v>21368600</v>
          </cell>
          <cell r="EH60">
            <v>40990822</v>
          </cell>
        </row>
        <row r="61">
          <cell r="B61" t="str">
            <v>25126-59</v>
          </cell>
          <cell r="C61">
            <v>25126</v>
          </cell>
          <cell r="D61" t="str">
            <v>Cajicá</v>
          </cell>
          <cell r="E61">
            <v>1438</v>
          </cell>
          <cell r="F61" t="str">
            <v>Cajica Tejiendo Futuro Unidos Con Toda Seguridad</v>
          </cell>
          <cell r="G61" t="str">
            <v>Tejiendo Futuro Cajica Empleo Con Seguridad</v>
          </cell>
          <cell r="H61" t="str">
            <v>Trabajo</v>
          </cell>
          <cell r="I61" t="str">
            <v>Derechos fundamentales del trabajo y fortalecimiento del diálogo social</v>
          </cell>
          <cell r="K61" t="str">
            <v>Servicio de protección laboral al joven trabajador</v>
          </cell>
          <cell r="L61" t="str">
            <v>Estrategia para la implementación y territorialización de la política pública del joven trabajador desarrollada</v>
          </cell>
          <cell r="M61" t="str">
            <v>Número</v>
          </cell>
          <cell r="N61">
            <v>111</v>
          </cell>
          <cell r="O61">
            <v>4</v>
          </cell>
          <cell r="P61">
            <v>0</v>
          </cell>
          <cell r="Q61">
            <v>3.229138034731905E-2</v>
          </cell>
          <cell r="R61" t="str">
            <v>NA</v>
          </cell>
          <cell r="S61">
            <v>4</v>
          </cell>
          <cell r="T61">
            <v>1</v>
          </cell>
          <cell r="U61">
            <v>0</v>
          </cell>
          <cell r="V61">
            <v>0</v>
          </cell>
          <cell r="W61">
            <v>9.1886332444112082E-2</v>
          </cell>
          <cell r="X61">
            <v>1</v>
          </cell>
          <cell r="Y61">
            <v>1</v>
          </cell>
          <cell r="Z61">
            <v>100</v>
          </cell>
          <cell r="AA61">
            <v>9.1786851117735928E-3</v>
          </cell>
          <cell r="AB61">
            <v>1</v>
          </cell>
          <cell r="AC61">
            <v>1</v>
          </cell>
          <cell r="AD61">
            <v>100</v>
          </cell>
          <cell r="AE61">
            <v>1.9350365721835322E-2</v>
          </cell>
          <cell r="AF61">
            <v>1</v>
          </cell>
          <cell r="AG61">
            <v>1</v>
          </cell>
          <cell r="AH61">
            <v>100</v>
          </cell>
          <cell r="AI61">
            <v>0</v>
          </cell>
          <cell r="AJ61">
            <v>1</v>
          </cell>
          <cell r="AK61">
            <v>1</v>
          </cell>
          <cell r="AL61">
            <v>100</v>
          </cell>
          <cell r="AM61">
            <v>9.1886332444112095E-2</v>
          </cell>
          <cell r="AN61">
            <v>9.1786851117735928E-3</v>
          </cell>
          <cell r="AO61">
            <v>1.9350365721835322E-2</v>
          </cell>
          <cell r="AP61">
            <v>0</v>
          </cell>
          <cell r="AQ61">
            <v>3.229138034731905E-2</v>
          </cell>
          <cell r="AR61">
            <v>79092740.5</v>
          </cell>
          <cell r="AS61">
            <v>0</v>
          </cell>
          <cell r="AT61">
            <v>0</v>
          </cell>
          <cell r="AU61">
            <v>0</v>
          </cell>
          <cell r="AV61">
            <v>0</v>
          </cell>
          <cell r="AW61">
            <v>0</v>
          </cell>
          <cell r="AX61">
            <v>79092740.5</v>
          </cell>
          <cell r="AY61">
            <v>0</v>
          </cell>
          <cell r="AZ61">
            <v>0</v>
          </cell>
          <cell r="BA61">
            <v>0</v>
          </cell>
          <cell r="BB61">
            <v>0</v>
          </cell>
          <cell r="BC61">
            <v>0</v>
          </cell>
          <cell r="BD61">
            <v>0</v>
          </cell>
          <cell r="BE61">
            <v>0</v>
          </cell>
          <cell r="BF61">
            <v>0</v>
          </cell>
          <cell r="BG61">
            <v>0</v>
          </cell>
          <cell r="BH61">
            <v>0</v>
          </cell>
          <cell r="BI61">
            <v>0</v>
          </cell>
          <cell r="BJ61">
            <v>79092740.5</v>
          </cell>
          <cell r="BK61">
            <v>9622222</v>
          </cell>
          <cell r="BL61">
            <v>0</v>
          </cell>
          <cell r="BM61">
            <v>0</v>
          </cell>
          <cell r="BN61">
            <v>0</v>
          </cell>
          <cell r="BO61">
            <v>0</v>
          </cell>
          <cell r="BP61">
            <v>0</v>
          </cell>
          <cell r="BQ61">
            <v>9622222</v>
          </cell>
          <cell r="BR61">
            <v>0</v>
          </cell>
          <cell r="BS61">
            <v>0</v>
          </cell>
          <cell r="BT61">
            <v>0</v>
          </cell>
          <cell r="BU61">
            <v>0</v>
          </cell>
          <cell r="BV61">
            <v>0</v>
          </cell>
          <cell r="BW61">
            <v>0</v>
          </cell>
          <cell r="BX61">
            <v>0</v>
          </cell>
          <cell r="BY61">
            <v>0</v>
          </cell>
          <cell r="BZ61">
            <v>0</v>
          </cell>
          <cell r="CA61">
            <v>0</v>
          </cell>
          <cell r="CB61">
            <v>0</v>
          </cell>
          <cell r="CC61">
            <v>9622222</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19433333</v>
          </cell>
          <cell r="CV61">
            <v>19433333</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88714962.5</v>
          </cell>
          <cell r="DQ61">
            <v>0</v>
          </cell>
          <cell r="DR61">
            <v>0</v>
          </cell>
          <cell r="DS61">
            <v>0</v>
          </cell>
          <cell r="DT61">
            <v>0</v>
          </cell>
          <cell r="DU61">
            <v>0</v>
          </cell>
          <cell r="DV61">
            <v>88714962.5</v>
          </cell>
          <cell r="DW61">
            <v>0</v>
          </cell>
          <cell r="DX61">
            <v>0</v>
          </cell>
          <cell r="DY61">
            <v>0</v>
          </cell>
          <cell r="DZ61">
            <v>0</v>
          </cell>
          <cell r="EA61">
            <v>0</v>
          </cell>
          <cell r="EB61">
            <v>0</v>
          </cell>
          <cell r="EC61">
            <v>0</v>
          </cell>
          <cell r="ED61">
            <v>0</v>
          </cell>
          <cell r="EE61">
            <v>0</v>
          </cell>
          <cell r="EF61">
            <v>0</v>
          </cell>
          <cell r="EG61">
            <v>19433333</v>
          </cell>
          <cell r="EH61">
            <v>108148295.5</v>
          </cell>
        </row>
        <row r="62">
          <cell r="B62" t="str">
            <v>25126-60</v>
          </cell>
          <cell r="C62">
            <v>25126</v>
          </cell>
          <cell r="D62" t="str">
            <v>Cajicá</v>
          </cell>
          <cell r="E62">
            <v>1438</v>
          </cell>
          <cell r="F62" t="str">
            <v>Cajica Tejiendo Futuro Unidos Con Toda Seguridad</v>
          </cell>
          <cell r="G62" t="str">
            <v>Tejiendo Futuro Cajica Empleo Con Seguridad</v>
          </cell>
          <cell r="H62" t="str">
            <v>Trabajo</v>
          </cell>
          <cell r="I62" t="str">
            <v>Derechos fundamentales del trabajo y fortalecimiento del diálogo social</v>
          </cell>
          <cell r="K62" t="str">
            <v>Servicio de asistencia técnica para la equidad de Género</v>
          </cell>
          <cell r="L62" t="str">
            <v>Empresas asistidas técnicamente</v>
          </cell>
          <cell r="M62" t="str">
            <v>Número</v>
          </cell>
          <cell r="N62">
            <v>31</v>
          </cell>
          <cell r="O62">
            <v>8</v>
          </cell>
          <cell r="P62">
            <v>0</v>
          </cell>
          <cell r="Q62">
            <v>2.3123639079922511E-2</v>
          </cell>
          <cell r="R62" t="str">
            <v>NA</v>
          </cell>
          <cell r="S62">
            <v>11</v>
          </cell>
          <cell r="T62">
            <v>1</v>
          </cell>
          <cell r="U62">
            <v>0</v>
          </cell>
          <cell r="V62">
            <v>0</v>
          </cell>
          <cell r="W62">
            <v>3.4852629405645166E-2</v>
          </cell>
          <cell r="X62">
            <v>2</v>
          </cell>
          <cell r="Y62">
            <v>2</v>
          </cell>
          <cell r="Z62">
            <v>100</v>
          </cell>
          <cell r="AA62">
            <v>5.5687005427022167E-3</v>
          </cell>
          <cell r="AB62">
            <v>2</v>
          </cell>
          <cell r="AC62">
            <v>2</v>
          </cell>
          <cell r="AD62">
            <v>100</v>
          </cell>
          <cell r="AE62">
            <v>4.1428837325239269E-2</v>
          </cell>
          <cell r="AF62">
            <v>2</v>
          </cell>
          <cell r="AG62">
            <v>3</v>
          </cell>
          <cell r="AH62">
            <v>100</v>
          </cell>
          <cell r="AI62">
            <v>0</v>
          </cell>
          <cell r="AJ62">
            <v>4</v>
          </cell>
          <cell r="AK62">
            <v>4</v>
          </cell>
          <cell r="AL62">
            <v>100</v>
          </cell>
          <cell r="AM62">
            <v>3.4852629405645166E-2</v>
          </cell>
          <cell r="AN62">
            <v>5.5687005427022158E-3</v>
          </cell>
          <cell r="AO62">
            <v>4.1428837325239269E-2</v>
          </cell>
          <cell r="AP62">
            <v>0</v>
          </cell>
          <cell r="AQ62">
            <v>2.3123639079922511E-2</v>
          </cell>
          <cell r="AR62">
            <v>30000000</v>
          </cell>
          <cell r="AS62">
            <v>0</v>
          </cell>
          <cell r="AT62">
            <v>0</v>
          </cell>
          <cell r="AU62">
            <v>0</v>
          </cell>
          <cell r="AV62">
            <v>0</v>
          </cell>
          <cell r="AW62">
            <v>0</v>
          </cell>
          <cell r="AX62">
            <v>30000000</v>
          </cell>
          <cell r="AY62">
            <v>0</v>
          </cell>
          <cell r="AZ62">
            <v>0</v>
          </cell>
          <cell r="BA62">
            <v>0</v>
          </cell>
          <cell r="BB62">
            <v>0</v>
          </cell>
          <cell r="BC62">
            <v>0</v>
          </cell>
          <cell r="BD62">
            <v>0</v>
          </cell>
          <cell r="BE62">
            <v>0</v>
          </cell>
          <cell r="BF62">
            <v>0</v>
          </cell>
          <cell r="BG62">
            <v>0</v>
          </cell>
          <cell r="BH62">
            <v>0</v>
          </cell>
          <cell r="BI62">
            <v>0</v>
          </cell>
          <cell r="BJ62">
            <v>30000000</v>
          </cell>
          <cell r="BK62">
            <v>5837794</v>
          </cell>
          <cell r="BL62">
            <v>0</v>
          </cell>
          <cell r="BM62">
            <v>0</v>
          </cell>
          <cell r="BN62">
            <v>0</v>
          </cell>
          <cell r="BO62">
            <v>0</v>
          </cell>
          <cell r="BP62">
            <v>0</v>
          </cell>
          <cell r="BQ62">
            <v>5837794</v>
          </cell>
          <cell r="BR62">
            <v>0</v>
          </cell>
          <cell r="BS62">
            <v>0</v>
          </cell>
          <cell r="BT62">
            <v>0</v>
          </cell>
          <cell r="BU62">
            <v>0</v>
          </cell>
          <cell r="BV62">
            <v>0</v>
          </cell>
          <cell r="BW62">
            <v>0</v>
          </cell>
          <cell r="BX62">
            <v>0</v>
          </cell>
          <cell r="BY62">
            <v>0</v>
          </cell>
          <cell r="BZ62">
            <v>0</v>
          </cell>
          <cell r="CA62">
            <v>0</v>
          </cell>
          <cell r="CB62">
            <v>0</v>
          </cell>
          <cell r="CC62">
            <v>5837794</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41606469</v>
          </cell>
          <cell r="CV62">
            <v>41606469</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35837794</v>
          </cell>
          <cell r="DQ62">
            <v>0</v>
          </cell>
          <cell r="DR62">
            <v>0</v>
          </cell>
          <cell r="DS62">
            <v>0</v>
          </cell>
          <cell r="DT62">
            <v>0</v>
          </cell>
          <cell r="DU62">
            <v>0</v>
          </cell>
          <cell r="DV62">
            <v>35837794</v>
          </cell>
          <cell r="DW62">
            <v>0</v>
          </cell>
          <cell r="DX62">
            <v>0</v>
          </cell>
          <cell r="DY62">
            <v>0</v>
          </cell>
          <cell r="DZ62">
            <v>0</v>
          </cell>
          <cell r="EA62">
            <v>0</v>
          </cell>
          <cell r="EB62">
            <v>0</v>
          </cell>
          <cell r="EC62">
            <v>0</v>
          </cell>
          <cell r="ED62">
            <v>0</v>
          </cell>
          <cell r="EE62">
            <v>0</v>
          </cell>
          <cell r="EF62">
            <v>0</v>
          </cell>
          <cell r="EG62">
            <v>41606469</v>
          </cell>
          <cell r="EH62">
            <v>77444263</v>
          </cell>
        </row>
        <row r="63">
          <cell r="B63" t="str">
            <v>25126-61</v>
          </cell>
          <cell r="C63">
            <v>25126</v>
          </cell>
          <cell r="D63" t="str">
            <v>Cajicá</v>
          </cell>
          <cell r="E63">
            <v>1438</v>
          </cell>
          <cell r="F63" t="str">
            <v>Cajica Tejiendo Futuro Unidos Con Toda Seguridad</v>
          </cell>
          <cell r="G63" t="str">
            <v>Tejiendo Futuro Cajica Empleo Con Seguridad</v>
          </cell>
          <cell r="H63" t="str">
            <v>Trabajo</v>
          </cell>
          <cell r="I63" t="str">
            <v>Derechos fundamentales del trabajo y fortalecimiento del diálogo social</v>
          </cell>
          <cell r="K63" t="str">
            <v>Servicio de promoción y divulgación del teletrabajo</v>
          </cell>
          <cell r="L63" t="str">
            <v>Estrategia de promoción institucional para fomentar el teletrabajo implementada</v>
          </cell>
          <cell r="M63" t="str">
            <v>Número</v>
          </cell>
          <cell r="N63">
            <v>79</v>
          </cell>
          <cell r="O63">
            <v>1</v>
          </cell>
          <cell r="P63">
            <v>0</v>
          </cell>
          <cell r="Q63">
            <v>8.8447296641371645E-3</v>
          </cell>
          <cell r="R63" t="str">
            <v>AM</v>
          </cell>
          <cell r="S63">
            <v>2</v>
          </cell>
          <cell r="T63">
            <v>1</v>
          </cell>
          <cell r="U63">
            <v>0</v>
          </cell>
          <cell r="V63">
            <v>0</v>
          </cell>
          <cell r="W63">
            <v>2.3235086270430111E-2</v>
          </cell>
          <cell r="X63">
            <v>1</v>
          </cell>
          <cell r="Y63">
            <v>1</v>
          </cell>
          <cell r="Z63">
            <v>100</v>
          </cell>
          <cell r="AA63">
            <v>9.1786851117735928E-3</v>
          </cell>
          <cell r="AB63">
            <v>1</v>
          </cell>
          <cell r="AC63">
            <v>2</v>
          </cell>
          <cell r="AD63">
            <v>100</v>
          </cell>
          <cell r="AE63">
            <v>0</v>
          </cell>
          <cell r="AF63">
            <v>1</v>
          </cell>
          <cell r="AG63">
            <v>0</v>
          </cell>
          <cell r="AH63">
            <v>0</v>
          </cell>
          <cell r="AI63">
            <v>0</v>
          </cell>
          <cell r="AJ63">
            <v>1</v>
          </cell>
          <cell r="AK63">
            <v>0</v>
          </cell>
          <cell r="AL63">
            <v>0</v>
          </cell>
          <cell r="AM63">
            <v>2.3235086270430111E-2</v>
          </cell>
          <cell r="AN63">
            <v>9.1786851117735928E-3</v>
          </cell>
          <cell r="AO63">
            <v>0</v>
          </cell>
          <cell r="AP63">
            <v>0</v>
          </cell>
          <cell r="AQ63">
            <v>8.8447296641371645E-3</v>
          </cell>
          <cell r="AR63">
            <v>20000000</v>
          </cell>
          <cell r="AS63">
            <v>0</v>
          </cell>
          <cell r="AT63">
            <v>0</v>
          </cell>
          <cell r="AU63">
            <v>0</v>
          </cell>
          <cell r="AV63">
            <v>0</v>
          </cell>
          <cell r="AW63">
            <v>0</v>
          </cell>
          <cell r="AX63">
            <v>20000000</v>
          </cell>
          <cell r="AY63">
            <v>0</v>
          </cell>
          <cell r="AZ63">
            <v>0</v>
          </cell>
          <cell r="BA63">
            <v>0</v>
          </cell>
          <cell r="BB63">
            <v>0</v>
          </cell>
          <cell r="BC63">
            <v>0</v>
          </cell>
          <cell r="BD63">
            <v>0</v>
          </cell>
          <cell r="BE63">
            <v>0</v>
          </cell>
          <cell r="BF63">
            <v>0</v>
          </cell>
          <cell r="BG63">
            <v>0</v>
          </cell>
          <cell r="BH63">
            <v>0</v>
          </cell>
          <cell r="BI63">
            <v>0</v>
          </cell>
          <cell r="BJ63">
            <v>20000000</v>
          </cell>
          <cell r="BK63">
            <v>9622222</v>
          </cell>
          <cell r="BL63">
            <v>0</v>
          </cell>
          <cell r="BM63">
            <v>0</v>
          </cell>
          <cell r="BN63">
            <v>0</v>
          </cell>
          <cell r="BO63">
            <v>0</v>
          </cell>
          <cell r="BP63">
            <v>0</v>
          </cell>
          <cell r="BQ63">
            <v>9622222</v>
          </cell>
          <cell r="BR63">
            <v>0</v>
          </cell>
          <cell r="BS63">
            <v>0</v>
          </cell>
          <cell r="BT63">
            <v>0</v>
          </cell>
          <cell r="BU63">
            <v>0</v>
          </cell>
          <cell r="BV63">
            <v>0</v>
          </cell>
          <cell r="BW63">
            <v>0</v>
          </cell>
          <cell r="BX63">
            <v>0</v>
          </cell>
          <cell r="BY63">
            <v>0</v>
          </cell>
          <cell r="BZ63">
            <v>0</v>
          </cell>
          <cell r="CA63">
            <v>0</v>
          </cell>
          <cell r="CB63">
            <v>0</v>
          </cell>
          <cell r="CC63">
            <v>9622222</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29622222</v>
          </cell>
          <cell r="DQ63">
            <v>0</v>
          </cell>
          <cell r="DR63">
            <v>0</v>
          </cell>
          <cell r="DS63">
            <v>0</v>
          </cell>
          <cell r="DT63">
            <v>0</v>
          </cell>
          <cell r="DU63">
            <v>0</v>
          </cell>
          <cell r="DV63">
            <v>29622222</v>
          </cell>
          <cell r="DW63">
            <v>0</v>
          </cell>
          <cell r="DX63">
            <v>0</v>
          </cell>
          <cell r="DY63">
            <v>0</v>
          </cell>
          <cell r="DZ63">
            <v>0</v>
          </cell>
          <cell r="EA63">
            <v>0</v>
          </cell>
          <cell r="EB63">
            <v>0</v>
          </cell>
          <cell r="EC63">
            <v>0</v>
          </cell>
          <cell r="ED63">
            <v>0</v>
          </cell>
          <cell r="EE63">
            <v>0</v>
          </cell>
          <cell r="EF63">
            <v>0</v>
          </cell>
          <cell r="EG63">
            <v>0</v>
          </cell>
          <cell r="EH63">
            <v>29622222</v>
          </cell>
        </row>
        <row r="64">
          <cell r="B64" t="str">
            <v>25126-62</v>
          </cell>
          <cell r="C64">
            <v>25126</v>
          </cell>
          <cell r="D64" t="str">
            <v>Cajicá</v>
          </cell>
          <cell r="E64">
            <v>1438</v>
          </cell>
          <cell r="F64" t="str">
            <v>Cajica Tejiendo Futuro Unidos Con Toda Seguridad</v>
          </cell>
          <cell r="G64" t="str">
            <v>Tejiendo Futuro Cajica Empleo Con Seguridad</v>
          </cell>
          <cell r="H64" t="str">
            <v>Trabajo</v>
          </cell>
          <cell r="I64" t="str">
            <v>Formación para el trabajo</v>
          </cell>
          <cell r="K64" t="str">
            <v>Servicio de formación informal para el emprendimiento rural</v>
          </cell>
          <cell r="L64" t="str">
            <v>Unidades Productivas Rurales creadas</v>
          </cell>
          <cell r="M64" t="str">
            <v>Número</v>
          </cell>
          <cell r="N64">
            <v>36</v>
          </cell>
          <cell r="O64">
            <v>40</v>
          </cell>
          <cell r="P64">
            <v>0</v>
          </cell>
          <cell r="Q64">
            <v>1.3736208610189381E-2</v>
          </cell>
          <cell r="R64" t="str">
            <v>NA</v>
          </cell>
          <cell r="S64">
            <v>37</v>
          </cell>
          <cell r="T64">
            <v>0.92500000000000004</v>
          </cell>
          <cell r="U64">
            <v>0</v>
          </cell>
          <cell r="V64">
            <v>0</v>
          </cell>
          <cell r="W64">
            <v>2.3235086270430111E-2</v>
          </cell>
          <cell r="X64">
            <v>3</v>
          </cell>
          <cell r="Y64">
            <v>3</v>
          </cell>
          <cell r="Z64">
            <v>100</v>
          </cell>
          <cell r="AA64">
            <v>5.5687005427022167E-3</v>
          </cell>
          <cell r="AB64">
            <v>17</v>
          </cell>
          <cell r="AC64">
            <v>2</v>
          </cell>
          <cell r="AD64">
            <v>11.76470588235294</v>
          </cell>
          <cell r="AE64">
            <v>2.0080568878249942E-2</v>
          </cell>
          <cell r="AF64">
            <v>10</v>
          </cell>
          <cell r="AG64">
            <v>19</v>
          </cell>
          <cell r="AH64">
            <v>100</v>
          </cell>
          <cell r="AI64">
            <v>0</v>
          </cell>
          <cell r="AJ64">
            <v>16</v>
          </cell>
          <cell r="AK64">
            <v>13</v>
          </cell>
          <cell r="AL64">
            <v>81.25</v>
          </cell>
          <cell r="AM64">
            <v>2.3235086270430111E-2</v>
          </cell>
          <cell r="AN64">
            <v>6.5514124031790786E-4</v>
          </cell>
          <cell r="AO64">
            <v>2.0080568878249942E-2</v>
          </cell>
          <cell r="AP64">
            <v>0</v>
          </cell>
          <cell r="AQ64">
            <v>1.2705992964425178E-2</v>
          </cell>
          <cell r="AR64">
            <v>20000000</v>
          </cell>
          <cell r="AS64">
            <v>0</v>
          </cell>
          <cell r="AT64">
            <v>0</v>
          </cell>
          <cell r="AU64">
            <v>0</v>
          </cell>
          <cell r="AV64">
            <v>0</v>
          </cell>
          <cell r="AW64">
            <v>0</v>
          </cell>
          <cell r="AX64">
            <v>20000000</v>
          </cell>
          <cell r="AY64">
            <v>0</v>
          </cell>
          <cell r="AZ64">
            <v>0</v>
          </cell>
          <cell r="BA64">
            <v>0</v>
          </cell>
          <cell r="BB64">
            <v>0</v>
          </cell>
          <cell r="BC64">
            <v>0</v>
          </cell>
          <cell r="BD64">
            <v>0</v>
          </cell>
          <cell r="BE64">
            <v>0</v>
          </cell>
          <cell r="BF64">
            <v>0</v>
          </cell>
          <cell r="BG64">
            <v>0</v>
          </cell>
          <cell r="BH64">
            <v>0</v>
          </cell>
          <cell r="BI64">
            <v>0</v>
          </cell>
          <cell r="BJ64">
            <v>20000000</v>
          </cell>
          <cell r="BK64">
            <v>5837794</v>
          </cell>
          <cell r="BL64">
            <v>0</v>
          </cell>
          <cell r="BM64">
            <v>0</v>
          </cell>
          <cell r="BN64">
            <v>0</v>
          </cell>
          <cell r="BO64">
            <v>0</v>
          </cell>
          <cell r="BP64">
            <v>0</v>
          </cell>
          <cell r="BQ64">
            <v>5837794</v>
          </cell>
          <cell r="BR64">
            <v>0</v>
          </cell>
          <cell r="BS64">
            <v>0</v>
          </cell>
          <cell r="BT64">
            <v>0</v>
          </cell>
          <cell r="BU64">
            <v>0</v>
          </cell>
          <cell r="BV64">
            <v>0</v>
          </cell>
          <cell r="BW64">
            <v>0</v>
          </cell>
          <cell r="BX64">
            <v>0</v>
          </cell>
          <cell r="BY64">
            <v>0</v>
          </cell>
          <cell r="BZ64">
            <v>0</v>
          </cell>
          <cell r="CA64">
            <v>0</v>
          </cell>
          <cell r="CB64">
            <v>0</v>
          </cell>
          <cell r="CC64">
            <v>5837794</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20166667</v>
          </cell>
          <cell r="CV64">
            <v>20166667</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25837794</v>
          </cell>
          <cell r="DQ64">
            <v>0</v>
          </cell>
          <cell r="DR64">
            <v>0</v>
          </cell>
          <cell r="DS64">
            <v>0</v>
          </cell>
          <cell r="DT64">
            <v>0</v>
          </cell>
          <cell r="DU64">
            <v>0</v>
          </cell>
          <cell r="DV64">
            <v>25837794</v>
          </cell>
          <cell r="DW64">
            <v>0</v>
          </cell>
          <cell r="DX64">
            <v>0</v>
          </cell>
          <cell r="DY64">
            <v>0</v>
          </cell>
          <cell r="DZ64">
            <v>0</v>
          </cell>
          <cell r="EA64">
            <v>0</v>
          </cell>
          <cell r="EB64">
            <v>0</v>
          </cell>
          <cell r="EC64">
            <v>0</v>
          </cell>
          <cell r="ED64">
            <v>0</v>
          </cell>
          <cell r="EE64">
            <v>0</v>
          </cell>
          <cell r="EF64">
            <v>0</v>
          </cell>
          <cell r="EG64">
            <v>20166667</v>
          </cell>
          <cell r="EH64">
            <v>46004461</v>
          </cell>
        </row>
        <row r="65">
          <cell r="B65" t="str">
            <v>25126-63</v>
          </cell>
          <cell r="C65">
            <v>25126</v>
          </cell>
          <cell r="D65" t="str">
            <v>Cajicá</v>
          </cell>
          <cell r="E65">
            <v>1438</v>
          </cell>
          <cell r="F65" t="str">
            <v>Cajica Tejiendo Futuro Unidos Con Toda Seguridad</v>
          </cell>
          <cell r="G65" t="str">
            <v>Tejiendo Futuro Cajica Empleo Con Seguridad</v>
          </cell>
          <cell r="H65" t="str">
            <v>Trabajo</v>
          </cell>
          <cell r="I65" t="str">
            <v>Formación para el trabajo</v>
          </cell>
          <cell r="K65" t="str">
            <v>Servicio de apoyo para el fortalecimiento de la política de formación para el trabajo</v>
          </cell>
          <cell r="L65" t="str">
            <v>Estrategias realizadas</v>
          </cell>
          <cell r="M65" t="str">
            <v>Número</v>
          </cell>
          <cell r="N65">
            <v>22</v>
          </cell>
          <cell r="O65">
            <v>4</v>
          </cell>
          <cell r="P65">
            <v>0</v>
          </cell>
          <cell r="Q65">
            <v>1.17741731238426E-2</v>
          </cell>
          <cell r="R65" t="str">
            <v>NA</v>
          </cell>
          <cell r="S65">
            <v>2</v>
          </cell>
          <cell r="T65">
            <v>0.5</v>
          </cell>
          <cell r="U65">
            <v>0</v>
          </cell>
          <cell r="V65">
            <v>0</v>
          </cell>
          <cell r="W65">
            <v>2.3235086270430111E-2</v>
          </cell>
          <cell r="X65">
            <v>1</v>
          </cell>
          <cell r="Y65">
            <v>1</v>
          </cell>
          <cell r="Z65">
            <v>100</v>
          </cell>
          <cell r="AA65">
            <v>0</v>
          </cell>
          <cell r="AB65">
            <v>1</v>
          </cell>
          <cell r="AC65">
            <v>0</v>
          </cell>
          <cell r="AD65">
            <v>0</v>
          </cell>
          <cell r="AE65">
            <v>1.9350365721835322E-2</v>
          </cell>
          <cell r="AF65">
            <v>1</v>
          </cell>
          <cell r="AG65">
            <v>1</v>
          </cell>
          <cell r="AH65">
            <v>100</v>
          </cell>
          <cell r="AI65">
            <v>0</v>
          </cell>
          <cell r="AJ65">
            <v>2</v>
          </cell>
          <cell r="AK65">
            <v>0</v>
          </cell>
          <cell r="AL65">
            <v>0</v>
          </cell>
          <cell r="AM65">
            <v>2.3235086270430111E-2</v>
          </cell>
          <cell r="AN65">
            <v>0</v>
          </cell>
          <cell r="AO65">
            <v>1.9350365721835322E-2</v>
          </cell>
          <cell r="AP65">
            <v>0</v>
          </cell>
          <cell r="AQ65">
            <v>5.8870865619213E-3</v>
          </cell>
          <cell r="AR65">
            <v>20000000</v>
          </cell>
          <cell r="AS65">
            <v>0</v>
          </cell>
          <cell r="AT65">
            <v>0</v>
          </cell>
          <cell r="AU65">
            <v>0</v>
          </cell>
          <cell r="AV65">
            <v>0</v>
          </cell>
          <cell r="AW65">
            <v>0</v>
          </cell>
          <cell r="AX65">
            <v>20000000</v>
          </cell>
          <cell r="AY65">
            <v>0</v>
          </cell>
          <cell r="AZ65">
            <v>0</v>
          </cell>
          <cell r="BA65">
            <v>0</v>
          </cell>
          <cell r="BB65">
            <v>0</v>
          </cell>
          <cell r="BC65">
            <v>0</v>
          </cell>
          <cell r="BD65">
            <v>0</v>
          </cell>
          <cell r="BE65">
            <v>0</v>
          </cell>
          <cell r="BF65">
            <v>0</v>
          </cell>
          <cell r="BG65">
            <v>0</v>
          </cell>
          <cell r="BH65">
            <v>0</v>
          </cell>
          <cell r="BI65">
            <v>0</v>
          </cell>
          <cell r="BJ65">
            <v>20000000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19433333</v>
          </cell>
          <cell r="CV65">
            <v>19433333</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20000000</v>
          </cell>
          <cell r="DQ65">
            <v>0</v>
          </cell>
          <cell r="DR65">
            <v>0</v>
          </cell>
          <cell r="DS65">
            <v>0</v>
          </cell>
          <cell r="DT65">
            <v>0</v>
          </cell>
          <cell r="DU65">
            <v>0</v>
          </cell>
          <cell r="DV65">
            <v>20000000</v>
          </cell>
          <cell r="DW65">
            <v>0</v>
          </cell>
          <cell r="DX65">
            <v>0</v>
          </cell>
          <cell r="DY65">
            <v>0</v>
          </cell>
          <cell r="DZ65">
            <v>0</v>
          </cell>
          <cell r="EA65">
            <v>0</v>
          </cell>
          <cell r="EB65">
            <v>0</v>
          </cell>
          <cell r="EC65">
            <v>0</v>
          </cell>
          <cell r="ED65">
            <v>0</v>
          </cell>
          <cell r="EE65">
            <v>0</v>
          </cell>
          <cell r="EF65">
            <v>0</v>
          </cell>
          <cell r="EG65">
            <v>19433333</v>
          </cell>
          <cell r="EH65">
            <v>39433333</v>
          </cell>
        </row>
        <row r="66">
          <cell r="B66" t="str">
            <v>25126-64</v>
          </cell>
          <cell r="C66">
            <v>25126</v>
          </cell>
          <cell r="D66" t="str">
            <v>Cajicá</v>
          </cell>
          <cell r="E66">
            <v>1438</v>
          </cell>
          <cell r="F66" t="str">
            <v>Cajica Tejiendo Futuro Unidos Con Toda Seguridad</v>
          </cell>
          <cell r="G66" t="str">
            <v>Tejiendo Futuro Cajica Empleo Con Seguridad</v>
          </cell>
          <cell r="H66" t="str">
            <v>Trabajo</v>
          </cell>
          <cell r="I66" t="str">
            <v>Formación para el trabajo</v>
          </cell>
          <cell r="K66" t="str">
            <v>Servicio de apoyo administrativo a la formación para el trabajo</v>
          </cell>
          <cell r="L66" t="str">
            <v>Personas beneficiadas</v>
          </cell>
          <cell r="M66" t="str">
            <v>Número</v>
          </cell>
          <cell r="N66">
            <v>21</v>
          </cell>
          <cell r="O66">
            <v>200</v>
          </cell>
          <cell r="P66">
            <v>0</v>
          </cell>
          <cell r="Q66">
            <v>0.46949987202712834</v>
          </cell>
          <cell r="R66" t="str">
            <v>NA</v>
          </cell>
          <cell r="S66">
            <v>5673</v>
          </cell>
          <cell r="T66">
            <v>1</v>
          </cell>
          <cell r="U66">
            <v>0</v>
          </cell>
          <cell r="V66">
            <v>0</v>
          </cell>
          <cell r="W66">
            <v>0.26471986701815081</v>
          </cell>
          <cell r="X66">
            <v>834</v>
          </cell>
          <cell r="Y66">
            <v>834</v>
          </cell>
          <cell r="Z66">
            <v>100</v>
          </cell>
          <cell r="AA66">
            <v>0.36284254593959603</v>
          </cell>
          <cell r="AB66">
            <v>2555</v>
          </cell>
          <cell r="AC66">
            <v>958</v>
          </cell>
          <cell r="AD66">
            <v>37.495107632093934</v>
          </cell>
          <cell r="AE66">
            <v>0.63161609560866627</v>
          </cell>
          <cell r="AF66">
            <v>2555</v>
          </cell>
          <cell r="AG66">
            <v>2018</v>
          </cell>
          <cell r="AH66">
            <v>78.982387475538161</v>
          </cell>
          <cell r="AI66">
            <v>0.45914317449203468</v>
          </cell>
          <cell r="AJ66">
            <v>4690</v>
          </cell>
          <cell r="AK66">
            <v>1863</v>
          </cell>
          <cell r="AL66">
            <v>39.7228144989339</v>
          </cell>
          <cell r="AM66">
            <v>0.26471986701815081</v>
          </cell>
          <cell r="AN66">
            <v>0.1360482031350814</v>
          </cell>
          <cell r="AO66">
            <v>0.49886547199150238</v>
          </cell>
          <cell r="AP66">
            <v>0.18238459148798733</v>
          </cell>
          <cell r="AQ66">
            <v>0.46949987202712834</v>
          </cell>
          <cell r="AR66">
            <v>227862177</v>
          </cell>
          <cell r="AS66">
            <v>0</v>
          </cell>
          <cell r="AT66">
            <v>0</v>
          </cell>
          <cell r="AU66">
            <v>0</v>
          </cell>
          <cell r="AV66">
            <v>0</v>
          </cell>
          <cell r="AW66">
            <v>0</v>
          </cell>
          <cell r="AX66">
            <v>227862177</v>
          </cell>
          <cell r="AY66">
            <v>0</v>
          </cell>
          <cell r="AZ66">
            <v>0</v>
          </cell>
          <cell r="BA66">
            <v>0</v>
          </cell>
          <cell r="BB66">
            <v>0</v>
          </cell>
          <cell r="BC66">
            <v>0</v>
          </cell>
          <cell r="BD66">
            <v>0</v>
          </cell>
          <cell r="BE66">
            <v>0</v>
          </cell>
          <cell r="BF66">
            <v>0</v>
          </cell>
          <cell r="BG66">
            <v>0</v>
          </cell>
          <cell r="BH66">
            <v>0</v>
          </cell>
          <cell r="BI66">
            <v>0</v>
          </cell>
          <cell r="BJ66">
            <v>227862177</v>
          </cell>
          <cell r="BK66">
            <v>380376000</v>
          </cell>
          <cell r="BL66">
            <v>0</v>
          </cell>
          <cell r="BM66">
            <v>0</v>
          </cell>
          <cell r="BN66">
            <v>0</v>
          </cell>
          <cell r="BO66">
            <v>0</v>
          </cell>
          <cell r="BP66">
            <v>12411686</v>
          </cell>
          <cell r="BQ66">
            <v>166564314</v>
          </cell>
          <cell r="BR66">
            <v>0</v>
          </cell>
          <cell r="BS66">
            <v>201400000</v>
          </cell>
          <cell r="BT66">
            <v>0</v>
          </cell>
          <cell r="BU66">
            <v>0</v>
          </cell>
          <cell r="BV66">
            <v>0</v>
          </cell>
          <cell r="BW66">
            <v>0</v>
          </cell>
          <cell r="BX66">
            <v>0</v>
          </cell>
          <cell r="BY66">
            <v>0</v>
          </cell>
          <cell r="BZ66">
            <v>0</v>
          </cell>
          <cell r="CA66">
            <v>0</v>
          </cell>
          <cell r="CB66">
            <v>0</v>
          </cell>
          <cell r="CC66">
            <v>380376000</v>
          </cell>
          <cell r="CD66">
            <v>634324234</v>
          </cell>
          <cell r="CE66">
            <v>0</v>
          </cell>
          <cell r="CF66">
            <v>0</v>
          </cell>
          <cell r="CG66">
            <v>0</v>
          </cell>
          <cell r="CH66">
            <v>0</v>
          </cell>
          <cell r="CI66">
            <v>144438795</v>
          </cell>
          <cell r="CJ66">
            <v>198000000</v>
          </cell>
          <cell r="CK66">
            <v>0</v>
          </cell>
          <cell r="CL66">
            <v>282435000</v>
          </cell>
          <cell r="CM66">
            <v>9450439</v>
          </cell>
          <cell r="CN66">
            <v>0</v>
          </cell>
          <cell r="CO66">
            <v>0</v>
          </cell>
          <cell r="CP66">
            <v>0</v>
          </cell>
          <cell r="CQ66">
            <v>0</v>
          </cell>
          <cell r="CR66">
            <v>0</v>
          </cell>
          <cell r="CS66">
            <v>0</v>
          </cell>
          <cell r="CT66">
            <v>0</v>
          </cell>
          <cell r="CU66">
            <v>0</v>
          </cell>
          <cell r="CV66">
            <v>634324234</v>
          </cell>
          <cell r="CW66">
            <v>329857546</v>
          </cell>
          <cell r="CX66">
            <v>0</v>
          </cell>
          <cell r="CY66">
            <v>0</v>
          </cell>
          <cell r="CZ66">
            <v>0</v>
          </cell>
          <cell r="DA66">
            <v>0</v>
          </cell>
          <cell r="DB66">
            <v>0</v>
          </cell>
          <cell r="DC66">
            <v>329857546</v>
          </cell>
          <cell r="DD66">
            <v>0</v>
          </cell>
          <cell r="DE66">
            <v>0</v>
          </cell>
          <cell r="DF66">
            <v>0</v>
          </cell>
          <cell r="DG66">
            <v>0</v>
          </cell>
          <cell r="DH66">
            <v>0</v>
          </cell>
          <cell r="DI66">
            <v>0</v>
          </cell>
          <cell r="DJ66">
            <v>0</v>
          </cell>
          <cell r="DK66">
            <v>0</v>
          </cell>
          <cell r="DL66">
            <v>0</v>
          </cell>
          <cell r="DM66">
            <v>0</v>
          </cell>
          <cell r="DN66">
            <v>0</v>
          </cell>
          <cell r="DO66">
            <v>329857546</v>
          </cell>
          <cell r="DP66">
            <v>1572419957</v>
          </cell>
          <cell r="DQ66">
            <v>0</v>
          </cell>
          <cell r="DR66">
            <v>0</v>
          </cell>
          <cell r="DS66">
            <v>0</v>
          </cell>
          <cell r="DT66">
            <v>0</v>
          </cell>
          <cell r="DU66">
            <v>156850481</v>
          </cell>
          <cell r="DV66">
            <v>922284037</v>
          </cell>
          <cell r="DW66">
            <v>0</v>
          </cell>
          <cell r="DX66">
            <v>483835000</v>
          </cell>
          <cell r="DY66">
            <v>9450439</v>
          </cell>
          <cell r="DZ66">
            <v>0</v>
          </cell>
          <cell r="EA66">
            <v>0</v>
          </cell>
          <cell r="EB66">
            <v>0</v>
          </cell>
          <cell r="EC66">
            <v>0</v>
          </cell>
          <cell r="ED66">
            <v>0</v>
          </cell>
          <cell r="EE66">
            <v>0</v>
          </cell>
          <cell r="EF66">
            <v>0</v>
          </cell>
          <cell r="EG66">
            <v>0</v>
          </cell>
          <cell r="EH66">
            <v>1572419957</v>
          </cell>
        </row>
        <row r="67">
          <cell r="B67" t="str">
            <v>25126-65</v>
          </cell>
          <cell r="C67">
            <v>25126</v>
          </cell>
          <cell r="D67" t="str">
            <v>Cajicá</v>
          </cell>
          <cell r="E67">
            <v>1438</v>
          </cell>
          <cell r="F67" t="str">
            <v>Cajica Tejiendo Futuro Unidos Con Toda Seguridad</v>
          </cell>
          <cell r="G67" t="str">
            <v>Tejiendo Futuro Cajica Empleo Con Seguridad</v>
          </cell>
          <cell r="H67" t="str">
            <v>Trabajo</v>
          </cell>
          <cell r="I67" t="str">
            <v>Formación para el trabajo</v>
          </cell>
          <cell r="K67" t="str">
            <v>Servicios de identificación y formulación de planes de Emprendimiento</v>
          </cell>
          <cell r="L67" t="str">
            <v>Planes de negocio formulados por la población victima del desplazamiento por la violencia</v>
          </cell>
          <cell r="M67" t="str">
            <v>Número</v>
          </cell>
          <cell r="N67">
            <v>89</v>
          </cell>
          <cell r="O67">
            <v>4</v>
          </cell>
          <cell r="P67">
            <v>0</v>
          </cell>
          <cell r="Q67">
            <v>7.7147589754632618E-3</v>
          </cell>
          <cell r="R67" t="str">
            <v>NA</v>
          </cell>
          <cell r="S67">
            <v>4</v>
          </cell>
          <cell r="T67">
            <v>1</v>
          </cell>
          <cell r="U67">
            <v>0</v>
          </cell>
          <cell r="V67">
            <v>0</v>
          </cell>
          <cell r="W67">
            <v>2.3235086270430111E-2</v>
          </cell>
          <cell r="X67">
            <v>1</v>
          </cell>
          <cell r="Y67">
            <v>1</v>
          </cell>
          <cell r="Z67">
            <v>100</v>
          </cell>
          <cell r="AA67">
            <v>5.5687005427022167E-3</v>
          </cell>
          <cell r="AB67">
            <v>1</v>
          </cell>
          <cell r="AC67">
            <v>2</v>
          </cell>
          <cell r="AD67">
            <v>100</v>
          </cell>
          <cell r="AE67">
            <v>0</v>
          </cell>
          <cell r="AF67">
            <v>1</v>
          </cell>
          <cell r="AG67">
            <v>0</v>
          </cell>
          <cell r="AH67">
            <v>0</v>
          </cell>
          <cell r="AI67">
            <v>0</v>
          </cell>
          <cell r="AJ67">
            <v>1</v>
          </cell>
          <cell r="AK67">
            <v>1</v>
          </cell>
          <cell r="AL67">
            <v>100</v>
          </cell>
          <cell r="AM67">
            <v>2.3235086270430111E-2</v>
          </cell>
          <cell r="AN67">
            <v>5.5687005427022158E-3</v>
          </cell>
          <cell r="AO67">
            <v>0</v>
          </cell>
          <cell r="AP67">
            <v>0</v>
          </cell>
          <cell r="AQ67">
            <v>7.7147589754632618E-3</v>
          </cell>
          <cell r="AR67">
            <v>20000000</v>
          </cell>
          <cell r="AS67">
            <v>0</v>
          </cell>
          <cell r="AT67">
            <v>0</v>
          </cell>
          <cell r="AU67">
            <v>0</v>
          </cell>
          <cell r="AV67">
            <v>0</v>
          </cell>
          <cell r="AW67">
            <v>0</v>
          </cell>
          <cell r="AX67">
            <v>20000000</v>
          </cell>
          <cell r="AY67">
            <v>0</v>
          </cell>
          <cell r="AZ67">
            <v>0</v>
          </cell>
          <cell r="BA67">
            <v>0</v>
          </cell>
          <cell r="BB67">
            <v>0</v>
          </cell>
          <cell r="BC67">
            <v>0</v>
          </cell>
          <cell r="BD67">
            <v>0</v>
          </cell>
          <cell r="BE67">
            <v>0</v>
          </cell>
          <cell r="BF67">
            <v>0</v>
          </cell>
          <cell r="BG67">
            <v>0</v>
          </cell>
          <cell r="BH67">
            <v>0</v>
          </cell>
          <cell r="BI67">
            <v>0</v>
          </cell>
          <cell r="BJ67">
            <v>20000000</v>
          </cell>
          <cell r="BK67">
            <v>5837794</v>
          </cell>
          <cell r="BL67">
            <v>0</v>
          </cell>
          <cell r="BM67">
            <v>0</v>
          </cell>
          <cell r="BN67">
            <v>0</v>
          </cell>
          <cell r="BO67">
            <v>0</v>
          </cell>
          <cell r="BP67">
            <v>0</v>
          </cell>
          <cell r="BQ67">
            <v>5837794</v>
          </cell>
          <cell r="BR67">
            <v>0</v>
          </cell>
          <cell r="BS67">
            <v>0</v>
          </cell>
          <cell r="BT67">
            <v>0</v>
          </cell>
          <cell r="BU67">
            <v>0</v>
          </cell>
          <cell r="BV67">
            <v>0</v>
          </cell>
          <cell r="BW67">
            <v>0</v>
          </cell>
          <cell r="BX67">
            <v>0</v>
          </cell>
          <cell r="BY67">
            <v>0</v>
          </cell>
          <cell r="BZ67">
            <v>0</v>
          </cell>
          <cell r="CA67">
            <v>0</v>
          </cell>
          <cell r="CB67">
            <v>0</v>
          </cell>
          <cell r="CC67">
            <v>5837794</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25837794</v>
          </cell>
          <cell r="DQ67">
            <v>0</v>
          </cell>
          <cell r="DR67">
            <v>0</v>
          </cell>
          <cell r="DS67">
            <v>0</v>
          </cell>
          <cell r="DT67">
            <v>0</v>
          </cell>
          <cell r="DU67">
            <v>0</v>
          </cell>
          <cell r="DV67">
            <v>25837794</v>
          </cell>
          <cell r="DW67">
            <v>0</v>
          </cell>
          <cell r="DX67">
            <v>0</v>
          </cell>
          <cell r="DY67">
            <v>0</v>
          </cell>
          <cell r="DZ67">
            <v>0</v>
          </cell>
          <cell r="EA67">
            <v>0</v>
          </cell>
          <cell r="EB67">
            <v>0</v>
          </cell>
          <cell r="EC67">
            <v>0</v>
          </cell>
          <cell r="ED67">
            <v>0</v>
          </cell>
          <cell r="EE67">
            <v>0</v>
          </cell>
          <cell r="EF67">
            <v>0</v>
          </cell>
          <cell r="EG67">
            <v>0</v>
          </cell>
          <cell r="EH67">
            <v>25837794</v>
          </cell>
        </row>
        <row r="68">
          <cell r="B68" t="str">
            <v>25126-66</v>
          </cell>
          <cell r="C68">
            <v>25126</v>
          </cell>
          <cell r="D68" t="str">
            <v>Cajicá</v>
          </cell>
          <cell r="E68">
            <v>1438</v>
          </cell>
          <cell r="F68" t="str">
            <v>Cajica Tejiendo Futuro Unidos Con Toda Seguridad</v>
          </cell>
          <cell r="G68" t="str">
            <v>Tejiendo Futuro Cajica Empleo Con Seguridad</v>
          </cell>
          <cell r="H68" t="str">
            <v>Trabajo</v>
          </cell>
          <cell r="I68" t="str">
            <v>Generación y formalización del empleo</v>
          </cell>
          <cell r="K68" t="str">
            <v>Servicio de gestión para el emprendimiento</v>
          </cell>
          <cell r="L68" t="str">
            <v>Emprendedores Orientados</v>
          </cell>
          <cell r="M68" t="str">
            <v>Número</v>
          </cell>
          <cell r="N68">
            <v>24</v>
          </cell>
          <cell r="O68">
            <v>580</v>
          </cell>
          <cell r="P68">
            <v>0</v>
          </cell>
          <cell r="Q68">
            <v>2.085445771361687E-2</v>
          </cell>
          <cell r="R68" t="str">
            <v>NA</v>
          </cell>
          <cell r="S68">
            <v>899</v>
          </cell>
          <cell r="T68">
            <v>1</v>
          </cell>
          <cell r="U68">
            <v>0</v>
          </cell>
          <cell r="V68">
            <v>0</v>
          </cell>
          <cell r="W68">
            <v>2.3235086270430111E-2</v>
          </cell>
          <cell r="X68">
            <v>135</v>
          </cell>
          <cell r="Y68">
            <v>135</v>
          </cell>
          <cell r="Z68">
            <v>100</v>
          </cell>
          <cell r="AA68">
            <v>5.5687005427022167E-3</v>
          </cell>
          <cell r="AB68">
            <v>150</v>
          </cell>
          <cell r="AC68">
            <v>325</v>
          </cell>
          <cell r="AD68">
            <v>100</v>
          </cell>
          <cell r="AE68">
            <v>3.1244701169567013E-2</v>
          </cell>
          <cell r="AF68">
            <v>150</v>
          </cell>
          <cell r="AG68">
            <v>352</v>
          </cell>
          <cell r="AH68">
            <v>100</v>
          </cell>
          <cell r="AI68">
            <v>1.7577466630050699E-2</v>
          </cell>
          <cell r="AJ68">
            <v>100</v>
          </cell>
          <cell r="AK68">
            <v>87</v>
          </cell>
          <cell r="AL68">
            <v>87</v>
          </cell>
          <cell r="AM68">
            <v>2.3235086270430111E-2</v>
          </cell>
          <cell r="AN68">
            <v>5.5687005427022158E-3</v>
          </cell>
          <cell r="AO68">
            <v>3.1244701169567013E-2</v>
          </cell>
          <cell r="AP68">
            <v>1.5292395968144109E-2</v>
          </cell>
          <cell r="AQ68">
            <v>2.085445771361687E-2</v>
          </cell>
          <cell r="AR68">
            <v>20000000</v>
          </cell>
          <cell r="AS68">
            <v>0</v>
          </cell>
          <cell r="AT68">
            <v>0</v>
          </cell>
          <cell r="AU68">
            <v>0</v>
          </cell>
          <cell r="AV68">
            <v>0</v>
          </cell>
          <cell r="AW68">
            <v>0</v>
          </cell>
          <cell r="AX68">
            <v>20000000</v>
          </cell>
          <cell r="AY68">
            <v>0</v>
          </cell>
          <cell r="AZ68">
            <v>0</v>
          </cell>
          <cell r="BA68">
            <v>0</v>
          </cell>
          <cell r="BB68">
            <v>0</v>
          </cell>
          <cell r="BC68">
            <v>0</v>
          </cell>
          <cell r="BD68">
            <v>0</v>
          </cell>
          <cell r="BE68">
            <v>0</v>
          </cell>
          <cell r="BF68">
            <v>0</v>
          </cell>
          <cell r="BG68">
            <v>0</v>
          </cell>
          <cell r="BH68">
            <v>0</v>
          </cell>
          <cell r="BI68">
            <v>0</v>
          </cell>
          <cell r="BJ68">
            <v>20000000</v>
          </cell>
          <cell r="BK68">
            <v>5837794</v>
          </cell>
          <cell r="BL68">
            <v>0</v>
          </cell>
          <cell r="BM68">
            <v>0</v>
          </cell>
          <cell r="BN68">
            <v>0</v>
          </cell>
          <cell r="BO68">
            <v>0</v>
          </cell>
          <cell r="BP68">
            <v>0</v>
          </cell>
          <cell r="BQ68">
            <v>5837794</v>
          </cell>
          <cell r="BR68">
            <v>0</v>
          </cell>
          <cell r="BS68">
            <v>0</v>
          </cell>
          <cell r="BT68">
            <v>0</v>
          </cell>
          <cell r="BU68">
            <v>0</v>
          </cell>
          <cell r="BV68">
            <v>0</v>
          </cell>
          <cell r="BW68">
            <v>0</v>
          </cell>
          <cell r="BX68">
            <v>0</v>
          </cell>
          <cell r="BY68">
            <v>0</v>
          </cell>
          <cell r="BZ68">
            <v>0</v>
          </cell>
          <cell r="CA68">
            <v>0</v>
          </cell>
          <cell r="CB68">
            <v>0</v>
          </cell>
          <cell r="CC68">
            <v>5837794</v>
          </cell>
          <cell r="CD68">
            <v>31378667</v>
          </cell>
          <cell r="CE68">
            <v>0</v>
          </cell>
          <cell r="CF68">
            <v>0</v>
          </cell>
          <cell r="CG68">
            <v>0</v>
          </cell>
          <cell r="CH68">
            <v>0</v>
          </cell>
          <cell r="CI68">
            <v>0</v>
          </cell>
          <cell r="CJ68">
            <v>31378667</v>
          </cell>
          <cell r="CK68">
            <v>0</v>
          </cell>
          <cell r="CL68">
            <v>0</v>
          </cell>
          <cell r="CM68">
            <v>0</v>
          </cell>
          <cell r="CN68">
            <v>0</v>
          </cell>
          <cell r="CO68">
            <v>0</v>
          </cell>
          <cell r="CP68">
            <v>0</v>
          </cell>
          <cell r="CQ68">
            <v>0</v>
          </cell>
          <cell r="CR68">
            <v>0</v>
          </cell>
          <cell r="CS68">
            <v>0</v>
          </cell>
          <cell r="CT68">
            <v>0</v>
          </cell>
          <cell r="CU68">
            <v>0</v>
          </cell>
          <cell r="CV68">
            <v>31378667</v>
          </cell>
          <cell r="CW68">
            <v>12628000</v>
          </cell>
          <cell r="CX68">
            <v>0</v>
          </cell>
          <cell r="CY68">
            <v>0</v>
          </cell>
          <cell r="CZ68">
            <v>0</v>
          </cell>
          <cell r="DA68">
            <v>0</v>
          </cell>
          <cell r="DB68">
            <v>0</v>
          </cell>
          <cell r="DC68">
            <v>12628000</v>
          </cell>
          <cell r="DD68">
            <v>0</v>
          </cell>
          <cell r="DE68">
            <v>0</v>
          </cell>
          <cell r="DF68">
            <v>0</v>
          </cell>
          <cell r="DG68">
            <v>0</v>
          </cell>
          <cell r="DH68">
            <v>0</v>
          </cell>
          <cell r="DI68">
            <v>0</v>
          </cell>
          <cell r="DJ68">
            <v>0</v>
          </cell>
          <cell r="DK68">
            <v>0</v>
          </cell>
          <cell r="DL68">
            <v>0</v>
          </cell>
          <cell r="DM68">
            <v>0</v>
          </cell>
          <cell r="DN68">
            <v>0</v>
          </cell>
          <cell r="DO68">
            <v>12628000</v>
          </cell>
          <cell r="DP68">
            <v>69844461</v>
          </cell>
          <cell r="DQ68">
            <v>0</v>
          </cell>
          <cell r="DR68">
            <v>0</v>
          </cell>
          <cell r="DS68">
            <v>0</v>
          </cell>
          <cell r="DT68">
            <v>0</v>
          </cell>
          <cell r="DU68">
            <v>0</v>
          </cell>
          <cell r="DV68">
            <v>69844461</v>
          </cell>
          <cell r="DW68">
            <v>0</v>
          </cell>
          <cell r="DX68">
            <v>0</v>
          </cell>
          <cell r="DY68">
            <v>0</v>
          </cell>
          <cell r="DZ68">
            <v>0</v>
          </cell>
          <cell r="EA68">
            <v>0</v>
          </cell>
          <cell r="EB68">
            <v>0</v>
          </cell>
          <cell r="EC68">
            <v>0</v>
          </cell>
          <cell r="ED68">
            <v>0</v>
          </cell>
          <cell r="EE68">
            <v>0</v>
          </cell>
          <cell r="EF68">
            <v>0</v>
          </cell>
          <cell r="EG68">
            <v>0</v>
          </cell>
          <cell r="EH68">
            <v>69844461</v>
          </cell>
        </row>
        <row r="69">
          <cell r="B69" t="str">
            <v>25126-67</v>
          </cell>
          <cell r="C69">
            <v>25126</v>
          </cell>
          <cell r="D69" t="str">
            <v>Cajicá</v>
          </cell>
          <cell r="E69">
            <v>1438</v>
          </cell>
          <cell r="F69" t="str">
            <v>Cajica Tejiendo Futuro Unidos Con Toda Seguridad</v>
          </cell>
          <cell r="G69" t="str">
            <v>Tejiendo Futuro Cajica Empleo Con Seguridad</v>
          </cell>
          <cell r="H69" t="str">
            <v>Trabajo</v>
          </cell>
          <cell r="I69" t="str">
            <v>Generación y formalización del empleo</v>
          </cell>
          <cell r="K69" t="str">
            <v>Servicio de asesoría técnica para el emprendimiento</v>
          </cell>
          <cell r="L69" t="str">
            <v>Emprendimientos fortalecidos</v>
          </cell>
          <cell r="M69" t="str">
            <v>Número</v>
          </cell>
          <cell r="N69">
            <v>28</v>
          </cell>
          <cell r="O69">
            <v>20</v>
          </cell>
          <cell r="P69">
            <v>0</v>
          </cell>
          <cell r="Q69">
            <v>3.0076103743713188E-2</v>
          </cell>
          <cell r="R69" t="str">
            <v>NA</v>
          </cell>
          <cell r="S69">
            <v>65</v>
          </cell>
          <cell r="T69">
            <v>1</v>
          </cell>
          <cell r="U69">
            <v>0</v>
          </cell>
          <cell r="V69">
            <v>0</v>
          </cell>
          <cell r="W69">
            <v>6.9705258811290333E-2</v>
          </cell>
          <cell r="X69">
            <v>5</v>
          </cell>
          <cell r="Y69">
            <v>5</v>
          </cell>
          <cell r="Z69">
            <v>100</v>
          </cell>
          <cell r="AA69">
            <v>5.5687005427022167E-3</v>
          </cell>
          <cell r="AB69">
            <v>5</v>
          </cell>
          <cell r="AC69">
            <v>15</v>
          </cell>
          <cell r="AD69">
            <v>100</v>
          </cell>
          <cell r="AE69">
            <v>2.0714418164754295E-2</v>
          </cell>
          <cell r="AF69">
            <v>5</v>
          </cell>
          <cell r="AG69">
            <v>20</v>
          </cell>
          <cell r="AH69">
            <v>100</v>
          </cell>
          <cell r="AI69">
            <v>1.9609704615469927E-2</v>
          </cell>
          <cell r="AJ69">
            <v>20</v>
          </cell>
          <cell r="AK69">
            <v>25</v>
          </cell>
          <cell r="AL69">
            <v>100</v>
          </cell>
          <cell r="AM69">
            <v>6.9705258811290333E-2</v>
          </cell>
          <cell r="AN69">
            <v>5.5687005427022158E-3</v>
          </cell>
          <cell r="AO69">
            <v>2.0714418164754295E-2</v>
          </cell>
          <cell r="AP69">
            <v>1.9609704615469927E-2</v>
          </cell>
          <cell r="AQ69">
            <v>3.0076103743713188E-2</v>
          </cell>
          <cell r="AR69">
            <v>60000000</v>
          </cell>
          <cell r="AS69">
            <v>0</v>
          </cell>
          <cell r="AT69">
            <v>0</v>
          </cell>
          <cell r="AU69">
            <v>0</v>
          </cell>
          <cell r="AV69">
            <v>0</v>
          </cell>
          <cell r="AW69">
            <v>0</v>
          </cell>
          <cell r="AX69">
            <v>60000000</v>
          </cell>
          <cell r="AY69">
            <v>0</v>
          </cell>
          <cell r="AZ69">
            <v>0</v>
          </cell>
          <cell r="BA69">
            <v>0</v>
          </cell>
          <cell r="BB69">
            <v>0</v>
          </cell>
          <cell r="BC69">
            <v>0</v>
          </cell>
          <cell r="BD69">
            <v>0</v>
          </cell>
          <cell r="BE69">
            <v>0</v>
          </cell>
          <cell r="BF69">
            <v>0</v>
          </cell>
          <cell r="BG69">
            <v>0</v>
          </cell>
          <cell r="BH69">
            <v>0</v>
          </cell>
          <cell r="BI69">
            <v>0</v>
          </cell>
          <cell r="BJ69">
            <v>60000000</v>
          </cell>
          <cell r="BK69">
            <v>5837794</v>
          </cell>
          <cell r="BL69">
            <v>0</v>
          </cell>
          <cell r="BM69">
            <v>0</v>
          </cell>
          <cell r="BN69">
            <v>0</v>
          </cell>
          <cell r="BO69">
            <v>0</v>
          </cell>
          <cell r="BP69">
            <v>0</v>
          </cell>
          <cell r="BQ69">
            <v>5837794</v>
          </cell>
          <cell r="BR69">
            <v>0</v>
          </cell>
          <cell r="BS69">
            <v>0</v>
          </cell>
          <cell r="BT69">
            <v>0</v>
          </cell>
          <cell r="BU69">
            <v>0</v>
          </cell>
          <cell r="BV69">
            <v>0</v>
          </cell>
          <cell r="BW69">
            <v>0</v>
          </cell>
          <cell r="BX69">
            <v>0</v>
          </cell>
          <cell r="BY69">
            <v>0</v>
          </cell>
          <cell r="BZ69">
            <v>0</v>
          </cell>
          <cell r="CA69">
            <v>0</v>
          </cell>
          <cell r="CB69">
            <v>0</v>
          </cell>
          <cell r="CC69">
            <v>5837794</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20803234</v>
          </cell>
          <cell r="CV69">
            <v>20803234</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14088000</v>
          </cell>
          <cell r="DO69">
            <v>14088000</v>
          </cell>
          <cell r="DP69">
            <v>65837794</v>
          </cell>
          <cell r="DQ69">
            <v>0</v>
          </cell>
          <cell r="DR69">
            <v>0</v>
          </cell>
          <cell r="DS69">
            <v>0</v>
          </cell>
          <cell r="DT69">
            <v>0</v>
          </cell>
          <cell r="DU69">
            <v>0</v>
          </cell>
          <cell r="DV69">
            <v>65837794</v>
          </cell>
          <cell r="DW69">
            <v>0</v>
          </cell>
          <cell r="DX69">
            <v>0</v>
          </cell>
          <cell r="DY69">
            <v>0</v>
          </cell>
          <cell r="DZ69">
            <v>0</v>
          </cell>
          <cell r="EA69">
            <v>0</v>
          </cell>
          <cell r="EB69">
            <v>0</v>
          </cell>
          <cell r="EC69">
            <v>0</v>
          </cell>
          <cell r="ED69">
            <v>0</v>
          </cell>
          <cell r="EE69">
            <v>0</v>
          </cell>
          <cell r="EF69">
            <v>0</v>
          </cell>
          <cell r="EG69">
            <v>34891234</v>
          </cell>
          <cell r="EH69">
            <v>100729028</v>
          </cell>
        </row>
        <row r="70">
          <cell r="B70" t="str">
            <v>25126-68</v>
          </cell>
          <cell r="C70">
            <v>25126</v>
          </cell>
          <cell r="D70" t="str">
            <v>Cajicá</v>
          </cell>
          <cell r="E70">
            <v>1438</v>
          </cell>
          <cell r="F70" t="str">
            <v>Cajica Tejiendo Futuro Unidos Con Toda Seguridad</v>
          </cell>
          <cell r="G70" t="str">
            <v>Tejiendo Futuro Cajica Empleo Con Seguridad</v>
          </cell>
          <cell r="H70" t="str">
            <v>Trabajo</v>
          </cell>
          <cell r="I70" t="str">
            <v>Generación y formalización del empleo</v>
          </cell>
          <cell r="K70" t="str">
            <v>Servicio de educación para el trabajo en emprendimiento</v>
          </cell>
          <cell r="L70" t="str">
            <v>capacitaciones para la formación en el emprendimiento y el empresarismo ofrecidas (emprendimiento juvenil)</v>
          </cell>
          <cell r="M70" t="str">
            <v>Número</v>
          </cell>
          <cell r="N70">
            <v>106</v>
          </cell>
          <cell r="O70">
            <v>4</v>
          </cell>
          <cell r="P70">
            <v>0</v>
          </cell>
          <cell r="Q70">
            <v>6.8252250653140891E-3</v>
          </cell>
          <cell r="R70" t="str">
            <v>NA</v>
          </cell>
          <cell r="S70">
            <v>7</v>
          </cell>
          <cell r="T70">
            <v>1</v>
          </cell>
          <cell r="U70">
            <v>0</v>
          </cell>
          <cell r="V70">
            <v>0</v>
          </cell>
          <cell r="W70">
            <v>0</v>
          </cell>
          <cell r="X70" t="str">
            <v>NP</v>
          </cell>
          <cell r="Y70">
            <v>0</v>
          </cell>
          <cell r="Z70">
            <v>0</v>
          </cell>
          <cell r="AA70">
            <v>5.5687005427022167E-3</v>
          </cell>
          <cell r="AB70">
            <v>1</v>
          </cell>
          <cell r="AC70">
            <v>3</v>
          </cell>
          <cell r="AD70">
            <v>100</v>
          </cell>
          <cell r="AE70">
            <v>1.6948160497659095E-2</v>
          </cell>
          <cell r="AF70">
            <v>2</v>
          </cell>
          <cell r="AG70">
            <v>4</v>
          </cell>
          <cell r="AH70">
            <v>100</v>
          </cell>
          <cell r="AI70">
            <v>0</v>
          </cell>
          <cell r="AJ70" t="str">
            <v>NP</v>
          </cell>
          <cell r="AK70">
            <v>0</v>
          </cell>
          <cell r="AL70">
            <v>0</v>
          </cell>
          <cell r="AM70">
            <v>0</v>
          </cell>
          <cell r="AN70">
            <v>5.5687005427022158E-3</v>
          </cell>
          <cell r="AO70">
            <v>1.6948160497659095E-2</v>
          </cell>
          <cell r="AP70">
            <v>0</v>
          </cell>
          <cell r="AQ70">
            <v>6.8252250653140891E-3</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5837794</v>
          </cell>
          <cell r="BL70">
            <v>0</v>
          </cell>
          <cell r="BM70">
            <v>0</v>
          </cell>
          <cell r="BN70">
            <v>0</v>
          </cell>
          <cell r="BO70">
            <v>0</v>
          </cell>
          <cell r="BP70">
            <v>0</v>
          </cell>
          <cell r="BQ70">
            <v>5837794</v>
          </cell>
          <cell r="BR70">
            <v>0</v>
          </cell>
          <cell r="BS70">
            <v>0</v>
          </cell>
          <cell r="BT70">
            <v>0</v>
          </cell>
          <cell r="BU70">
            <v>0</v>
          </cell>
          <cell r="BV70">
            <v>0</v>
          </cell>
          <cell r="BW70">
            <v>0</v>
          </cell>
          <cell r="BX70">
            <v>0</v>
          </cell>
          <cell r="BY70">
            <v>0</v>
          </cell>
          <cell r="BZ70">
            <v>0</v>
          </cell>
          <cell r="CA70">
            <v>0</v>
          </cell>
          <cell r="CB70">
            <v>0</v>
          </cell>
          <cell r="CC70">
            <v>5837794</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17020828</v>
          </cell>
          <cell r="CV70">
            <v>17020828</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5837794</v>
          </cell>
          <cell r="DQ70">
            <v>0</v>
          </cell>
          <cell r="DR70">
            <v>0</v>
          </cell>
          <cell r="DS70">
            <v>0</v>
          </cell>
          <cell r="DT70">
            <v>0</v>
          </cell>
          <cell r="DU70">
            <v>0</v>
          </cell>
          <cell r="DV70">
            <v>5837794</v>
          </cell>
          <cell r="DW70">
            <v>0</v>
          </cell>
          <cell r="DX70">
            <v>0</v>
          </cell>
          <cell r="DY70">
            <v>0</v>
          </cell>
          <cell r="DZ70">
            <v>0</v>
          </cell>
          <cell r="EA70">
            <v>0</v>
          </cell>
          <cell r="EB70">
            <v>0</v>
          </cell>
          <cell r="EC70">
            <v>0</v>
          </cell>
          <cell r="ED70">
            <v>0</v>
          </cell>
          <cell r="EE70">
            <v>0</v>
          </cell>
          <cell r="EF70">
            <v>0</v>
          </cell>
          <cell r="EG70">
            <v>17020828</v>
          </cell>
          <cell r="EH70">
            <v>22858622</v>
          </cell>
        </row>
        <row r="71">
          <cell r="B71" t="str">
            <v>25126-69</v>
          </cell>
          <cell r="C71">
            <v>25126</v>
          </cell>
          <cell r="D71" t="str">
            <v>Cajicá</v>
          </cell>
          <cell r="E71">
            <v>1438</v>
          </cell>
          <cell r="F71" t="str">
            <v>Cajica Tejiendo Futuro Unidos Con Toda Seguridad</v>
          </cell>
          <cell r="G71" t="str">
            <v>Tejiendo Futuro Cajica Empleo Con Seguridad</v>
          </cell>
          <cell r="H71" t="str">
            <v>Trabajo</v>
          </cell>
          <cell r="I71" t="str">
            <v>Generación y formalización del empleo</v>
          </cell>
          <cell r="K71" t="str">
            <v>Servicio de educación para el trabajo en emprendimiento</v>
          </cell>
          <cell r="L71" t="str">
            <v>capacitaciones para la formación en el emprendimiento y el empresarismo ofrecidas(Emprendimiento de mujer y genero)</v>
          </cell>
          <cell r="M71" t="str">
            <v>Número</v>
          </cell>
          <cell r="N71">
            <v>115</v>
          </cell>
          <cell r="O71">
            <v>4</v>
          </cell>
          <cell r="P71">
            <v>0</v>
          </cell>
          <cell r="Q71">
            <v>1.8132732764808007E-2</v>
          </cell>
          <cell r="R71" t="str">
            <v>NA</v>
          </cell>
          <cell r="S71">
            <v>28</v>
          </cell>
          <cell r="T71">
            <v>1</v>
          </cell>
          <cell r="U71">
            <v>0</v>
          </cell>
          <cell r="V71">
            <v>0</v>
          </cell>
          <cell r="W71">
            <v>2.3235086270430111E-2</v>
          </cell>
          <cell r="X71">
            <v>1</v>
          </cell>
          <cell r="Y71">
            <v>1</v>
          </cell>
          <cell r="Z71">
            <v>100</v>
          </cell>
          <cell r="AA71">
            <v>5.5687005427022167E-3</v>
          </cell>
          <cell r="AB71">
            <v>1</v>
          </cell>
          <cell r="AC71">
            <v>16</v>
          </cell>
          <cell r="AD71">
            <v>100</v>
          </cell>
          <cell r="AE71">
            <v>2.0714418164754295E-2</v>
          </cell>
          <cell r="AF71">
            <v>1</v>
          </cell>
          <cell r="AG71">
            <v>9</v>
          </cell>
          <cell r="AH71">
            <v>100</v>
          </cell>
          <cell r="AI71">
            <v>1.9609704615469927E-2</v>
          </cell>
          <cell r="AJ71">
            <v>1</v>
          </cell>
          <cell r="AK71">
            <v>2</v>
          </cell>
          <cell r="AL71">
            <v>100</v>
          </cell>
          <cell r="AM71">
            <v>2.3235086270430111E-2</v>
          </cell>
          <cell r="AN71">
            <v>5.5687005427022158E-3</v>
          </cell>
          <cell r="AO71">
            <v>2.0714418164754295E-2</v>
          </cell>
          <cell r="AP71">
            <v>1.9609704615469927E-2</v>
          </cell>
          <cell r="AQ71">
            <v>1.8132732764808007E-2</v>
          </cell>
          <cell r="AR71">
            <v>20000000</v>
          </cell>
          <cell r="AS71">
            <v>0</v>
          </cell>
          <cell r="AT71">
            <v>0</v>
          </cell>
          <cell r="AU71">
            <v>0</v>
          </cell>
          <cell r="AV71">
            <v>0</v>
          </cell>
          <cell r="AW71">
            <v>0</v>
          </cell>
          <cell r="AX71">
            <v>20000000</v>
          </cell>
          <cell r="AY71">
            <v>0</v>
          </cell>
          <cell r="AZ71">
            <v>0</v>
          </cell>
          <cell r="BA71">
            <v>0</v>
          </cell>
          <cell r="BB71">
            <v>0</v>
          </cell>
          <cell r="BC71">
            <v>0</v>
          </cell>
          <cell r="BD71">
            <v>0</v>
          </cell>
          <cell r="BE71">
            <v>0</v>
          </cell>
          <cell r="BF71">
            <v>0</v>
          </cell>
          <cell r="BG71">
            <v>0</v>
          </cell>
          <cell r="BH71">
            <v>0</v>
          </cell>
          <cell r="BI71">
            <v>0</v>
          </cell>
          <cell r="BJ71">
            <v>20000000</v>
          </cell>
          <cell r="BK71">
            <v>5837794</v>
          </cell>
          <cell r="BL71">
            <v>0</v>
          </cell>
          <cell r="BM71">
            <v>0</v>
          </cell>
          <cell r="BN71">
            <v>0</v>
          </cell>
          <cell r="BO71">
            <v>0</v>
          </cell>
          <cell r="BP71">
            <v>0</v>
          </cell>
          <cell r="BQ71">
            <v>5837794</v>
          </cell>
          <cell r="BR71">
            <v>0</v>
          </cell>
          <cell r="BS71">
            <v>0</v>
          </cell>
          <cell r="BT71">
            <v>0</v>
          </cell>
          <cell r="BU71">
            <v>0</v>
          </cell>
          <cell r="BV71">
            <v>0</v>
          </cell>
          <cell r="BW71">
            <v>0</v>
          </cell>
          <cell r="BX71">
            <v>0</v>
          </cell>
          <cell r="BY71">
            <v>0</v>
          </cell>
          <cell r="BZ71">
            <v>0</v>
          </cell>
          <cell r="CA71">
            <v>0</v>
          </cell>
          <cell r="CB71">
            <v>0</v>
          </cell>
          <cell r="CC71">
            <v>5837794</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20803234</v>
          </cell>
          <cell r="CV71">
            <v>20803234</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14088000</v>
          </cell>
          <cell r="DO71">
            <v>14088000</v>
          </cell>
          <cell r="DP71">
            <v>25837794</v>
          </cell>
          <cell r="DQ71">
            <v>0</v>
          </cell>
          <cell r="DR71">
            <v>0</v>
          </cell>
          <cell r="DS71">
            <v>0</v>
          </cell>
          <cell r="DT71">
            <v>0</v>
          </cell>
          <cell r="DU71">
            <v>0</v>
          </cell>
          <cell r="DV71">
            <v>25837794</v>
          </cell>
          <cell r="DW71">
            <v>0</v>
          </cell>
          <cell r="DX71">
            <v>0</v>
          </cell>
          <cell r="DY71">
            <v>0</v>
          </cell>
          <cell r="DZ71">
            <v>0</v>
          </cell>
          <cell r="EA71">
            <v>0</v>
          </cell>
          <cell r="EB71">
            <v>0</v>
          </cell>
          <cell r="EC71">
            <v>0</v>
          </cell>
          <cell r="ED71">
            <v>0</v>
          </cell>
          <cell r="EE71">
            <v>0</v>
          </cell>
          <cell r="EF71">
            <v>0</v>
          </cell>
          <cell r="EG71">
            <v>34891234</v>
          </cell>
          <cell r="EH71">
            <v>60729028</v>
          </cell>
        </row>
        <row r="72">
          <cell r="B72" t="str">
            <v>25126-70</v>
          </cell>
          <cell r="C72">
            <v>25126</v>
          </cell>
          <cell r="D72" t="str">
            <v>Cajicá</v>
          </cell>
          <cell r="E72">
            <v>1438</v>
          </cell>
          <cell r="F72" t="str">
            <v>Cajica Tejiendo Futuro Unidos Con Toda Seguridad</v>
          </cell>
          <cell r="G72" t="str">
            <v>Tejiendo Futuro Cajica Empleo Con Seguridad</v>
          </cell>
          <cell r="H72" t="str">
            <v>Trabajo</v>
          </cell>
          <cell r="I72" t="str">
            <v>Generación y formalización del empleo</v>
          </cell>
          <cell r="K72" t="str">
            <v>Servicio de gestión para el emprendimiento</v>
          </cell>
          <cell r="L72" t="str">
            <v>unidades productivas creadas - Implementación del artículo 10 del acuerdo 02 de 2018 para subsidiar hasta el 60% de los intereses de los créditos para fomento de Mypimes, Microempresas y famiempresas con el fin de reactivar la economía Cajiqueña y mitigar el impacto de la pandemia COVID-19</v>
          </cell>
          <cell r="M72" t="str">
            <v>Número</v>
          </cell>
          <cell r="N72">
            <v>290</v>
          </cell>
          <cell r="O72">
            <v>20</v>
          </cell>
          <cell r="P72">
            <v>0</v>
          </cell>
          <cell r="Q72">
            <v>1.7430734860106702E-3</v>
          </cell>
          <cell r="R72" t="str">
            <v>NA</v>
          </cell>
          <cell r="S72">
            <v>0</v>
          </cell>
          <cell r="T72">
            <v>0</v>
          </cell>
          <cell r="U72">
            <v>0</v>
          </cell>
          <cell r="V72">
            <v>0</v>
          </cell>
          <cell r="W72">
            <v>0</v>
          </cell>
          <cell r="X72" t="str">
            <v>NP</v>
          </cell>
          <cell r="Y72">
            <v>0</v>
          </cell>
          <cell r="Z72">
            <v>0</v>
          </cell>
          <cell r="AA72">
            <v>0</v>
          </cell>
          <cell r="AB72">
            <v>5</v>
          </cell>
          <cell r="AC72">
            <v>0</v>
          </cell>
          <cell r="AD72">
            <v>0</v>
          </cell>
          <cell r="AE72">
            <v>0</v>
          </cell>
          <cell r="AF72">
            <v>10</v>
          </cell>
          <cell r="AG72">
            <v>0</v>
          </cell>
          <cell r="AH72">
            <v>0</v>
          </cell>
          <cell r="AI72">
            <v>0</v>
          </cell>
          <cell r="AJ72">
            <v>5</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5837794</v>
          </cell>
          <cell r="BL72">
            <v>0</v>
          </cell>
          <cell r="BM72">
            <v>0</v>
          </cell>
          <cell r="BN72">
            <v>0</v>
          </cell>
          <cell r="BO72">
            <v>0</v>
          </cell>
          <cell r="BP72">
            <v>0</v>
          </cell>
          <cell r="BQ72">
            <v>5837794</v>
          </cell>
          <cell r="BR72">
            <v>0</v>
          </cell>
          <cell r="BS72">
            <v>0</v>
          </cell>
          <cell r="BT72">
            <v>0</v>
          </cell>
          <cell r="BU72">
            <v>0</v>
          </cell>
          <cell r="BV72">
            <v>0</v>
          </cell>
          <cell r="BW72">
            <v>0</v>
          </cell>
          <cell r="BX72">
            <v>0</v>
          </cell>
          <cell r="BY72">
            <v>0</v>
          </cell>
          <cell r="BZ72">
            <v>0</v>
          </cell>
          <cell r="CA72">
            <v>0</v>
          </cell>
          <cell r="CB72">
            <v>0</v>
          </cell>
          <cell r="CC72">
            <v>5837794</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5837794</v>
          </cell>
          <cell r="DQ72">
            <v>0</v>
          </cell>
          <cell r="DR72">
            <v>0</v>
          </cell>
          <cell r="DS72">
            <v>0</v>
          </cell>
          <cell r="DT72">
            <v>0</v>
          </cell>
          <cell r="DU72">
            <v>0</v>
          </cell>
          <cell r="DV72">
            <v>5837794</v>
          </cell>
          <cell r="DW72">
            <v>0</v>
          </cell>
          <cell r="DX72">
            <v>0</v>
          </cell>
          <cell r="DY72">
            <v>0</v>
          </cell>
          <cell r="DZ72">
            <v>0</v>
          </cell>
          <cell r="EA72">
            <v>0</v>
          </cell>
          <cell r="EB72">
            <v>0</v>
          </cell>
          <cell r="EC72">
            <v>0</v>
          </cell>
          <cell r="ED72">
            <v>0</v>
          </cell>
          <cell r="EE72">
            <v>0</v>
          </cell>
          <cell r="EF72">
            <v>0</v>
          </cell>
          <cell r="EG72">
            <v>0</v>
          </cell>
          <cell r="EH72">
            <v>5837794</v>
          </cell>
        </row>
        <row r="73">
          <cell r="B73" t="str">
            <v>25126-71</v>
          </cell>
          <cell r="C73">
            <v>25126</v>
          </cell>
          <cell r="D73" t="str">
            <v>Cajicá</v>
          </cell>
          <cell r="E73">
            <v>1438</v>
          </cell>
          <cell r="F73" t="str">
            <v>Cajica Tejiendo Futuro Unidos Con Toda Seguridad</v>
          </cell>
          <cell r="G73" t="str">
            <v>Tejiendo Futuro Cajica Empleo Con Seguridad</v>
          </cell>
          <cell r="H73" t="str">
            <v>Trabajo</v>
          </cell>
          <cell r="I73" t="str">
            <v>Generación y formalización del empleo</v>
          </cell>
          <cell r="K73" t="str">
            <v>Servicios de gestión para generación y formalización del empleo</v>
          </cell>
          <cell r="L73" t="str">
            <v>Eventos realizados (ferias nacionales y regionales de empleo; ruedas de negocio)</v>
          </cell>
          <cell r="M73" t="str">
            <v>Número</v>
          </cell>
          <cell r="N73">
            <v>80</v>
          </cell>
          <cell r="O73">
            <v>4</v>
          </cell>
          <cell r="P73">
            <v>0</v>
          </cell>
          <cell r="Q73">
            <v>2.0531318166995886E-2</v>
          </cell>
          <cell r="R73" t="str">
            <v>NA</v>
          </cell>
          <cell r="S73">
            <v>17</v>
          </cell>
          <cell r="T73">
            <v>1</v>
          </cell>
          <cell r="U73">
            <v>0</v>
          </cell>
          <cell r="V73">
            <v>0</v>
          </cell>
          <cell r="W73">
            <v>4.6470172540860222E-2</v>
          </cell>
          <cell r="X73">
            <v>2</v>
          </cell>
          <cell r="Y73">
            <v>2</v>
          </cell>
          <cell r="Z73">
            <v>100</v>
          </cell>
          <cell r="AA73">
            <v>9.1786851117735928E-3</v>
          </cell>
          <cell r="AB73">
            <v>1</v>
          </cell>
          <cell r="AC73">
            <v>5</v>
          </cell>
          <cell r="AD73">
            <v>100</v>
          </cell>
          <cell r="AE73">
            <v>1.9058285056707879E-2</v>
          </cell>
          <cell r="AF73">
            <v>1</v>
          </cell>
          <cell r="AG73">
            <v>7</v>
          </cell>
          <cell r="AH73">
            <v>100</v>
          </cell>
          <cell r="AI73">
            <v>0</v>
          </cell>
          <cell r="AJ73">
            <v>1</v>
          </cell>
          <cell r="AK73">
            <v>3</v>
          </cell>
          <cell r="AL73">
            <v>100</v>
          </cell>
          <cell r="AM73">
            <v>4.6470172540860222E-2</v>
          </cell>
          <cell r="AN73">
            <v>9.1786851117735928E-3</v>
          </cell>
          <cell r="AO73">
            <v>1.9058285056707879E-2</v>
          </cell>
          <cell r="AP73">
            <v>0</v>
          </cell>
          <cell r="AQ73">
            <v>2.0531318166995886E-2</v>
          </cell>
          <cell r="AR73">
            <v>40000000</v>
          </cell>
          <cell r="AS73">
            <v>0</v>
          </cell>
          <cell r="AT73">
            <v>0</v>
          </cell>
          <cell r="AU73">
            <v>0</v>
          </cell>
          <cell r="AV73">
            <v>0</v>
          </cell>
          <cell r="AW73">
            <v>0</v>
          </cell>
          <cell r="AX73">
            <v>40000000</v>
          </cell>
          <cell r="AY73">
            <v>0</v>
          </cell>
          <cell r="AZ73">
            <v>0</v>
          </cell>
          <cell r="BA73">
            <v>0</v>
          </cell>
          <cell r="BB73">
            <v>0</v>
          </cell>
          <cell r="BC73">
            <v>0</v>
          </cell>
          <cell r="BD73">
            <v>0</v>
          </cell>
          <cell r="BE73">
            <v>0</v>
          </cell>
          <cell r="BF73">
            <v>0</v>
          </cell>
          <cell r="BG73">
            <v>0</v>
          </cell>
          <cell r="BH73">
            <v>0</v>
          </cell>
          <cell r="BI73">
            <v>0</v>
          </cell>
          <cell r="BJ73">
            <v>40000000</v>
          </cell>
          <cell r="BK73">
            <v>9622222</v>
          </cell>
          <cell r="BL73">
            <v>0</v>
          </cell>
          <cell r="BM73">
            <v>0</v>
          </cell>
          <cell r="BN73">
            <v>0</v>
          </cell>
          <cell r="BO73">
            <v>0</v>
          </cell>
          <cell r="BP73">
            <v>0</v>
          </cell>
          <cell r="BQ73">
            <v>9622222</v>
          </cell>
          <cell r="BR73">
            <v>0</v>
          </cell>
          <cell r="BS73">
            <v>0</v>
          </cell>
          <cell r="BT73">
            <v>0</v>
          </cell>
          <cell r="BU73">
            <v>0</v>
          </cell>
          <cell r="BV73">
            <v>0</v>
          </cell>
          <cell r="BW73">
            <v>0</v>
          </cell>
          <cell r="BX73">
            <v>0</v>
          </cell>
          <cell r="BY73">
            <v>0</v>
          </cell>
          <cell r="BZ73">
            <v>0</v>
          </cell>
          <cell r="CA73">
            <v>0</v>
          </cell>
          <cell r="CB73">
            <v>0</v>
          </cell>
          <cell r="CC73">
            <v>9622222</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19140000</v>
          </cell>
          <cell r="CV73">
            <v>19140000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49622222</v>
          </cell>
          <cell r="DQ73">
            <v>0</v>
          </cell>
          <cell r="DR73">
            <v>0</v>
          </cell>
          <cell r="DS73">
            <v>0</v>
          </cell>
          <cell r="DT73">
            <v>0</v>
          </cell>
          <cell r="DU73">
            <v>0</v>
          </cell>
          <cell r="DV73">
            <v>49622222</v>
          </cell>
          <cell r="DW73">
            <v>0</v>
          </cell>
          <cell r="DX73">
            <v>0</v>
          </cell>
          <cell r="DY73">
            <v>0</v>
          </cell>
          <cell r="DZ73">
            <v>0</v>
          </cell>
          <cell r="EA73">
            <v>0</v>
          </cell>
          <cell r="EB73">
            <v>0</v>
          </cell>
          <cell r="EC73">
            <v>0</v>
          </cell>
          <cell r="ED73">
            <v>0</v>
          </cell>
          <cell r="EE73">
            <v>0</v>
          </cell>
          <cell r="EF73">
            <v>0</v>
          </cell>
          <cell r="EG73">
            <v>19140000</v>
          </cell>
          <cell r="EH73">
            <v>68762222</v>
          </cell>
        </row>
        <row r="74">
          <cell r="B74" t="str">
            <v>25126-72</v>
          </cell>
          <cell r="C74">
            <v>25126</v>
          </cell>
          <cell r="D74" t="str">
            <v>Cajicá</v>
          </cell>
          <cell r="E74">
            <v>1438</v>
          </cell>
          <cell r="F74" t="str">
            <v>Cajica Tejiendo Futuro Unidos Con Toda Seguridad</v>
          </cell>
          <cell r="G74" t="str">
            <v>Tejiendo Futuro Cajica Empleo Con Seguridad</v>
          </cell>
          <cell r="H74" t="str">
            <v>Trabajo</v>
          </cell>
          <cell r="I74" t="str">
            <v>Generación y formalización del empleo</v>
          </cell>
          <cell r="K74" t="str">
            <v>Servicio de gestión para el emprendimiento</v>
          </cell>
          <cell r="L74" t="str">
            <v>Proyectos productivos formalizados (Implementación de la ley 1988 de 2019)</v>
          </cell>
          <cell r="M74" t="str">
            <v>Número</v>
          </cell>
          <cell r="N74">
            <v>74</v>
          </cell>
          <cell r="O74">
            <v>1</v>
          </cell>
          <cell r="P74">
            <v>0</v>
          </cell>
          <cell r="Q74">
            <v>1.0153815385965985E-2</v>
          </cell>
          <cell r="R74" t="str">
            <v>NA</v>
          </cell>
          <cell r="S74">
            <v>6</v>
          </cell>
          <cell r="T74">
            <v>1</v>
          </cell>
          <cell r="U74">
            <v>0</v>
          </cell>
          <cell r="V74">
            <v>0</v>
          </cell>
          <cell r="W74">
            <v>0</v>
          </cell>
          <cell r="X74" t="str">
            <v>NP</v>
          </cell>
          <cell r="Y74">
            <v>0</v>
          </cell>
          <cell r="Z74">
            <v>0</v>
          </cell>
          <cell r="AA74">
            <v>3.2438997956269054E-2</v>
          </cell>
          <cell r="AB74">
            <v>1</v>
          </cell>
          <cell r="AC74">
            <v>6</v>
          </cell>
          <cell r="AD74">
            <v>100</v>
          </cell>
          <cell r="AE74">
            <v>0</v>
          </cell>
          <cell r="AF74" t="str">
            <v>NP</v>
          </cell>
          <cell r="AG74">
            <v>0</v>
          </cell>
          <cell r="AH74">
            <v>0</v>
          </cell>
          <cell r="AI74">
            <v>0</v>
          </cell>
          <cell r="AJ74" t="str">
            <v>NP</v>
          </cell>
          <cell r="AK74">
            <v>0</v>
          </cell>
          <cell r="AL74">
            <v>0</v>
          </cell>
          <cell r="AM74">
            <v>0</v>
          </cell>
          <cell r="AN74">
            <v>3.2438997956269054E-2</v>
          </cell>
          <cell r="AO74">
            <v>0</v>
          </cell>
          <cell r="AP74">
            <v>0</v>
          </cell>
          <cell r="AQ74">
            <v>1.0153815385965985E-2</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34006531</v>
          </cell>
          <cell r="BL74">
            <v>0</v>
          </cell>
          <cell r="BM74">
            <v>0</v>
          </cell>
          <cell r="BN74">
            <v>0</v>
          </cell>
          <cell r="BO74">
            <v>0</v>
          </cell>
          <cell r="BP74">
            <v>0</v>
          </cell>
          <cell r="BQ74">
            <v>34006531</v>
          </cell>
          <cell r="BR74">
            <v>0</v>
          </cell>
          <cell r="BS74">
            <v>0</v>
          </cell>
          <cell r="BT74">
            <v>0</v>
          </cell>
          <cell r="BU74">
            <v>0</v>
          </cell>
          <cell r="BV74">
            <v>0</v>
          </cell>
          <cell r="BW74">
            <v>0</v>
          </cell>
          <cell r="BX74">
            <v>0</v>
          </cell>
          <cell r="BY74">
            <v>0</v>
          </cell>
          <cell r="BZ74">
            <v>0</v>
          </cell>
          <cell r="CA74">
            <v>0</v>
          </cell>
          <cell r="CB74">
            <v>0</v>
          </cell>
          <cell r="CC74">
            <v>34006531</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34006531</v>
          </cell>
          <cell r="DQ74">
            <v>0</v>
          </cell>
          <cell r="DR74">
            <v>0</v>
          </cell>
          <cell r="DS74">
            <v>0</v>
          </cell>
          <cell r="DT74">
            <v>0</v>
          </cell>
          <cell r="DU74">
            <v>0</v>
          </cell>
          <cell r="DV74">
            <v>34006531</v>
          </cell>
          <cell r="DW74">
            <v>0</v>
          </cell>
          <cell r="DX74">
            <v>0</v>
          </cell>
          <cell r="DY74">
            <v>0</v>
          </cell>
          <cell r="DZ74">
            <v>0</v>
          </cell>
          <cell r="EA74">
            <v>0</v>
          </cell>
          <cell r="EB74">
            <v>0</v>
          </cell>
          <cell r="EC74">
            <v>0</v>
          </cell>
          <cell r="ED74">
            <v>0</v>
          </cell>
          <cell r="EE74">
            <v>0</v>
          </cell>
          <cell r="EF74">
            <v>0</v>
          </cell>
          <cell r="EG74">
            <v>0</v>
          </cell>
          <cell r="EH74">
            <v>34006531</v>
          </cell>
        </row>
        <row r="75">
          <cell r="B75" t="str">
            <v>25126-73</v>
          </cell>
          <cell r="C75">
            <v>25126</v>
          </cell>
          <cell r="D75" t="str">
            <v>Cajicá</v>
          </cell>
          <cell r="E75">
            <v>1438</v>
          </cell>
          <cell r="F75" t="str">
            <v>Cajica Tejiendo Futuro Unidos Con Toda Seguridad</v>
          </cell>
          <cell r="G75" t="str">
            <v>Tejiendo Futuro Cajica Empleo Con Seguridad</v>
          </cell>
          <cell r="H75" t="str">
            <v>Trabajo</v>
          </cell>
          <cell r="I75" t="str">
            <v>Generación y formalización del empleo</v>
          </cell>
          <cell r="K75" t="str">
            <v>Servicio de gestión para el emprendimiento</v>
          </cell>
          <cell r="L75" t="str">
            <v>Proyectos productivos con acompañamiento atendidos</v>
          </cell>
          <cell r="M75" t="str">
            <v>Número</v>
          </cell>
          <cell r="N75">
            <v>50</v>
          </cell>
          <cell r="O75">
            <v>20</v>
          </cell>
          <cell r="P75">
            <v>0</v>
          </cell>
          <cell r="Q75">
            <v>1.39262775060376E-2</v>
          </cell>
          <cell r="R75" t="str">
            <v>NA</v>
          </cell>
          <cell r="S75">
            <v>30</v>
          </cell>
          <cell r="T75">
            <v>1</v>
          </cell>
          <cell r="U75">
            <v>0</v>
          </cell>
          <cell r="V75">
            <v>0</v>
          </cell>
          <cell r="W75">
            <v>2.3235086270430111E-2</v>
          </cell>
          <cell r="X75">
            <v>5</v>
          </cell>
          <cell r="Y75">
            <v>5</v>
          </cell>
          <cell r="Z75">
            <v>100</v>
          </cell>
          <cell r="AA75">
            <v>5.5687005427022167E-3</v>
          </cell>
          <cell r="AB75">
            <v>5</v>
          </cell>
          <cell r="AC75">
            <v>10</v>
          </cell>
          <cell r="AD75">
            <v>100</v>
          </cell>
          <cell r="AE75">
            <v>2.0714418164754295E-2</v>
          </cell>
          <cell r="AF75">
            <v>5</v>
          </cell>
          <cell r="AG75">
            <v>10</v>
          </cell>
          <cell r="AH75">
            <v>100</v>
          </cell>
          <cell r="AI75">
            <v>0</v>
          </cell>
          <cell r="AJ75" t="str">
            <v>NP</v>
          </cell>
          <cell r="AK75">
            <v>5</v>
          </cell>
          <cell r="AL75">
            <v>0</v>
          </cell>
          <cell r="AM75">
            <v>2.3235086270430111E-2</v>
          </cell>
          <cell r="AN75">
            <v>5.5687005427022158E-3</v>
          </cell>
          <cell r="AO75">
            <v>2.0714418164754295E-2</v>
          </cell>
          <cell r="AP75">
            <v>0</v>
          </cell>
          <cell r="AQ75">
            <v>1.39262775060376E-2</v>
          </cell>
          <cell r="AR75">
            <v>20000000</v>
          </cell>
          <cell r="AS75">
            <v>0</v>
          </cell>
          <cell r="AT75">
            <v>0</v>
          </cell>
          <cell r="AU75">
            <v>0</v>
          </cell>
          <cell r="AV75">
            <v>0</v>
          </cell>
          <cell r="AW75">
            <v>0</v>
          </cell>
          <cell r="AX75">
            <v>20000000</v>
          </cell>
          <cell r="AY75">
            <v>0</v>
          </cell>
          <cell r="AZ75">
            <v>0</v>
          </cell>
          <cell r="BA75">
            <v>0</v>
          </cell>
          <cell r="BB75">
            <v>0</v>
          </cell>
          <cell r="BC75">
            <v>0</v>
          </cell>
          <cell r="BD75">
            <v>0</v>
          </cell>
          <cell r="BE75">
            <v>0</v>
          </cell>
          <cell r="BF75">
            <v>0</v>
          </cell>
          <cell r="BG75">
            <v>0</v>
          </cell>
          <cell r="BH75">
            <v>0</v>
          </cell>
          <cell r="BI75">
            <v>0</v>
          </cell>
          <cell r="BJ75">
            <v>20000000</v>
          </cell>
          <cell r="BK75">
            <v>5837794</v>
          </cell>
          <cell r="BL75">
            <v>0</v>
          </cell>
          <cell r="BM75">
            <v>0</v>
          </cell>
          <cell r="BN75">
            <v>0</v>
          </cell>
          <cell r="BO75">
            <v>0</v>
          </cell>
          <cell r="BP75">
            <v>0</v>
          </cell>
          <cell r="BQ75">
            <v>5837794</v>
          </cell>
          <cell r="BR75">
            <v>0</v>
          </cell>
          <cell r="BS75">
            <v>0</v>
          </cell>
          <cell r="BT75">
            <v>0</v>
          </cell>
          <cell r="BU75">
            <v>0</v>
          </cell>
          <cell r="BV75">
            <v>0</v>
          </cell>
          <cell r="BW75">
            <v>0</v>
          </cell>
          <cell r="BX75">
            <v>0</v>
          </cell>
          <cell r="BY75">
            <v>0</v>
          </cell>
          <cell r="BZ75">
            <v>0</v>
          </cell>
          <cell r="CA75">
            <v>0</v>
          </cell>
          <cell r="CB75">
            <v>0</v>
          </cell>
          <cell r="CC75">
            <v>5837794</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20803234</v>
          </cell>
          <cell r="CV75">
            <v>20803234</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25837794</v>
          </cell>
          <cell r="DQ75">
            <v>0</v>
          </cell>
          <cell r="DR75">
            <v>0</v>
          </cell>
          <cell r="DS75">
            <v>0</v>
          </cell>
          <cell r="DT75">
            <v>0</v>
          </cell>
          <cell r="DU75">
            <v>0</v>
          </cell>
          <cell r="DV75">
            <v>25837794</v>
          </cell>
          <cell r="DW75">
            <v>0</v>
          </cell>
          <cell r="DX75">
            <v>0</v>
          </cell>
          <cell r="DY75">
            <v>0</v>
          </cell>
          <cell r="DZ75">
            <v>0</v>
          </cell>
          <cell r="EA75">
            <v>0</v>
          </cell>
          <cell r="EB75">
            <v>0</v>
          </cell>
          <cell r="EC75">
            <v>0</v>
          </cell>
          <cell r="ED75">
            <v>0</v>
          </cell>
          <cell r="EE75">
            <v>0</v>
          </cell>
          <cell r="EF75">
            <v>0</v>
          </cell>
          <cell r="EG75">
            <v>20803234</v>
          </cell>
          <cell r="EH75">
            <v>46641028</v>
          </cell>
        </row>
        <row r="76">
          <cell r="B76" t="str">
            <v>25126-74</v>
          </cell>
          <cell r="C76">
            <v>25126</v>
          </cell>
          <cell r="D76" t="str">
            <v>Cajicá</v>
          </cell>
          <cell r="E76">
            <v>1438</v>
          </cell>
          <cell r="F76" t="str">
            <v>Cajica Tejiendo Futuro Unidos Con Toda Seguridad</v>
          </cell>
          <cell r="G76" t="str">
            <v>Tejiendo Futuro Cajica Empleo Con Seguridad</v>
          </cell>
          <cell r="H76" t="str">
            <v>Trabajo</v>
          </cell>
          <cell r="I76" t="str">
            <v>Generación y formalización del empleo</v>
          </cell>
          <cell r="K76" t="str">
            <v>Servicio de orientación laboral</v>
          </cell>
          <cell r="L76" t="str">
            <v>Personas orientadas laboralmente</v>
          </cell>
          <cell r="M76" t="str">
            <v>Número</v>
          </cell>
          <cell r="N76">
            <v>32</v>
          </cell>
          <cell r="O76">
            <v>4728</v>
          </cell>
          <cell r="P76">
            <v>0</v>
          </cell>
          <cell r="Q76">
            <v>5.5728233781768284E-2</v>
          </cell>
          <cell r="R76" t="str">
            <v>NA</v>
          </cell>
          <cell r="S76">
            <v>9362</v>
          </cell>
          <cell r="T76">
            <v>1</v>
          </cell>
          <cell r="U76">
            <v>0</v>
          </cell>
          <cell r="V76">
            <v>0</v>
          </cell>
          <cell r="W76">
            <v>0.10455788821693549</v>
          </cell>
          <cell r="X76">
            <v>2398</v>
          </cell>
          <cell r="Y76">
            <v>2398</v>
          </cell>
          <cell r="Z76">
            <v>100</v>
          </cell>
          <cell r="AA76">
            <v>1.2867118823214814E-2</v>
          </cell>
          <cell r="AB76">
            <v>776</v>
          </cell>
          <cell r="AC76">
            <v>3449</v>
          </cell>
          <cell r="AD76">
            <v>100</v>
          </cell>
          <cell r="AE76">
            <v>6.3527616855692928E-2</v>
          </cell>
          <cell r="AF76">
            <v>777</v>
          </cell>
          <cell r="AG76">
            <v>2197</v>
          </cell>
          <cell r="AH76">
            <v>100</v>
          </cell>
          <cell r="AI76">
            <v>2.6937824866854983E-2</v>
          </cell>
          <cell r="AJ76">
            <v>777</v>
          </cell>
          <cell r="AK76">
            <v>1318</v>
          </cell>
          <cell r="AL76">
            <v>100</v>
          </cell>
          <cell r="AM76">
            <v>0.10455788821693549</v>
          </cell>
          <cell r="AN76">
            <v>1.2867118823214814E-2</v>
          </cell>
          <cell r="AO76">
            <v>6.3527616855692928E-2</v>
          </cell>
          <cell r="AP76">
            <v>2.6937824866854983E-2</v>
          </cell>
          <cell r="AQ76">
            <v>5.5728233781768284E-2</v>
          </cell>
          <cell r="AR76">
            <v>90000000</v>
          </cell>
          <cell r="AS76">
            <v>0</v>
          </cell>
          <cell r="AT76">
            <v>0</v>
          </cell>
          <cell r="AU76">
            <v>0</v>
          </cell>
          <cell r="AV76">
            <v>0</v>
          </cell>
          <cell r="AW76">
            <v>0</v>
          </cell>
          <cell r="AX76">
            <v>90000000</v>
          </cell>
          <cell r="AY76">
            <v>0</v>
          </cell>
          <cell r="AZ76">
            <v>0</v>
          </cell>
          <cell r="BA76">
            <v>0</v>
          </cell>
          <cell r="BB76">
            <v>0</v>
          </cell>
          <cell r="BC76">
            <v>0</v>
          </cell>
          <cell r="BD76">
            <v>0</v>
          </cell>
          <cell r="BE76">
            <v>0</v>
          </cell>
          <cell r="BF76">
            <v>0</v>
          </cell>
          <cell r="BG76">
            <v>0</v>
          </cell>
          <cell r="BH76">
            <v>0</v>
          </cell>
          <cell r="BI76">
            <v>0</v>
          </cell>
          <cell r="BJ76">
            <v>90000000</v>
          </cell>
          <cell r="BK76">
            <v>13488890</v>
          </cell>
          <cell r="BL76">
            <v>0</v>
          </cell>
          <cell r="BM76">
            <v>0</v>
          </cell>
          <cell r="BN76">
            <v>0</v>
          </cell>
          <cell r="BO76">
            <v>0</v>
          </cell>
          <cell r="BP76">
            <v>0</v>
          </cell>
          <cell r="BQ76">
            <v>13488890</v>
          </cell>
          <cell r="BR76">
            <v>0</v>
          </cell>
          <cell r="BS76">
            <v>0</v>
          </cell>
          <cell r="BT76">
            <v>0</v>
          </cell>
          <cell r="BU76">
            <v>0</v>
          </cell>
          <cell r="BV76">
            <v>0</v>
          </cell>
          <cell r="BW76">
            <v>0</v>
          </cell>
          <cell r="BX76">
            <v>0</v>
          </cell>
          <cell r="BY76">
            <v>0</v>
          </cell>
          <cell r="BZ76">
            <v>0</v>
          </cell>
          <cell r="CA76">
            <v>0</v>
          </cell>
          <cell r="CB76">
            <v>0</v>
          </cell>
          <cell r="CC76">
            <v>13488890</v>
          </cell>
          <cell r="CD76">
            <v>63800000</v>
          </cell>
          <cell r="CE76">
            <v>0</v>
          </cell>
          <cell r="CF76">
            <v>0</v>
          </cell>
          <cell r="CG76">
            <v>0</v>
          </cell>
          <cell r="CH76">
            <v>0</v>
          </cell>
          <cell r="CI76">
            <v>0</v>
          </cell>
          <cell r="CJ76">
            <v>63800000</v>
          </cell>
          <cell r="CK76">
            <v>0</v>
          </cell>
          <cell r="CL76">
            <v>0</v>
          </cell>
          <cell r="CM76">
            <v>0</v>
          </cell>
          <cell r="CN76">
            <v>0</v>
          </cell>
          <cell r="CO76">
            <v>0</v>
          </cell>
          <cell r="CP76">
            <v>0</v>
          </cell>
          <cell r="CQ76">
            <v>0</v>
          </cell>
          <cell r="CR76">
            <v>0</v>
          </cell>
          <cell r="CS76">
            <v>0</v>
          </cell>
          <cell r="CT76">
            <v>0</v>
          </cell>
          <cell r="CU76">
            <v>0</v>
          </cell>
          <cell r="CV76">
            <v>63800000</v>
          </cell>
          <cell r="CW76">
            <v>19352666.66</v>
          </cell>
          <cell r="CX76">
            <v>0</v>
          </cell>
          <cell r="CY76">
            <v>0</v>
          </cell>
          <cell r="CZ76">
            <v>0</v>
          </cell>
          <cell r="DA76">
            <v>0</v>
          </cell>
          <cell r="DB76">
            <v>0</v>
          </cell>
          <cell r="DC76">
            <v>19352666.66</v>
          </cell>
          <cell r="DD76">
            <v>0</v>
          </cell>
          <cell r="DE76">
            <v>0</v>
          </cell>
          <cell r="DF76">
            <v>0</v>
          </cell>
          <cell r="DG76">
            <v>0</v>
          </cell>
          <cell r="DH76">
            <v>0</v>
          </cell>
          <cell r="DI76">
            <v>0</v>
          </cell>
          <cell r="DJ76">
            <v>0</v>
          </cell>
          <cell r="DK76">
            <v>0</v>
          </cell>
          <cell r="DL76">
            <v>0</v>
          </cell>
          <cell r="DM76">
            <v>0</v>
          </cell>
          <cell r="DN76">
            <v>0</v>
          </cell>
          <cell r="DO76">
            <v>19352666.66</v>
          </cell>
          <cell r="DP76">
            <v>186641556.66</v>
          </cell>
          <cell r="DQ76">
            <v>0</v>
          </cell>
          <cell r="DR76">
            <v>0</v>
          </cell>
          <cell r="DS76">
            <v>0</v>
          </cell>
          <cell r="DT76">
            <v>0</v>
          </cell>
          <cell r="DU76">
            <v>0</v>
          </cell>
          <cell r="DV76">
            <v>186641556.66</v>
          </cell>
          <cell r="DW76">
            <v>0</v>
          </cell>
          <cell r="DX76">
            <v>0</v>
          </cell>
          <cell r="DY76">
            <v>0</v>
          </cell>
          <cell r="DZ76">
            <v>0</v>
          </cell>
          <cell r="EA76">
            <v>0</v>
          </cell>
          <cell r="EB76">
            <v>0</v>
          </cell>
          <cell r="EC76">
            <v>0</v>
          </cell>
          <cell r="ED76">
            <v>0</v>
          </cell>
          <cell r="EE76">
            <v>0</v>
          </cell>
          <cell r="EF76">
            <v>0</v>
          </cell>
          <cell r="EG76">
            <v>0</v>
          </cell>
          <cell r="EH76">
            <v>186641556.66</v>
          </cell>
        </row>
        <row r="77">
          <cell r="B77" t="str">
            <v>25126-75</v>
          </cell>
          <cell r="C77">
            <v>25126</v>
          </cell>
          <cell r="D77" t="str">
            <v>Cajicá</v>
          </cell>
          <cell r="E77">
            <v>1438</v>
          </cell>
          <cell r="F77" t="str">
            <v>Cajica Tejiendo Futuro Unidos Con Toda Seguridad</v>
          </cell>
          <cell r="G77" t="str">
            <v>Tejiendo Futuro Cajica Empleo Con Seguridad</v>
          </cell>
          <cell r="H77" t="str">
            <v>Trabajo</v>
          </cell>
          <cell r="I77" t="str">
            <v>Generación y formalización del empleo</v>
          </cell>
          <cell r="K77" t="str">
            <v>Servicio de gestión para el emprendimiento</v>
          </cell>
          <cell r="L77" t="str">
            <v>Proyectos productivos formalizados</v>
          </cell>
          <cell r="M77" t="str">
            <v>Número</v>
          </cell>
          <cell r="N77">
            <v>34</v>
          </cell>
          <cell r="O77">
            <v>20</v>
          </cell>
          <cell r="P77">
            <v>0</v>
          </cell>
          <cell r="Q77">
            <v>1.4239439859127083E-2</v>
          </cell>
          <cell r="R77" t="str">
            <v>NA</v>
          </cell>
          <cell r="S77">
            <v>30</v>
          </cell>
          <cell r="T77">
            <v>1</v>
          </cell>
          <cell r="U77">
            <v>0</v>
          </cell>
          <cell r="V77">
            <v>0</v>
          </cell>
          <cell r="W77">
            <v>2.3235086270430111E-2</v>
          </cell>
          <cell r="X77">
            <v>5</v>
          </cell>
          <cell r="Y77">
            <v>5</v>
          </cell>
          <cell r="Z77">
            <v>100</v>
          </cell>
          <cell r="AA77">
            <v>6.5691789388222423E-3</v>
          </cell>
          <cell r="AB77">
            <v>5</v>
          </cell>
          <cell r="AC77">
            <v>10</v>
          </cell>
          <cell r="AD77">
            <v>100</v>
          </cell>
          <cell r="AE77">
            <v>2.0714418164754295E-2</v>
          </cell>
          <cell r="AF77">
            <v>5</v>
          </cell>
          <cell r="AG77">
            <v>10</v>
          </cell>
          <cell r="AH77">
            <v>100</v>
          </cell>
          <cell r="AI77">
            <v>0</v>
          </cell>
          <cell r="AJ77" t="str">
            <v>NP</v>
          </cell>
          <cell r="AK77">
            <v>5</v>
          </cell>
          <cell r="AL77">
            <v>0</v>
          </cell>
          <cell r="AM77">
            <v>2.3235086270430111E-2</v>
          </cell>
          <cell r="AN77">
            <v>6.5691789388222423E-3</v>
          </cell>
          <cell r="AO77">
            <v>2.0714418164754295E-2</v>
          </cell>
          <cell r="AP77">
            <v>0</v>
          </cell>
          <cell r="AQ77">
            <v>1.4239439859127083E-2</v>
          </cell>
          <cell r="AR77">
            <v>20000000</v>
          </cell>
          <cell r="AS77">
            <v>0</v>
          </cell>
          <cell r="AT77">
            <v>0</v>
          </cell>
          <cell r="AU77">
            <v>0</v>
          </cell>
          <cell r="AV77">
            <v>0</v>
          </cell>
          <cell r="AW77">
            <v>0</v>
          </cell>
          <cell r="AX77">
            <v>20000000</v>
          </cell>
          <cell r="AY77">
            <v>0</v>
          </cell>
          <cell r="AZ77">
            <v>0</v>
          </cell>
          <cell r="BA77">
            <v>0</v>
          </cell>
          <cell r="BB77">
            <v>0</v>
          </cell>
          <cell r="BC77">
            <v>0</v>
          </cell>
          <cell r="BD77">
            <v>0</v>
          </cell>
          <cell r="BE77">
            <v>0</v>
          </cell>
          <cell r="BF77">
            <v>0</v>
          </cell>
          <cell r="BG77">
            <v>0</v>
          </cell>
          <cell r="BH77">
            <v>0</v>
          </cell>
          <cell r="BI77">
            <v>0</v>
          </cell>
          <cell r="BJ77">
            <v>20000000</v>
          </cell>
          <cell r="BK77">
            <v>6886618</v>
          </cell>
          <cell r="BL77">
            <v>0</v>
          </cell>
          <cell r="BM77">
            <v>0</v>
          </cell>
          <cell r="BN77">
            <v>0</v>
          </cell>
          <cell r="BO77">
            <v>0</v>
          </cell>
          <cell r="BP77">
            <v>0</v>
          </cell>
          <cell r="BQ77">
            <v>6886618</v>
          </cell>
          <cell r="BR77">
            <v>0</v>
          </cell>
          <cell r="BS77">
            <v>0</v>
          </cell>
          <cell r="BT77">
            <v>0</v>
          </cell>
          <cell r="BU77">
            <v>0</v>
          </cell>
          <cell r="BV77">
            <v>0</v>
          </cell>
          <cell r="BW77">
            <v>0</v>
          </cell>
          <cell r="BX77">
            <v>0</v>
          </cell>
          <cell r="BY77">
            <v>0</v>
          </cell>
          <cell r="BZ77">
            <v>0</v>
          </cell>
          <cell r="CA77">
            <v>0</v>
          </cell>
          <cell r="CB77">
            <v>0</v>
          </cell>
          <cell r="CC77">
            <v>6886618</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20803234</v>
          </cell>
          <cell r="CV77">
            <v>20803234</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26886618</v>
          </cell>
          <cell r="DQ77">
            <v>0</v>
          </cell>
          <cell r="DR77">
            <v>0</v>
          </cell>
          <cell r="DS77">
            <v>0</v>
          </cell>
          <cell r="DT77">
            <v>0</v>
          </cell>
          <cell r="DU77">
            <v>0</v>
          </cell>
          <cell r="DV77">
            <v>26886618</v>
          </cell>
          <cell r="DW77">
            <v>0</v>
          </cell>
          <cell r="DX77">
            <v>0</v>
          </cell>
          <cell r="DY77">
            <v>0</v>
          </cell>
          <cell r="DZ77">
            <v>0</v>
          </cell>
          <cell r="EA77">
            <v>0</v>
          </cell>
          <cell r="EB77">
            <v>0</v>
          </cell>
          <cell r="EC77">
            <v>0</v>
          </cell>
          <cell r="ED77">
            <v>0</v>
          </cell>
          <cell r="EE77">
            <v>0</v>
          </cell>
          <cell r="EF77">
            <v>0</v>
          </cell>
          <cell r="EG77">
            <v>20803234</v>
          </cell>
          <cell r="EH77">
            <v>47689852</v>
          </cell>
        </row>
        <row r="78">
          <cell r="B78" t="str">
            <v>25126-76</v>
          </cell>
          <cell r="C78">
            <v>25126</v>
          </cell>
          <cell r="D78" t="str">
            <v>Cajicá</v>
          </cell>
          <cell r="E78">
            <v>1438</v>
          </cell>
          <cell r="F78" t="str">
            <v>Cajica Tejiendo Futuro Unidos Con Toda Seguridad</v>
          </cell>
          <cell r="G78" t="str">
            <v>Tejiendo Futuro Cajica Empleo Con Seguridad</v>
          </cell>
          <cell r="H78" t="str">
            <v>Trabajo</v>
          </cell>
          <cell r="I78" t="str">
            <v>Generación y formalización del empleo</v>
          </cell>
          <cell r="K78" t="str">
            <v>Servicio de gestión para el emprendimiento</v>
          </cell>
          <cell r="L78" t="str">
            <v>Planes formulados</v>
          </cell>
          <cell r="M78" t="str">
            <v>Número</v>
          </cell>
          <cell r="N78">
            <v>17</v>
          </cell>
          <cell r="O78">
            <v>20</v>
          </cell>
          <cell r="P78">
            <v>0</v>
          </cell>
          <cell r="Q78">
            <v>1.39262775060376E-2</v>
          </cell>
          <cell r="R78" t="str">
            <v>NA</v>
          </cell>
          <cell r="S78">
            <v>30</v>
          </cell>
          <cell r="T78">
            <v>1</v>
          </cell>
          <cell r="U78">
            <v>0</v>
          </cell>
          <cell r="V78">
            <v>0</v>
          </cell>
          <cell r="W78">
            <v>2.3235086270430111E-2</v>
          </cell>
          <cell r="X78">
            <v>5</v>
          </cell>
          <cell r="Y78">
            <v>5</v>
          </cell>
          <cell r="Z78">
            <v>100</v>
          </cell>
          <cell r="AA78">
            <v>5.5687005427022167E-3</v>
          </cell>
          <cell r="AB78">
            <v>5</v>
          </cell>
          <cell r="AC78">
            <v>10</v>
          </cell>
          <cell r="AD78">
            <v>100</v>
          </cell>
          <cell r="AE78">
            <v>2.0714418164754295E-2</v>
          </cell>
          <cell r="AF78">
            <v>5</v>
          </cell>
          <cell r="AG78">
            <v>10</v>
          </cell>
          <cell r="AH78">
            <v>100</v>
          </cell>
          <cell r="AI78">
            <v>0</v>
          </cell>
          <cell r="AJ78" t="str">
            <v>NP</v>
          </cell>
          <cell r="AK78">
            <v>5</v>
          </cell>
          <cell r="AL78">
            <v>0</v>
          </cell>
          <cell r="AM78">
            <v>2.3235086270430111E-2</v>
          </cell>
          <cell r="AN78">
            <v>5.5687005427022158E-3</v>
          </cell>
          <cell r="AO78">
            <v>2.0714418164754295E-2</v>
          </cell>
          <cell r="AP78">
            <v>0</v>
          </cell>
          <cell r="AQ78">
            <v>1.39262775060376E-2</v>
          </cell>
          <cell r="AR78">
            <v>20000000</v>
          </cell>
          <cell r="AS78">
            <v>0</v>
          </cell>
          <cell r="AT78">
            <v>0</v>
          </cell>
          <cell r="AU78">
            <v>0</v>
          </cell>
          <cell r="AV78">
            <v>0</v>
          </cell>
          <cell r="AW78">
            <v>0</v>
          </cell>
          <cell r="AX78">
            <v>20000000</v>
          </cell>
          <cell r="AY78">
            <v>0</v>
          </cell>
          <cell r="AZ78">
            <v>0</v>
          </cell>
          <cell r="BA78">
            <v>0</v>
          </cell>
          <cell r="BB78">
            <v>0</v>
          </cell>
          <cell r="BC78">
            <v>0</v>
          </cell>
          <cell r="BD78">
            <v>0</v>
          </cell>
          <cell r="BE78">
            <v>0</v>
          </cell>
          <cell r="BF78">
            <v>0</v>
          </cell>
          <cell r="BG78">
            <v>0</v>
          </cell>
          <cell r="BH78">
            <v>0</v>
          </cell>
          <cell r="BI78">
            <v>0</v>
          </cell>
          <cell r="BJ78">
            <v>20000000</v>
          </cell>
          <cell r="BK78">
            <v>5837794</v>
          </cell>
          <cell r="BL78">
            <v>0</v>
          </cell>
          <cell r="BM78">
            <v>0</v>
          </cell>
          <cell r="BN78">
            <v>0</v>
          </cell>
          <cell r="BO78">
            <v>0</v>
          </cell>
          <cell r="BP78">
            <v>0</v>
          </cell>
          <cell r="BQ78">
            <v>5837794</v>
          </cell>
          <cell r="BR78">
            <v>0</v>
          </cell>
          <cell r="BS78">
            <v>0</v>
          </cell>
          <cell r="BT78">
            <v>0</v>
          </cell>
          <cell r="BU78">
            <v>0</v>
          </cell>
          <cell r="BV78">
            <v>0</v>
          </cell>
          <cell r="BW78">
            <v>0</v>
          </cell>
          <cell r="BX78">
            <v>0</v>
          </cell>
          <cell r="BY78">
            <v>0</v>
          </cell>
          <cell r="BZ78">
            <v>0</v>
          </cell>
          <cell r="CA78">
            <v>0</v>
          </cell>
          <cell r="CB78">
            <v>0</v>
          </cell>
          <cell r="CC78">
            <v>5837794</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20803234</v>
          </cell>
          <cell r="CV78">
            <v>20803234</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25837794</v>
          </cell>
          <cell r="DQ78">
            <v>0</v>
          </cell>
          <cell r="DR78">
            <v>0</v>
          </cell>
          <cell r="DS78">
            <v>0</v>
          </cell>
          <cell r="DT78">
            <v>0</v>
          </cell>
          <cell r="DU78">
            <v>0</v>
          </cell>
          <cell r="DV78">
            <v>25837794</v>
          </cell>
          <cell r="DW78">
            <v>0</v>
          </cell>
          <cell r="DX78">
            <v>0</v>
          </cell>
          <cell r="DY78">
            <v>0</v>
          </cell>
          <cell r="DZ78">
            <v>0</v>
          </cell>
          <cell r="EA78">
            <v>0</v>
          </cell>
          <cell r="EB78">
            <v>0</v>
          </cell>
          <cell r="EC78">
            <v>0</v>
          </cell>
          <cell r="ED78">
            <v>0</v>
          </cell>
          <cell r="EE78">
            <v>0</v>
          </cell>
          <cell r="EF78">
            <v>0</v>
          </cell>
          <cell r="EG78">
            <v>20803234</v>
          </cell>
          <cell r="EH78">
            <v>46641028</v>
          </cell>
        </row>
        <row r="79">
          <cell r="B79" t="str">
            <v>25126-77</v>
          </cell>
          <cell r="C79">
            <v>25126</v>
          </cell>
          <cell r="D79" t="str">
            <v>Cajicá</v>
          </cell>
          <cell r="E79">
            <v>1438</v>
          </cell>
          <cell r="F79" t="str">
            <v>Cajica Tejiendo Futuro Unidos Con Toda Seguridad</v>
          </cell>
          <cell r="G79" t="str">
            <v>Tejiendo Futuro Cajica Empleo Con Seguridad</v>
          </cell>
          <cell r="H79" t="str">
            <v>Trabajo</v>
          </cell>
          <cell r="I79" t="str">
            <v>Generación y formalización del empleo</v>
          </cell>
          <cell r="K79" t="str">
            <v>Servicio de información y monitoreo del mercado de trabajo</v>
          </cell>
          <cell r="L79" t="str">
            <v>Reportes realizados</v>
          </cell>
          <cell r="M79" t="str">
            <v>Número</v>
          </cell>
          <cell r="N79">
            <v>19</v>
          </cell>
          <cell r="O79">
            <v>4</v>
          </cell>
          <cell r="P79">
            <v>0</v>
          </cell>
          <cell r="Q79">
            <v>1.836857283842723E-2</v>
          </cell>
          <cell r="R79" t="str">
            <v>NA</v>
          </cell>
          <cell r="S79">
            <v>4</v>
          </cell>
          <cell r="T79">
            <v>1</v>
          </cell>
          <cell r="U79">
            <v>0</v>
          </cell>
          <cell r="V79">
            <v>0</v>
          </cell>
          <cell r="W79">
            <v>3.4852629405645166E-2</v>
          </cell>
          <cell r="X79">
            <v>1</v>
          </cell>
          <cell r="Y79">
            <v>1</v>
          </cell>
          <cell r="Z79">
            <v>100</v>
          </cell>
          <cell r="AA79">
            <v>9.1786851117735928E-3</v>
          </cell>
          <cell r="AB79">
            <v>1</v>
          </cell>
          <cell r="AC79">
            <v>1</v>
          </cell>
          <cell r="AD79">
            <v>100</v>
          </cell>
          <cell r="AE79">
            <v>9.6751833587829968E-3</v>
          </cell>
          <cell r="AF79">
            <v>1</v>
          </cell>
          <cell r="AG79">
            <v>1</v>
          </cell>
          <cell r="AH79">
            <v>100</v>
          </cell>
          <cell r="AI79">
            <v>0</v>
          </cell>
          <cell r="AJ79" t="str">
            <v>NP</v>
          </cell>
          <cell r="AK79">
            <v>1</v>
          </cell>
          <cell r="AL79">
            <v>0</v>
          </cell>
          <cell r="AM79">
            <v>3.4852629405645166E-2</v>
          </cell>
          <cell r="AN79">
            <v>9.1786851117735928E-3</v>
          </cell>
          <cell r="AO79">
            <v>9.6751833587829968E-3</v>
          </cell>
          <cell r="AP79">
            <v>0</v>
          </cell>
          <cell r="AQ79">
            <v>1.836857283842723E-2</v>
          </cell>
          <cell r="AR79">
            <v>30000000</v>
          </cell>
          <cell r="AS79">
            <v>0</v>
          </cell>
          <cell r="AT79">
            <v>0</v>
          </cell>
          <cell r="AU79">
            <v>0</v>
          </cell>
          <cell r="AV79">
            <v>0</v>
          </cell>
          <cell r="AW79">
            <v>0</v>
          </cell>
          <cell r="AX79">
            <v>30000000</v>
          </cell>
          <cell r="AY79">
            <v>0</v>
          </cell>
          <cell r="AZ79">
            <v>0</v>
          </cell>
          <cell r="BA79">
            <v>0</v>
          </cell>
          <cell r="BB79">
            <v>0</v>
          </cell>
          <cell r="BC79">
            <v>0</v>
          </cell>
          <cell r="BD79">
            <v>0</v>
          </cell>
          <cell r="BE79">
            <v>0</v>
          </cell>
          <cell r="BF79">
            <v>0</v>
          </cell>
          <cell r="BG79">
            <v>0</v>
          </cell>
          <cell r="BH79">
            <v>0</v>
          </cell>
          <cell r="BI79">
            <v>0</v>
          </cell>
          <cell r="BJ79">
            <v>30000000</v>
          </cell>
          <cell r="BK79">
            <v>9622222</v>
          </cell>
          <cell r="BL79">
            <v>0</v>
          </cell>
          <cell r="BM79">
            <v>0</v>
          </cell>
          <cell r="BN79">
            <v>0</v>
          </cell>
          <cell r="BO79">
            <v>0</v>
          </cell>
          <cell r="BP79">
            <v>0</v>
          </cell>
          <cell r="BQ79">
            <v>9622222</v>
          </cell>
          <cell r="BR79">
            <v>0</v>
          </cell>
          <cell r="BS79">
            <v>0</v>
          </cell>
          <cell r="BT79">
            <v>0</v>
          </cell>
          <cell r="BU79">
            <v>0</v>
          </cell>
          <cell r="BV79">
            <v>0</v>
          </cell>
          <cell r="BW79">
            <v>0</v>
          </cell>
          <cell r="BX79">
            <v>0</v>
          </cell>
          <cell r="BY79">
            <v>0</v>
          </cell>
          <cell r="BZ79">
            <v>0</v>
          </cell>
          <cell r="CA79">
            <v>0</v>
          </cell>
          <cell r="CB79">
            <v>0</v>
          </cell>
          <cell r="CC79">
            <v>9622222</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9716667</v>
          </cell>
          <cell r="CV79">
            <v>9716667</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12180000</v>
          </cell>
          <cell r="DO79">
            <v>12180000</v>
          </cell>
          <cell r="DP79">
            <v>39622222</v>
          </cell>
          <cell r="DQ79">
            <v>0</v>
          </cell>
          <cell r="DR79">
            <v>0</v>
          </cell>
          <cell r="DS79">
            <v>0</v>
          </cell>
          <cell r="DT79">
            <v>0</v>
          </cell>
          <cell r="DU79">
            <v>0</v>
          </cell>
          <cell r="DV79">
            <v>39622222</v>
          </cell>
          <cell r="DW79">
            <v>0</v>
          </cell>
          <cell r="DX79">
            <v>0</v>
          </cell>
          <cell r="DY79">
            <v>0</v>
          </cell>
          <cell r="DZ79">
            <v>0</v>
          </cell>
          <cell r="EA79">
            <v>0</v>
          </cell>
          <cell r="EB79">
            <v>0</v>
          </cell>
          <cell r="EC79">
            <v>0</v>
          </cell>
          <cell r="ED79">
            <v>0</v>
          </cell>
          <cell r="EE79">
            <v>0</v>
          </cell>
          <cell r="EF79">
            <v>0</v>
          </cell>
          <cell r="EG79">
            <v>21896667</v>
          </cell>
          <cell r="EH79">
            <v>61518889</v>
          </cell>
        </row>
        <row r="80">
          <cell r="B80" t="str">
            <v>25126-78</v>
          </cell>
          <cell r="C80">
            <v>25126</v>
          </cell>
          <cell r="D80" t="str">
            <v>Cajicá</v>
          </cell>
          <cell r="E80">
            <v>1438</v>
          </cell>
          <cell r="F80" t="str">
            <v>Cajica Tejiendo Futuro Unidos Con Toda Seguridad</v>
          </cell>
          <cell r="G80" t="str">
            <v>Tejiendo Futuro Cajica Empleo Con Seguridad</v>
          </cell>
          <cell r="H80" t="str">
            <v>Trabajo</v>
          </cell>
          <cell r="I80" t="str">
            <v>Generación y formalización del empleo</v>
          </cell>
          <cell r="K80" t="str">
            <v>Servicio de registro laboral</v>
          </cell>
          <cell r="L80" t="str">
            <v>Eventos realizados</v>
          </cell>
          <cell r="M80" t="str">
            <v>Número</v>
          </cell>
          <cell r="N80">
            <v>18</v>
          </cell>
          <cell r="O80">
            <v>4</v>
          </cell>
          <cell r="P80">
            <v>0</v>
          </cell>
          <cell r="Q80">
            <v>2.1050191350320383E-2</v>
          </cell>
          <cell r="R80" t="str">
            <v>NA</v>
          </cell>
          <cell r="S80">
            <v>8</v>
          </cell>
          <cell r="T80">
            <v>1</v>
          </cell>
          <cell r="U80">
            <v>0</v>
          </cell>
          <cell r="V80">
            <v>0</v>
          </cell>
          <cell r="W80">
            <v>0</v>
          </cell>
          <cell r="X80" t="str">
            <v>NP</v>
          </cell>
          <cell r="Y80">
            <v>0</v>
          </cell>
          <cell r="Z80">
            <v>0</v>
          </cell>
          <cell r="AA80">
            <v>1.4308574119013663E-3</v>
          </cell>
          <cell r="AB80">
            <v>2</v>
          </cell>
          <cell r="AC80">
            <v>3</v>
          </cell>
          <cell r="AD80">
            <v>100</v>
          </cell>
          <cell r="AE80">
            <v>4.978653358596625E-3</v>
          </cell>
          <cell r="AF80">
            <v>1</v>
          </cell>
          <cell r="AG80">
            <v>1</v>
          </cell>
          <cell r="AH80">
            <v>100</v>
          </cell>
          <cell r="AI80">
            <v>8.9084404840294965E-2</v>
          </cell>
          <cell r="AJ80">
            <v>1</v>
          </cell>
          <cell r="AK80">
            <v>4</v>
          </cell>
          <cell r="AL80">
            <v>100</v>
          </cell>
          <cell r="AM80">
            <v>0</v>
          </cell>
          <cell r="AN80">
            <v>1.4308574119013665E-3</v>
          </cell>
          <cell r="AO80">
            <v>4.978653358596625E-3</v>
          </cell>
          <cell r="AP80">
            <v>8.9084404840294965E-2</v>
          </cell>
          <cell r="AQ80">
            <v>2.1050191350320383E-2</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1500000</v>
          </cell>
          <cell r="CC80">
            <v>1500000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5000000</v>
          </cell>
          <cell r="CV80">
            <v>5000000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64000000</v>
          </cell>
          <cell r="DO80">
            <v>64000000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70500000</v>
          </cell>
          <cell r="EH80">
            <v>70500000</v>
          </cell>
        </row>
        <row r="81">
          <cell r="B81" t="str">
            <v>25126-79</v>
          </cell>
          <cell r="C81">
            <v>25126</v>
          </cell>
          <cell r="D81" t="str">
            <v>Cajicá</v>
          </cell>
          <cell r="E81">
            <v>1438</v>
          </cell>
          <cell r="F81" t="str">
            <v>Cajica Tejiendo Futuro Unidos Con Toda Seguridad</v>
          </cell>
          <cell r="G81" t="str">
            <v>Tejiendo Futuro Cajica Empleo Con Seguridad</v>
          </cell>
          <cell r="H81" t="str">
            <v>Trabajo</v>
          </cell>
          <cell r="I81" t="str">
            <v>Generación y formalización del empleo</v>
          </cell>
          <cell r="K81" t="str">
            <v>Servicio de gestión para el emprendimiento</v>
          </cell>
          <cell r="L81" t="str">
            <v>unidades productivas creadas - (Profesionales; incentivo capital semilla)</v>
          </cell>
          <cell r="M81" t="str">
            <v>Número</v>
          </cell>
          <cell r="N81">
            <v>73</v>
          </cell>
          <cell r="O81">
            <v>20</v>
          </cell>
          <cell r="P81">
            <v>0</v>
          </cell>
          <cell r="Q81">
            <v>1.39262775060376E-2</v>
          </cell>
          <cell r="R81" t="str">
            <v>NA</v>
          </cell>
          <cell r="S81">
            <v>30</v>
          </cell>
          <cell r="T81">
            <v>1</v>
          </cell>
          <cell r="U81">
            <v>0</v>
          </cell>
          <cell r="V81">
            <v>0</v>
          </cell>
          <cell r="W81">
            <v>2.3235086270430111E-2</v>
          </cell>
          <cell r="X81">
            <v>5</v>
          </cell>
          <cell r="Y81">
            <v>5</v>
          </cell>
          <cell r="Z81">
            <v>100</v>
          </cell>
          <cell r="AA81">
            <v>5.5687005427022167E-3</v>
          </cell>
          <cell r="AB81">
            <v>5</v>
          </cell>
          <cell r="AC81">
            <v>10</v>
          </cell>
          <cell r="AD81">
            <v>100</v>
          </cell>
          <cell r="AE81">
            <v>2.0714418164754295E-2</v>
          </cell>
          <cell r="AF81">
            <v>5</v>
          </cell>
          <cell r="AG81">
            <v>10</v>
          </cell>
          <cell r="AH81">
            <v>100</v>
          </cell>
          <cell r="AI81">
            <v>0</v>
          </cell>
          <cell r="AJ81" t="str">
            <v>NP</v>
          </cell>
          <cell r="AK81">
            <v>5</v>
          </cell>
          <cell r="AL81">
            <v>0</v>
          </cell>
          <cell r="AM81">
            <v>2.3235086270430111E-2</v>
          </cell>
          <cell r="AN81">
            <v>5.5687005427022158E-3</v>
          </cell>
          <cell r="AO81">
            <v>2.0714418164754295E-2</v>
          </cell>
          <cell r="AP81">
            <v>0</v>
          </cell>
          <cell r="AQ81">
            <v>1.39262775060376E-2</v>
          </cell>
          <cell r="AR81">
            <v>20000000</v>
          </cell>
          <cell r="AS81">
            <v>0</v>
          </cell>
          <cell r="AT81">
            <v>0</v>
          </cell>
          <cell r="AU81">
            <v>0</v>
          </cell>
          <cell r="AV81">
            <v>0</v>
          </cell>
          <cell r="AW81">
            <v>0</v>
          </cell>
          <cell r="AX81">
            <v>20000000</v>
          </cell>
          <cell r="AY81">
            <v>0</v>
          </cell>
          <cell r="AZ81">
            <v>0</v>
          </cell>
          <cell r="BA81">
            <v>0</v>
          </cell>
          <cell r="BB81">
            <v>0</v>
          </cell>
          <cell r="BC81">
            <v>0</v>
          </cell>
          <cell r="BD81">
            <v>0</v>
          </cell>
          <cell r="BE81">
            <v>0</v>
          </cell>
          <cell r="BF81">
            <v>0</v>
          </cell>
          <cell r="BG81">
            <v>0</v>
          </cell>
          <cell r="BH81">
            <v>0</v>
          </cell>
          <cell r="BI81">
            <v>0</v>
          </cell>
          <cell r="BJ81">
            <v>20000000</v>
          </cell>
          <cell r="BK81">
            <v>5837794</v>
          </cell>
          <cell r="BL81">
            <v>0</v>
          </cell>
          <cell r="BM81">
            <v>0</v>
          </cell>
          <cell r="BN81">
            <v>0</v>
          </cell>
          <cell r="BO81">
            <v>0</v>
          </cell>
          <cell r="BP81">
            <v>0</v>
          </cell>
          <cell r="BQ81">
            <v>5837794</v>
          </cell>
          <cell r="BR81">
            <v>0</v>
          </cell>
          <cell r="BS81">
            <v>0</v>
          </cell>
          <cell r="BT81">
            <v>0</v>
          </cell>
          <cell r="BU81">
            <v>0</v>
          </cell>
          <cell r="BV81">
            <v>0</v>
          </cell>
          <cell r="BW81">
            <v>0</v>
          </cell>
          <cell r="BX81">
            <v>0</v>
          </cell>
          <cell r="BY81">
            <v>0</v>
          </cell>
          <cell r="BZ81">
            <v>0</v>
          </cell>
          <cell r="CA81">
            <v>0</v>
          </cell>
          <cell r="CB81">
            <v>0</v>
          </cell>
          <cell r="CC81">
            <v>5837794</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20803234</v>
          </cell>
          <cell r="CV81">
            <v>20803234</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25837794</v>
          </cell>
          <cell r="DQ81">
            <v>0</v>
          </cell>
          <cell r="DR81">
            <v>0</v>
          </cell>
          <cell r="DS81">
            <v>0</v>
          </cell>
          <cell r="DT81">
            <v>0</v>
          </cell>
          <cell r="DU81">
            <v>0</v>
          </cell>
          <cell r="DV81">
            <v>25837794</v>
          </cell>
          <cell r="DW81">
            <v>0</v>
          </cell>
          <cell r="DX81">
            <v>0</v>
          </cell>
          <cell r="DY81">
            <v>0</v>
          </cell>
          <cell r="DZ81">
            <v>0</v>
          </cell>
          <cell r="EA81">
            <v>0</v>
          </cell>
          <cell r="EB81">
            <v>0</v>
          </cell>
          <cell r="EC81">
            <v>0</v>
          </cell>
          <cell r="ED81">
            <v>0</v>
          </cell>
          <cell r="EE81">
            <v>0</v>
          </cell>
          <cell r="EF81">
            <v>0</v>
          </cell>
          <cell r="EG81">
            <v>20803234</v>
          </cell>
          <cell r="EH81">
            <v>46641028</v>
          </cell>
        </row>
        <row r="82">
          <cell r="B82" t="str">
            <v>25126-80</v>
          </cell>
          <cell r="C82">
            <v>25126</v>
          </cell>
          <cell r="D82" t="str">
            <v>Cajicá</v>
          </cell>
          <cell r="E82">
            <v>1438</v>
          </cell>
          <cell r="F82" t="str">
            <v>Cajica Tejiendo Futuro Unidos Con Toda Seguridad</v>
          </cell>
          <cell r="G82" t="str">
            <v>Tejiendo Futuro Cajica Empleo Con Seguridad</v>
          </cell>
          <cell r="H82" t="str">
            <v>Trabajo</v>
          </cell>
          <cell r="I82" t="str">
            <v>Generación y formalización del empleo</v>
          </cell>
          <cell r="K82" t="str">
            <v>Servicio de gestión para el emprendimiento</v>
          </cell>
          <cell r="L82" t="str">
            <v>Planes de negocio ejecutados</v>
          </cell>
          <cell r="M82" t="str">
            <v>Número</v>
          </cell>
          <cell r="N82">
            <v>28</v>
          </cell>
          <cell r="O82">
            <v>20</v>
          </cell>
          <cell r="P82">
            <v>0</v>
          </cell>
          <cell r="Q82">
            <v>2.1622200889714303E-2</v>
          </cell>
          <cell r="R82" t="str">
            <v>NA</v>
          </cell>
          <cell r="S82">
            <v>30</v>
          </cell>
          <cell r="T82">
            <v>1</v>
          </cell>
          <cell r="U82">
            <v>0</v>
          </cell>
          <cell r="V82">
            <v>0</v>
          </cell>
          <cell r="W82">
            <v>2.3235086270430111E-2</v>
          </cell>
          <cell r="X82">
            <v>5</v>
          </cell>
          <cell r="Y82">
            <v>5</v>
          </cell>
          <cell r="Z82">
            <v>100</v>
          </cell>
          <cell r="AA82">
            <v>5.9292241457295919E-3</v>
          </cell>
          <cell r="AB82">
            <v>5</v>
          </cell>
          <cell r="AC82">
            <v>10</v>
          </cell>
          <cell r="AD82">
            <v>100</v>
          </cell>
          <cell r="AE82">
            <v>3.2859112166737717E-2</v>
          </cell>
          <cell r="AF82">
            <v>5</v>
          </cell>
          <cell r="AG82">
            <v>10</v>
          </cell>
          <cell r="AH82">
            <v>100</v>
          </cell>
          <cell r="AI82">
            <v>1.8373658498310835E-2</v>
          </cell>
          <cell r="AJ82">
            <v>5</v>
          </cell>
          <cell r="AK82">
            <v>5</v>
          </cell>
          <cell r="AL82">
            <v>100</v>
          </cell>
          <cell r="AM82">
            <v>2.3235086270430111E-2</v>
          </cell>
          <cell r="AN82">
            <v>5.9292241457295928E-3</v>
          </cell>
          <cell r="AO82">
            <v>3.2859112166737717E-2</v>
          </cell>
          <cell r="AP82">
            <v>1.8373658498310835E-2</v>
          </cell>
          <cell r="AQ82">
            <v>2.1622200889714303E-2</v>
          </cell>
          <cell r="AR82">
            <v>20000000</v>
          </cell>
          <cell r="AS82">
            <v>0</v>
          </cell>
          <cell r="AT82">
            <v>0</v>
          </cell>
          <cell r="AU82">
            <v>0</v>
          </cell>
          <cell r="AV82">
            <v>0</v>
          </cell>
          <cell r="AW82">
            <v>0</v>
          </cell>
          <cell r="AX82">
            <v>20000000</v>
          </cell>
          <cell r="AY82">
            <v>0</v>
          </cell>
          <cell r="AZ82">
            <v>0</v>
          </cell>
          <cell r="BA82">
            <v>0</v>
          </cell>
          <cell r="BB82">
            <v>0</v>
          </cell>
          <cell r="BC82">
            <v>0</v>
          </cell>
          <cell r="BD82">
            <v>0</v>
          </cell>
          <cell r="BE82">
            <v>0</v>
          </cell>
          <cell r="BF82">
            <v>0</v>
          </cell>
          <cell r="BG82">
            <v>0</v>
          </cell>
          <cell r="BH82">
            <v>0</v>
          </cell>
          <cell r="BI82">
            <v>0</v>
          </cell>
          <cell r="BJ82">
            <v>20000000</v>
          </cell>
          <cell r="BK82">
            <v>6215739</v>
          </cell>
          <cell r="BL82">
            <v>0</v>
          </cell>
          <cell r="BM82">
            <v>0</v>
          </cell>
          <cell r="BN82">
            <v>0</v>
          </cell>
          <cell r="BO82">
            <v>0</v>
          </cell>
          <cell r="BP82">
            <v>0</v>
          </cell>
          <cell r="BQ82">
            <v>6215739</v>
          </cell>
          <cell r="BR82">
            <v>0</v>
          </cell>
          <cell r="BS82">
            <v>0</v>
          </cell>
          <cell r="BT82">
            <v>0</v>
          </cell>
          <cell r="BU82">
            <v>0</v>
          </cell>
          <cell r="BV82">
            <v>0</v>
          </cell>
          <cell r="BW82">
            <v>0</v>
          </cell>
          <cell r="BX82">
            <v>0</v>
          </cell>
          <cell r="BY82">
            <v>0</v>
          </cell>
          <cell r="BZ82">
            <v>0</v>
          </cell>
          <cell r="CA82">
            <v>0</v>
          </cell>
          <cell r="CB82">
            <v>0</v>
          </cell>
          <cell r="CC82">
            <v>6215739</v>
          </cell>
          <cell r="CD82">
            <v>33000000</v>
          </cell>
          <cell r="CE82">
            <v>0</v>
          </cell>
          <cell r="CF82">
            <v>0</v>
          </cell>
          <cell r="CG82">
            <v>0</v>
          </cell>
          <cell r="CH82">
            <v>0</v>
          </cell>
          <cell r="CI82">
            <v>0</v>
          </cell>
          <cell r="CJ82">
            <v>33000000</v>
          </cell>
          <cell r="CK82">
            <v>0</v>
          </cell>
          <cell r="CL82">
            <v>0</v>
          </cell>
          <cell r="CM82">
            <v>0</v>
          </cell>
          <cell r="CN82">
            <v>0</v>
          </cell>
          <cell r="CO82">
            <v>0</v>
          </cell>
          <cell r="CP82">
            <v>0</v>
          </cell>
          <cell r="CQ82">
            <v>0</v>
          </cell>
          <cell r="CR82">
            <v>0</v>
          </cell>
          <cell r="CS82">
            <v>0</v>
          </cell>
          <cell r="CT82">
            <v>0</v>
          </cell>
          <cell r="CU82">
            <v>0</v>
          </cell>
          <cell r="CV82">
            <v>33000000</v>
          </cell>
          <cell r="CW82">
            <v>13200000</v>
          </cell>
          <cell r="CX82">
            <v>0</v>
          </cell>
          <cell r="CY82">
            <v>0</v>
          </cell>
          <cell r="CZ82">
            <v>0</v>
          </cell>
          <cell r="DA82">
            <v>0</v>
          </cell>
          <cell r="DB82">
            <v>0</v>
          </cell>
          <cell r="DC82">
            <v>13200000</v>
          </cell>
          <cell r="DD82">
            <v>0</v>
          </cell>
          <cell r="DE82">
            <v>0</v>
          </cell>
          <cell r="DF82">
            <v>0</v>
          </cell>
          <cell r="DG82">
            <v>0</v>
          </cell>
          <cell r="DH82">
            <v>0</v>
          </cell>
          <cell r="DI82">
            <v>0</v>
          </cell>
          <cell r="DJ82">
            <v>0</v>
          </cell>
          <cell r="DK82">
            <v>0</v>
          </cell>
          <cell r="DL82">
            <v>0</v>
          </cell>
          <cell r="DM82">
            <v>0</v>
          </cell>
          <cell r="DN82">
            <v>0</v>
          </cell>
          <cell r="DO82">
            <v>13200000</v>
          </cell>
          <cell r="DP82">
            <v>72415739</v>
          </cell>
          <cell r="DQ82">
            <v>0</v>
          </cell>
          <cell r="DR82">
            <v>0</v>
          </cell>
          <cell r="DS82">
            <v>0</v>
          </cell>
          <cell r="DT82">
            <v>0</v>
          </cell>
          <cell r="DU82">
            <v>0</v>
          </cell>
          <cell r="DV82">
            <v>72415739</v>
          </cell>
          <cell r="DW82">
            <v>0</v>
          </cell>
          <cell r="DX82">
            <v>0</v>
          </cell>
          <cell r="DY82">
            <v>0</v>
          </cell>
          <cell r="DZ82">
            <v>0</v>
          </cell>
          <cell r="EA82">
            <v>0</v>
          </cell>
          <cell r="EB82">
            <v>0</v>
          </cell>
          <cell r="EC82">
            <v>0</v>
          </cell>
          <cell r="ED82">
            <v>0</v>
          </cell>
          <cell r="EE82">
            <v>0</v>
          </cell>
          <cell r="EF82">
            <v>0</v>
          </cell>
          <cell r="EG82">
            <v>0</v>
          </cell>
          <cell r="EH82">
            <v>72415739</v>
          </cell>
        </row>
        <row r="83">
          <cell r="B83" t="str">
            <v>25126-81</v>
          </cell>
          <cell r="C83">
            <v>25126</v>
          </cell>
          <cell r="D83" t="str">
            <v>Cajicá</v>
          </cell>
          <cell r="E83">
            <v>1438</v>
          </cell>
          <cell r="F83" t="str">
            <v>Cajica Tejiendo Futuro Unidos Con Toda Seguridad</v>
          </cell>
          <cell r="G83" t="str">
            <v>Tejiendo Futuro Cajica Empleo Con Seguridad</v>
          </cell>
          <cell r="H83" t="str">
            <v>Trabajo</v>
          </cell>
          <cell r="I83" t="str">
            <v>Generación y formalización del empleo</v>
          </cell>
          <cell r="K83" t="str">
            <v>Servicio de gestión para el emprendimiento</v>
          </cell>
          <cell r="L83" t="str">
            <v>Planes de negocio aprobados</v>
          </cell>
          <cell r="M83" t="str">
            <v>Número</v>
          </cell>
          <cell r="N83">
            <v>27</v>
          </cell>
          <cell r="O83">
            <v>20</v>
          </cell>
          <cell r="P83">
            <v>0</v>
          </cell>
          <cell r="Q83">
            <v>1.39262775060376E-2</v>
          </cell>
          <cell r="R83" t="str">
            <v>NA</v>
          </cell>
          <cell r="S83">
            <v>30</v>
          </cell>
          <cell r="T83">
            <v>1</v>
          </cell>
          <cell r="U83">
            <v>0</v>
          </cell>
          <cell r="V83">
            <v>0</v>
          </cell>
          <cell r="W83">
            <v>2.3235086270430111E-2</v>
          </cell>
          <cell r="X83">
            <v>5</v>
          </cell>
          <cell r="Y83">
            <v>5</v>
          </cell>
          <cell r="Z83">
            <v>100</v>
          </cell>
          <cell r="AA83">
            <v>5.5687005427022167E-3</v>
          </cell>
          <cell r="AB83">
            <v>5</v>
          </cell>
          <cell r="AC83">
            <v>10</v>
          </cell>
          <cell r="AD83">
            <v>100</v>
          </cell>
          <cell r="AE83">
            <v>2.0714418164754295E-2</v>
          </cell>
          <cell r="AF83">
            <v>5</v>
          </cell>
          <cell r="AG83">
            <v>10</v>
          </cell>
          <cell r="AH83">
            <v>100</v>
          </cell>
          <cell r="AI83">
            <v>0</v>
          </cell>
          <cell r="AJ83" t="str">
            <v>NP</v>
          </cell>
          <cell r="AK83">
            <v>5</v>
          </cell>
          <cell r="AL83">
            <v>0</v>
          </cell>
          <cell r="AM83">
            <v>2.3235086270430111E-2</v>
          </cell>
          <cell r="AN83">
            <v>5.5687005427022158E-3</v>
          </cell>
          <cell r="AO83">
            <v>2.0714418164754295E-2</v>
          </cell>
          <cell r="AP83">
            <v>0</v>
          </cell>
          <cell r="AQ83">
            <v>1.39262775060376E-2</v>
          </cell>
          <cell r="AR83">
            <v>20000000</v>
          </cell>
          <cell r="AS83">
            <v>0</v>
          </cell>
          <cell r="AT83">
            <v>0</v>
          </cell>
          <cell r="AU83">
            <v>0</v>
          </cell>
          <cell r="AV83">
            <v>0</v>
          </cell>
          <cell r="AW83">
            <v>0</v>
          </cell>
          <cell r="AX83">
            <v>20000000</v>
          </cell>
          <cell r="AY83">
            <v>0</v>
          </cell>
          <cell r="AZ83">
            <v>0</v>
          </cell>
          <cell r="BA83">
            <v>0</v>
          </cell>
          <cell r="BB83">
            <v>0</v>
          </cell>
          <cell r="BC83">
            <v>0</v>
          </cell>
          <cell r="BD83">
            <v>0</v>
          </cell>
          <cell r="BE83">
            <v>0</v>
          </cell>
          <cell r="BF83">
            <v>0</v>
          </cell>
          <cell r="BG83">
            <v>0</v>
          </cell>
          <cell r="BH83">
            <v>0</v>
          </cell>
          <cell r="BI83">
            <v>0</v>
          </cell>
          <cell r="BJ83">
            <v>20000000</v>
          </cell>
          <cell r="BK83">
            <v>5837794</v>
          </cell>
          <cell r="BL83">
            <v>0</v>
          </cell>
          <cell r="BM83">
            <v>0</v>
          </cell>
          <cell r="BN83">
            <v>0</v>
          </cell>
          <cell r="BO83">
            <v>0</v>
          </cell>
          <cell r="BP83">
            <v>0</v>
          </cell>
          <cell r="BQ83">
            <v>5837794</v>
          </cell>
          <cell r="BR83">
            <v>0</v>
          </cell>
          <cell r="BS83">
            <v>0</v>
          </cell>
          <cell r="BT83">
            <v>0</v>
          </cell>
          <cell r="BU83">
            <v>0</v>
          </cell>
          <cell r="BV83">
            <v>0</v>
          </cell>
          <cell r="BW83">
            <v>0</v>
          </cell>
          <cell r="BX83">
            <v>0</v>
          </cell>
          <cell r="BY83">
            <v>0</v>
          </cell>
          <cell r="BZ83">
            <v>0</v>
          </cell>
          <cell r="CA83">
            <v>0</v>
          </cell>
          <cell r="CB83">
            <v>0</v>
          </cell>
          <cell r="CC83">
            <v>5837794</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20803234</v>
          </cell>
          <cell r="CV83">
            <v>20803234</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25837794</v>
          </cell>
          <cell r="DQ83">
            <v>0</v>
          </cell>
          <cell r="DR83">
            <v>0</v>
          </cell>
          <cell r="DS83">
            <v>0</v>
          </cell>
          <cell r="DT83">
            <v>0</v>
          </cell>
          <cell r="DU83">
            <v>0</v>
          </cell>
          <cell r="DV83">
            <v>25837794</v>
          </cell>
          <cell r="DW83">
            <v>0</v>
          </cell>
          <cell r="DX83">
            <v>0</v>
          </cell>
          <cell r="DY83">
            <v>0</v>
          </cell>
          <cell r="DZ83">
            <v>0</v>
          </cell>
          <cell r="EA83">
            <v>0</v>
          </cell>
          <cell r="EB83">
            <v>0</v>
          </cell>
          <cell r="EC83">
            <v>0</v>
          </cell>
          <cell r="ED83">
            <v>0</v>
          </cell>
          <cell r="EE83">
            <v>0</v>
          </cell>
          <cell r="EF83">
            <v>0</v>
          </cell>
          <cell r="EG83">
            <v>20803234</v>
          </cell>
          <cell r="EH83">
            <v>46641028</v>
          </cell>
        </row>
        <row r="84">
          <cell r="B84" t="str">
            <v>25126-82</v>
          </cell>
          <cell r="C84">
            <v>25126</v>
          </cell>
          <cell r="D84" t="str">
            <v>Cajicá</v>
          </cell>
          <cell r="E84">
            <v>1438</v>
          </cell>
          <cell r="F84" t="str">
            <v>Cajica Tejiendo Futuro Unidos Con Toda Seguridad</v>
          </cell>
          <cell r="G84" t="str">
            <v>Tejiendo Futuro Cajica Empleo Con Seguridad</v>
          </cell>
          <cell r="H84" t="str">
            <v>Trabajo</v>
          </cell>
          <cell r="I84" t="str">
            <v>Generación y formalización del empleo</v>
          </cell>
          <cell r="K84" t="str">
            <v>Servicio de asesoría técnica para el emprendimiento</v>
          </cell>
          <cell r="L84" t="str">
            <v>Emprendimientos asesorados</v>
          </cell>
          <cell r="M84" t="str">
            <v>Número</v>
          </cell>
          <cell r="N84">
            <v>26</v>
          </cell>
          <cell r="O84">
            <v>580</v>
          </cell>
          <cell r="P84">
            <v>0</v>
          </cell>
          <cell r="Q84">
            <v>2.1951257182318239E-2</v>
          </cell>
          <cell r="R84" t="str">
            <v>NA</v>
          </cell>
          <cell r="S84">
            <v>2115</v>
          </cell>
          <cell r="T84">
            <v>1</v>
          </cell>
          <cell r="U84">
            <v>0</v>
          </cell>
          <cell r="V84">
            <v>0</v>
          </cell>
          <cell r="W84">
            <v>3.4852629405645166E-2</v>
          </cell>
          <cell r="X84">
            <v>348</v>
          </cell>
          <cell r="Y84">
            <v>348</v>
          </cell>
          <cell r="Z84">
            <v>100</v>
          </cell>
          <cell r="AA84">
            <v>5.5687005427022167E-3</v>
          </cell>
          <cell r="AB84">
            <v>77</v>
          </cell>
          <cell r="AC84">
            <v>1152</v>
          </cell>
          <cell r="AD84">
            <v>100</v>
          </cell>
          <cell r="AE84">
            <v>2.6765240455815451E-2</v>
          </cell>
          <cell r="AF84">
            <v>77</v>
          </cell>
          <cell r="AG84">
            <v>485</v>
          </cell>
          <cell r="AH84">
            <v>100</v>
          </cell>
          <cell r="AI84">
            <v>1.5032993316799775E-2</v>
          </cell>
          <cell r="AJ84">
            <v>78</v>
          </cell>
          <cell r="AK84">
            <v>130</v>
          </cell>
          <cell r="AL84">
            <v>100</v>
          </cell>
          <cell r="AM84">
            <v>3.4852629405645166E-2</v>
          </cell>
          <cell r="AN84">
            <v>5.5687005427022158E-3</v>
          </cell>
          <cell r="AO84">
            <v>2.6765240455815451E-2</v>
          </cell>
          <cell r="AP84">
            <v>1.5032993316799774E-2</v>
          </cell>
          <cell r="AQ84">
            <v>2.1951257182318239E-2</v>
          </cell>
          <cell r="AR84">
            <v>30000000</v>
          </cell>
          <cell r="AS84">
            <v>0</v>
          </cell>
          <cell r="AT84">
            <v>0</v>
          </cell>
          <cell r="AU84">
            <v>0</v>
          </cell>
          <cell r="AV84">
            <v>0</v>
          </cell>
          <cell r="AW84">
            <v>0</v>
          </cell>
          <cell r="AX84">
            <v>30000000</v>
          </cell>
          <cell r="AY84">
            <v>0</v>
          </cell>
          <cell r="AZ84">
            <v>0</v>
          </cell>
          <cell r="BA84">
            <v>0</v>
          </cell>
          <cell r="BB84">
            <v>0</v>
          </cell>
          <cell r="BC84">
            <v>0</v>
          </cell>
          <cell r="BD84">
            <v>0</v>
          </cell>
          <cell r="BE84">
            <v>0</v>
          </cell>
          <cell r="BF84">
            <v>0</v>
          </cell>
          <cell r="BG84">
            <v>0</v>
          </cell>
          <cell r="BH84">
            <v>0</v>
          </cell>
          <cell r="BI84">
            <v>0</v>
          </cell>
          <cell r="BJ84">
            <v>30000000</v>
          </cell>
          <cell r="BK84">
            <v>5837794</v>
          </cell>
          <cell r="BL84">
            <v>0</v>
          </cell>
          <cell r="BM84">
            <v>0</v>
          </cell>
          <cell r="BN84">
            <v>0</v>
          </cell>
          <cell r="BO84">
            <v>0</v>
          </cell>
          <cell r="BP84">
            <v>0</v>
          </cell>
          <cell r="BQ84">
            <v>5837794</v>
          </cell>
          <cell r="BR84">
            <v>0</v>
          </cell>
          <cell r="BS84">
            <v>0</v>
          </cell>
          <cell r="BT84">
            <v>0</v>
          </cell>
          <cell r="BU84">
            <v>0</v>
          </cell>
          <cell r="BV84">
            <v>0</v>
          </cell>
          <cell r="BW84">
            <v>0</v>
          </cell>
          <cell r="BX84">
            <v>0</v>
          </cell>
          <cell r="BY84">
            <v>0</v>
          </cell>
          <cell r="BZ84">
            <v>0</v>
          </cell>
          <cell r="CA84">
            <v>0</v>
          </cell>
          <cell r="CB84">
            <v>0</v>
          </cell>
          <cell r="CC84">
            <v>5837794</v>
          </cell>
          <cell r="CD84">
            <v>26880000</v>
          </cell>
          <cell r="CE84">
            <v>0</v>
          </cell>
          <cell r="CF84">
            <v>0</v>
          </cell>
          <cell r="CG84">
            <v>0</v>
          </cell>
          <cell r="CH84">
            <v>0</v>
          </cell>
          <cell r="CI84">
            <v>0</v>
          </cell>
          <cell r="CJ84">
            <v>26880000</v>
          </cell>
          <cell r="CK84">
            <v>0</v>
          </cell>
          <cell r="CL84">
            <v>0</v>
          </cell>
          <cell r="CM84">
            <v>0</v>
          </cell>
          <cell r="CN84">
            <v>0</v>
          </cell>
          <cell r="CO84">
            <v>0</v>
          </cell>
          <cell r="CP84">
            <v>0</v>
          </cell>
          <cell r="CQ84">
            <v>0</v>
          </cell>
          <cell r="CR84">
            <v>0</v>
          </cell>
          <cell r="CS84">
            <v>0</v>
          </cell>
          <cell r="CT84">
            <v>0</v>
          </cell>
          <cell r="CU84">
            <v>0</v>
          </cell>
          <cell r="CV84">
            <v>26880000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10800000</v>
          </cell>
          <cell r="DO84">
            <v>10800000</v>
          </cell>
          <cell r="DP84">
            <v>62717794</v>
          </cell>
          <cell r="DQ84">
            <v>0</v>
          </cell>
          <cell r="DR84">
            <v>0</v>
          </cell>
          <cell r="DS84">
            <v>0</v>
          </cell>
          <cell r="DT84">
            <v>0</v>
          </cell>
          <cell r="DU84">
            <v>0</v>
          </cell>
          <cell r="DV84">
            <v>62717794</v>
          </cell>
          <cell r="DW84">
            <v>0</v>
          </cell>
          <cell r="DX84">
            <v>0</v>
          </cell>
          <cell r="DY84">
            <v>0</v>
          </cell>
          <cell r="DZ84">
            <v>0</v>
          </cell>
          <cell r="EA84">
            <v>0</v>
          </cell>
          <cell r="EB84">
            <v>0</v>
          </cell>
          <cell r="EC84">
            <v>0</v>
          </cell>
          <cell r="ED84">
            <v>0</v>
          </cell>
          <cell r="EE84">
            <v>0</v>
          </cell>
          <cell r="EF84">
            <v>0</v>
          </cell>
          <cell r="EG84">
            <v>10800000</v>
          </cell>
          <cell r="EH84">
            <v>73517794</v>
          </cell>
        </row>
        <row r="85">
          <cell r="B85" t="str">
            <v>25126-83</v>
          </cell>
          <cell r="C85">
            <v>25126</v>
          </cell>
          <cell r="D85" t="str">
            <v>Cajicá</v>
          </cell>
          <cell r="E85">
            <v>1438</v>
          </cell>
          <cell r="F85" t="str">
            <v>Cajica Tejiendo Futuro Unidos Con Toda Seguridad</v>
          </cell>
          <cell r="G85" t="str">
            <v>Tejiendo Futuro Cajica Empleo Con Seguridad</v>
          </cell>
          <cell r="H85" t="str">
            <v>Trabajo</v>
          </cell>
          <cell r="I85" t="str">
            <v>Generación y formalización del empleo</v>
          </cell>
          <cell r="K85" t="str">
            <v>Servicios de apoyo financiero para la creación de empresas</v>
          </cell>
          <cell r="L85" t="str">
            <v>Planes de negocio financiados</v>
          </cell>
          <cell r="M85" t="str">
            <v>Número</v>
          </cell>
          <cell r="N85">
            <v>29</v>
          </cell>
          <cell r="O85">
            <v>20</v>
          </cell>
          <cell r="P85">
            <v>0</v>
          </cell>
          <cell r="Q85">
            <v>4.7773483915620731E-2</v>
          </cell>
          <cell r="R85" t="str">
            <v>NA</v>
          </cell>
          <cell r="S85">
            <v>30</v>
          </cell>
          <cell r="T85">
            <v>1</v>
          </cell>
          <cell r="U85">
            <v>0</v>
          </cell>
          <cell r="V85">
            <v>0</v>
          </cell>
          <cell r="W85">
            <v>6.9705258811290333E-2</v>
          </cell>
          <cell r="X85">
            <v>5</v>
          </cell>
          <cell r="Y85">
            <v>5</v>
          </cell>
          <cell r="Z85">
            <v>100</v>
          </cell>
          <cell r="AA85">
            <v>4.7695247063378875E-2</v>
          </cell>
          <cell r="AB85">
            <v>5</v>
          </cell>
          <cell r="AC85">
            <v>10</v>
          </cell>
          <cell r="AD85">
            <v>100</v>
          </cell>
          <cell r="AE85">
            <v>4.9786533585966242E-2</v>
          </cell>
          <cell r="AF85">
            <v>5</v>
          </cell>
          <cell r="AG85">
            <v>10</v>
          </cell>
          <cell r="AH85">
            <v>100</v>
          </cell>
          <cell r="AI85">
            <v>0</v>
          </cell>
          <cell r="AJ85">
            <v>5</v>
          </cell>
          <cell r="AK85">
            <v>5</v>
          </cell>
          <cell r="AL85">
            <v>100</v>
          </cell>
          <cell r="AM85">
            <v>6.9705258811290333E-2</v>
          </cell>
          <cell r="AN85">
            <v>4.7695247063378875E-2</v>
          </cell>
          <cell r="AO85">
            <v>4.9786533585966242E-2</v>
          </cell>
          <cell r="AP85">
            <v>0</v>
          </cell>
          <cell r="AQ85">
            <v>4.7773483915620731E-2</v>
          </cell>
          <cell r="AR85">
            <v>60000000</v>
          </cell>
          <cell r="AS85">
            <v>0</v>
          </cell>
          <cell r="AT85">
            <v>0</v>
          </cell>
          <cell r="AU85">
            <v>0</v>
          </cell>
          <cell r="AV85">
            <v>0</v>
          </cell>
          <cell r="AW85">
            <v>0</v>
          </cell>
          <cell r="AX85">
            <v>60000000</v>
          </cell>
          <cell r="AY85">
            <v>0</v>
          </cell>
          <cell r="AZ85">
            <v>0</v>
          </cell>
          <cell r="BA85">
            <v>0</v>
          </cell>
          <cell r="BB85">
            <v>0</v>
          </cell>
          <cell r="BC85">
            <v>0</v>
          </cell>
          <cell r="BD85">
            <v>0</v>
          </cell>
          <cell r="BE85">
            <v>0</v>
          </cell>
          <cell r="BF85">
            <v>0</v>
          </cell>
          <cell r="BG85">
            <v>0</v>
          </cell>
          <cell r="BH85">
            <v>0</v>
          </cell>
          <cell r="BI85">
            <v>0</v>
          </cell>
          <cell r="BJ85">
            <v>60000000</v>
          </cell>
          <cell r="BK85">
            <v>50000000</v>
          </cell>
          <cell r="BL85">
            <v>0</v>
          </cell>
          <cell r="BM85">
            <v>0</v>
          </cell>
          <cell r="BN85">
            <v>0</v>
          </cell>
          <cell r="BO85">
            <v>0</v>
          </cell>
          <cell r="BP85">
            <v>0</v>
          </cell>
          <cell r="BQ85">
            <v>50000000</v>
          </cell>
          <cell r="BR85">
            <v>0</v>
          </cell>
          <cell r="BS85">
            <v>0</v>
          </cell>
          <cell r="BT85">
            <v>0</v>
          </cell>
          <cell r="BU85">
            <v>0</v>
          </cell>
          <cell r="BV85">
            <v>0</v>
          </cell>
          <cell r="BW85">
            <v>0</v>
          </cell>
          <cell r="BX85">
            <v>0</v>
          </cell>
          <cell r="BY85">
            <v>0</v>
          </cell>
          <cell r="BZ85">
            <v>0</v>
          </cell>
          <cell r="CA85">
            <v>0</v>
          </cell>
          <cell r="CB85">
            <v>0</v>
          </cell>
          <cell r="CC85">
            <v>50000000</v>
          </cell>
          <cell r="CD85">
            <v>50000000</v>
          </cell>
          <cell r="CE85">
            <v>0</v>
          </cell>
          <cell r="CF85">
            <v>0</v>
          </cell>
          <cell r="CG85">
            <v>0</v>
          </cell>
          <cell r="CH85">
            <v>0</v>
          </cell>
          <cell r="CI85">
            <v>0</v>
          </cell>
          <cell r="CJ85">
            <v>50000000</v>
          </cell>
          <cell r="CK85">
            <v>0</v>
          </cell>
          <cell r="CL85">
            <v>0</v>
          </cell>
          <cell r="CM85">
            <v>0</v>
          </cell>
          <cell r="CN85">
            <v>0</v>
          </cell>
          <cell r="CO85">
            <v>0</v>
          </cell>
          <cell r="CP85">
            <v>0</v>
          </cell>
          <cell r="CQ85">
            <v>0</v>
          </cell>
          <cell r="CR85">
            <v>0</v>
          </cell>
          <cell r="CS85">
            <v>0</v>
          </cell>
          <cell r="CT85">
            <v>0</v>
          </cell>
          <cell r="CU85">
            <v>0</v>
          </cell>
          <cell r="CV85">
            <v>50000000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160000000</v>
          </cell>
          <cell r="DQ85">
            <v>0</v>
          </cell>
          <cell r="DR85">
            <v>0</v>
          </cell>
          <cell r="DS85">
            <v>0</v>
          </cell>
          <cell r="DT85">
            <v>0</v>
          </cell>
          <cell r="DU85">
            <v>0</v>
          </cell>
          <cell r="DV85">
            <v>160000000</v>
          </cell>
          <cell r="DW85">
            <v>0</v>
          </cell>
          <cell r="DX85">
            <v>0</v>
          </cell>
          <cell r="DY85">
            <v>0</v>
          </cell>
          <cell r="DZ85">
            <v>0</v>
          </cell>
          <cell r="EA85">
            <v>0</v>
          </cell>
          <cell r="EB85">
            <v>0</v>
          </cell>
          <cell r="EC85">
            <v>0</v>
          </cell>
          <cell r="ED85">
            <v>0</v>
          </cell>
          <cell r="EE85">
            <v>0</v>
          </cell>
          <cell r="EF85">
            <v>0</v>
          </cell>
          <cell r="EG85">
            <v>0</v>
          </cell>
          <cell r="EH85">
            <v>160000000</v>
          </cell>
        </row>
        <row r="86">
          <cell r="B86" t="str">
            <v>25126-84</v>
          </cell>
          <cell r="C86">
            <v>25126</v>
          </cell>
          <cell r="D86" t="str">
            <v>Cajicá</v>
          </cell>
          <cell r="E86">
            <v>1438</v>
          </cell>
          <cell r="F86" t="str">
            <v>Cajica Tejiendo Futuro Unidos Con Toda Seguridad</v>
          </cell>
          <cell r="G86" t="str">
            <v>Tejiendo Futuro Cajica Empleo Con Seguridad</v>
          </cell>
          <cell r="H86" t="str">
            <v>Comercio, Industria y Turismo</v>
          </cell>
          <cell r="I86" t="str">
            <v>Productividad y competitividad de las empresas colombianas</v>
          </cell>
          <cell r="K86" t="str">
            <v>Sendero turístico construido</v>
          </cell>
          <cell r="L86" t="str">
            <v>Senderos construidos</v>
          </cell>
          <cell r="M86" t="str">
            <v>Número</v>
          </cell>
          <cell r="N86">
            <v>20</v>
          </cell>
          <cell r="O86">
            <v>1</v>
          </cell>
          <cell r="P86">
            <v>0</v>
          </cell>
          <cell r="Q86">
            <v>1.2540539527850442E-2</v>
          </cell>
          <cell r="R86" t="str">
            <v>NA</v>
          </cell>
          <cell r="S86">
            <v>1.2000000000000002</v>
          </cell>
          <cell r="T86">
            <v>1</v>
          </cell>
          <cell r="U86">
            <v>0</v>
          </cell>
          <cell r="V86">
            <v>0</v>
          </cell>
          <cell r="W86">
            <v>4.6470172540860222E-2</v>
          </cell>
          <cell r="X86">
            <v>0.03</v>
          </cell>
          <cell r="Y86">
            <v>1</v>
          </cell>
          <cell r="Z86">
            <v>100</v>
          </cell>
          <cell r="AA86">
            <v>1.9078098825351551E-3</v>
          </cell>
          <cell r="AB86">
            <v>0.3</v>
          </cell>
          <cell r="AC86">
            <v>0.1</v>
          </cell>
          <cell r="AD86">
            <v>33.333333333333336</v>
          </cell>
          <cell r="AE86">
            <v>0</v>
          </cell>
          <cell r="AF86">
            <v>0.3</v>
          </cell>
          <cell r="AG86">
            <v>0</v>
          </cell>
          <cell r="AH86">
            <v>0</v>
          </cell>
          <cell r="AI86">
            <v>0</v>
          </cell>
          <cell r="AJ86">
            <v>0.37</v>
          </cell>
          <cell r="AK86">
            <v>0.1</v>
          </cell>
          <cell r="AL86">
            <v>27.027027027027028</v>
          </cell>
          <cell r="AM86">
            <v>4.6470172540860222E-2</v>
          </cell>
          <cell r="AN86">
            <v>6.359366275117184E-4</v>
          </cell>
          <cell r="AO86">
            <v>0</v>
          </cell>
          <cell r="AP86">
            <v>0</v>
          </cell>
          <cell r="AQ86">
            <v>1.2540539527850442E-2</v>
          </cell>
          <cell r="AR86">
            <v>40000000</v>
          </cell>
          <cell r="AS86">
            <v>0</v>
          </cell>
          <cell r="AT86">
            <v>0</v>
          </cell>
          <cell r="AU86">
            <v>0</v>
          </cell>
          <cell r="AV86">
            <v>0</v>
          </cell>
          <cell r="AW86">
            <v>0</v>
          </cell>
          <cell r="AX86">
            <v>40000000</v>
          </cell>
          <cell r="AY86">
            <v>0</v>
          </cell>
          <cell r="AZ86">
            <v>0</v>
          </cell>
          <cell r="BA86">
            <v>0</v>
          </cell>
          <cell r="BB86">
            <v>0</v>
          </cell>
          <cell r="BC86">
            <v>0</v>
          </cell>
          <cell r="BD86">
            <v>0</v>
          </cell>
          <cell r="BE86">
            <v>0</v>
          </cell>
          <cell r="BF86">
            <v>0</v>
          </cell>
          <cell r="BG86">
            <v>0</v>
          </cell>
          <cell r="BH86">
            <v>0</v>
          </cell>
          <cell r="BI86">
            <v>0</v>
          </cell>
          <cell r="BJ86">
            <v>40000000</v>
          </cell>
          <cell r="BK86">
            <v>2000000</v>
          </cell>
          <cell r="BL86">
            <v>0</v>
          </cell>
          <cell r="BM86">
            <v>0</v>
          </cell>
          <cell r="BN86">
            <v>0</v>
          </cell>
          <cell r="BO86">
            <v>0</v>
          </cell>
          <cell r="BP86">
            <v>0</v>
          </cell>
          <cell r="BQ86">
            <v>2000000</v>
          </cell>
          <cell r="BR86">
            <v>0</v>
          </cell>
          <cell r="BS86">
            <v>0</v>
          </cell>
          <cell r="BT86">
            <v>0</v>
          </cell>
          <cell r="BU86">
            <v>0</v>
          </cell>
          <cell r="BV86">
            <v>0</v>
          </cell>
          <cell r="BW86">
            <v>0</v>
          </cell>
          <cell r="BX86">
            <v>0</v>
          </cell>
          <cell r="BY86">
            <v>0</v>
          </cell>
          <cell r="BZ86">
            <v>0</v>
          </cell>
          <cell r="CA86">
            <v>0</v>
          </cell>
          <cell r="CB86">
            <v>0</v>
          </cell>
          <cell r="CC86">
            <v>2000000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42000000</v>
          </cell>
          <cell r="DQ86">
            <v>0</v>
          </cell>
          <cell r="DR86">
            <v>0</v>
          </cell>
          <cell r="DS86">
            <v>0</v>
          </cell>
          <cell r="DT86">
            <v>0</v>
          </cell>
          <cell r="DU86">
            <v>0</v>
          </cell>
          <cell r="DV86">
            <v>42000000</v>
          </cell>
          <cell r="DW86">
            <v>0</v>
          </cell>
          <cell r="DX86">
            <v>0</v>
          </cell>
          <cell r="DY86">
            <v>0</v>
          </cell>
          <cell r="DZ86">
            <v>0</v>
          </cell>
          <cell r="EA86">
            <v>0</v>
          </cell>
          <cell r="EB86">
            <v>0</v>
          </cell>
          <cell r="EC86">
            <v>0</v>
          </cell>
          <cell r="ED86">
            <v>0</v>
          </cell>
          <cell r="EE86">
            <v>0</v>
          </cell>
          <cell r="EF86">
            <v>0</v>
          </cell>
          <cell r="EG86">
            <v>0</v>
          </cell>
          <cell r="EH86">
            <v>42000000</v>
          </cell>
        </row>
        <row r="87">
          <cell r="B87" t="str">
            <v>25126-85</v>
          </cell>
          <cell r="C87">
            <v>25126</v>
          </cell>
          <cell r="D87" t="str">
            <v>Cajicá</v>
          </cell>
          <cell r="E87">
            <v>1438</v>
          </cell>
          <cell r="F87" t="str">
            <v>Cajica Tejiendo Futuro Unidos Con Toda Seguridad</v>
          </cell>
          <cell r="G87" t="str">
            <v>Tejiendo Futuro Cajica Empleo Con Seguridad</v>
          </cell>
          <cell r="H87" t="str">
            <v>Comercio, Industria y Turismo</v>
          </cell>
          <cell r="I87" t="str">
            <v>Productividad y competitividad de las empresas colombianas</v>
          </cell>
          <cell r="K87" t="str">
            <v>Servicio de promoción turística</v>
          </cell>
          <cell r="L87" t="str">
            <v>Eventos de promoción realizados Festival  gastronómico con el uso de herramientas virtuales en caso de contingencia)</v>
          </cell>
          <cell r="M87" t="str">
            <v>Número</v>
          </cell>
          <cell r="N87">
            <v>116</v>
          </cell>
          <cell r="O87">
            <v>4</v>
          </cell>
          <cell r="P87">
            <v>0</v>
          </cell>
          <cell r="Q87">
            <v>0.17410691226204056</v>
          </cell>
          <cell r="R87" t="str">
            <v>NA</v>
          </cell>
          <cell r="S87">
            <v>3</v>
          </cell>
          <cell r="T87">
            <v>0.75</v>
          </cell>
          <cell r="U87">
            <v>0</v>
          </cell>
          <cell r="V87">
            <v>0</v>
          </cell>
          <cell r="W87">
            <v>8.1322801946505374E-3</v>
          </cell>
          <cell r="X87">
            <v>1</v>
          </cell>
          <cell r="Y87">
            <v>1</v>
          </cell>
          <cell r="Z87">
            <v>100</v>
          </cell>
          <cell r="AA87">
            <v>0.17897527468892441</v>
          </cell>
          <cell r="AB87">
            <v>1</v>
          </cell>
          <cell r="AC87">
            <v>1</v>
          </cell>
          <cell r="AD87">
            <v>100</v>
          </cell>
          <cell r="AE87">
            <v>0.3868257389657957</v>
          </cell>
          <cell r="AF87">
            <v>1</v>
          </cell>
          <cell r="AG87">
            <v>1</v>
          </cell>
          <cell r="AH87">
            <v>100</v>
          </cell>
          <cell r="AI87">
            <v>0</v>
          </cell>
          <cell r="AJ87">
            <v>1</v>
          </cell>
          <cell r="AK87">
            <v>0</v>
          </cell>
          <cell r="AL87">
            <v>0</v>
          </cell>
          <cell r="AM87">
            <v>8.1322801946505374E-3</v>
          </cell>
          <cell r="AN87">
            <v>0.17897527468892441</v>
          </cell>
          <cell r="AO87">
            <v>0.3868257389657957</v>
          </cell>
          <cell r="AP87">
            <v>0</v>
          </cell>
          <cell r="AQ87">
            <v>0.13058018419653042</v>
          </cell>
          <cell r="AR87">
            <v>7000000</v>
          </cell>
          <cell r="AS87">
            <v>0</v>
          </cell>
          <cell r="AT87">
            <v>0</v>
          </cell>
          <cell r="AU87">
            <v>0</v>
          </cell>
          <cell r="AV87">
            <v>0</v>
          </cell>
          <cell r="AW87">
            <v>0</v>
          </cell>
          <cell r="AX87">
            <v>7000000</v>
          </cell>
          <cell r="AY87">
            <v>0</v>
          </cell>
          <cell r="AZ87">
            <v>0</v>
          </cell>
          <cell r="BA87">
            <v>0</v>
          </cell>
          <cell r="BB87">
            <v>0</v>
          </cell>
          <cell r="BC87">
            <v>0</v>
          </cell>
          <cell r="BD87">
            <v>0</v>
          </cell>
          <cell r="BE87">
            <v>0</v>
          </cell>
          <cell r="BF87">
            <v>0</v>
          </cell>
          <cell r="BG87">
            <v>0</v>
          </cell>
          <cell r="BH87">
            <v>0</v>
          </cell>
          <cell r="BI87">
            <v>0</v>
          </cell>
          <cell r="BJ87">
            <v>7000000</v>
          </cell>
          <cell r="BK87">
            <v>187623805</v>
          </cell>
          <cell r="BL87">
            <v>0</v>
          </cell>
          <cell r="BM87">
            <v>0</v>
          </cell>
          <cell r="BN87">
            <v>0</v>
          </cell>
          <cell r="BO87">
            <v>0</v>
          </cell>
          <cell r="BP87">
            <v>0</v>
          </cell>
          <cell r="BQ87">
            <v>187623805</v>
          </cell>
          <cell r="BR87">
            <v>0</v>
          </cell>
          <cell r="BS87">
            <v>0</v>
          </cell>
          <cell r="BT87">
            <v>0</v>
          </cell>
          <cell r="BU87">
            <v>0</v>
          </cell>
          <cell r="BV87">
            <v>0</v>
          </cell>
          <cell r="BW87">
            <v>0</v>
          </cell>
          <cell r="BX87">
            <v>0</v>
          </cell>
          <cell r="BY87">
            <v>0</v>
          </cell>
          <cell r="BZ87">
            <v>0</v>
          </cell>
          <cell r="CA87">
            <v>0</v>
          </cell>
          <cell r="CB87">
            <v>0</v>
          </cell>
          <cell r="CC87">
            <v>187623805</v>
          </cell>
          <cell r="CD87">
            <v>388484306</v>
          </cell>
          <cell r="CE87">
            <v>0</v>
          </cell>
          <cell r="CF87">
            <v>0</v>
          </cell>
          <cell r="CG87">
            <v>0</v>
          </cell>
          <cell r="CH87">
            <v>0</v>
          </cell>
          <cell r="CI87">
            <v>0</v>
          </cell>
          <cell r="CJ87">
            <v>388484306</v>
          </cell>
          <cell r="CK87">
            <v>0</v>
          </cell>
          <cell r="CL87">
            <v>0</v>
          </cell>
          <cell r="CM87">
            <v>0</v>
          </cell>
          <cell r="CN87">
            <v>0</v>
          </cell>
          <cell r="CO87">
            <v>0</v>
          </cell>
          <cell r="CP87">
            <v>0</v>
          </cell>
          <cell r="CQ87">
            <v>0</v>
          </cell>
          <cell r="CR87">
            <v>0</v>
          </cell>
          <cell r="CS87">
            <v>0</v>
          </cell>
          <cell r="CT87">
            <v>0</v>
          </cell>
          <cell r="CU87">
            <v>0</v>
          </cell>
          <cell r="CV87">
            <v>388484306</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583108111</v>
          </cell>
          <cell r="DQ87">
            <v>0</v>
          </cell>
          <cell r="DR87">
            <v>0</v>
          </cell>
          <cell r="DS87">
            <v>0</v>
          </cell>
          <cell r="DT87">
            <v>0</v>
          </cell>
          <cell r="DU87">
            <v>0</v>
          </cell>
          <cell r="DV87">
            <v>583108111</v>
          </cell>
          <cell r="DW87">
            <v>0</v>
          </cell>
          <cell r="DX87">
            <v>0</v>
          </cell>
          <cell r="DY87">
            <v>0</v>
          </cell>
          <cell r="DZ87">
            <v>0</v>
          </cell>
          <cell r="EA87">
            <v>0</v>
          </cell>
          <cell r="EB87">
            <v>0</v>
          </cell>
          <cell r="EC87">
            <v>0</v>
          </cell>
          <cell r="ED87">
            <v>0</v>
          </cell>
          <cell r="EE87">
            <v>0</v>
          </cell>
          <cell r="EF87">
            <v>0</v>
          </cell>
          <cell r="EG87">
            <v>0</v>
          </cell>
          <cell r="EH87">
            <v>583108111</v>
          </cell>
        </row>
        <row r="88">
          <cell r="B88" t="str">
            <v>25126-86</v>
          </cell>
          <cell r="C88">
            <v>25126</v>
          </cell>
          <cell r="D88" t="str">
            <v>Cajicá</v>
          </cell>
          <cell r="E88">
            <v>1438</v>
          </cell>
          <cell r="F88" t="str">
            <v>Cajica Tejiendo Futuro Unidos Con Toda Seguridad</v>
          </cell>
          <cell r="G88" t="str">
            <v>Tejiendo Futuro Cajica Empleo Con Seguridad</v>
          </cell>
          <cell r="H88" t="str">
            <v>Comercio, Industria y Turismo</v>
          </cell>
          <cell r="I88" t="str">
            <v>Productividad y competitividad de las empresas colombianas</v>
          </cell>
          <cell r="K88" t="str">
            <v>Servicio de asistencia técnica para emprendedores y/o empresas en edad temprana</v>
          </cell>
          <cell r="L88" t="str">
            <v>Empresas en etapa temprana  beneficiadas con  programas de fortalecimiento  para su consolidación.</v>
          </cell>
          <cell r="M88" t="str">
            <v>Número</v>
          </cell>
          <cell r="N88">
            <v>98</v>
          </cell>
          <cell r="O88">
            <v>1</v>
          </cell>
          <cell r="P88">
            <v>0</v>
          </cell>
          <cell r="Q88">
            <v>1.5377090135340424E-2</v>
          </cell>
          <cell r="R88" t="str">
            <v>AM</v>
          </cell>
          <cell r="S88">
            <v>1</v>
          </cell>
          <cell r="T88">
            <v>1</v>
          </cell>
          <cell r="U88">
            <v>0</v>
          </cell>
          <cell r="V88">
            <v>0</v>
          </cell>
          <cell r="W88">
            <v>4.6470172540860222E-2</v>
          </cell>
          <cell r="X88">
            <v>1</v>
          </cell>
          <cell r="Y88">
            <v>1</v>
          </cell>
          <cell r="Z88">
            <v>100</v>
          </cell>
          <cell r="AA88">
            <v>4.7695247063378882E-3</v>
          </cell>
          <cell r="AB88">
            <v>1</v>
          </cell>
          <cell r="AC88">
            <v>1</v>
          </cell>
          <cell r="AD88">
            <v>100</v>
          </cell>
          <cell r="AE88">
            <v>6.4722493661756118E-3</v>
          </cell>
          <cell r="AF88">
            <v>1</v>
          </cell>
          <cell r="AG88">
            <v>1</v>
          </cell>
          <cell r="AH88">
            <v>100</v>
          </cell>
          <cell r="AI88">
            <v>0</v>
          </cell>
          <cell r="AJ88">
            <v>1</v>
          </cell>
          <cell r="AK88">
            <v>0</v>
          </cell>
          <cell r="AL88">
            <v>0</v>
          </cell>
          <cell r="AM88">
            <v>4.6470172540860222E-2</v>
          </cell>
          <cell r="AN88">
            <v>4.7695247063378882E-3</v>
          </cell>
          <cell r="AO88">
            <v>6.4722493661756118E-3</v>
          </cell>
          <cell r="AP88">
            <v>0</v>
          </cell>
          <cell r="AQ88">
            <v>1.5377090135340424E-2</v>
          </cell>
          <cell r="AR88">
            <v>40000000</v>
          </cell>
          <cell r="AS88">
            <v>0</v>
          </cell>
          <cell r="AT88">
            <v>0</v>
          </cell>
          <cell r="AU88">
            <v>0</v>
          </cell>
          <cell r="AV88">
            <v>0</v>
          </cell>
          <cell r="AW88">
            <v>0</v>
          </cell>
          <cell r="AX88">
            <v>40000000</v>
          </cell>
          <cell r="AY88">
            <v>0</v>
          </cell>
          <cell r="AZ88">
            <v>0</v>
          </cell>
          <cell r="BA88">
            <v>0</v>
          </cell>
          <cell r="BB88">
            <v>0</v>
          </cell>
          <cell r="BC88">
            <v>0</v>
          </cell>
          <cell r="BD88">
            <v>0</v>
          </cell>
          <cell r="BE88">
            <v>0</v>
          </cell>
          <cell r="BF88">
            <v>0</v>
          </cell>
          <cell r="BG88">
            <v>0</v>
          </cell>
          <cell r="BH88">
            <v>0</v>
          </cell>
          <cell r="BI88">
            <v>0</v>
          </cell>
          <cell r="BJ88">
            <v>40000000</v>
          </cell>
          <cell r="BK88">
            <v>5000000</v>
          </cell>
          <cell r="BL88">
            <v>0</v>
          </cell>
          <cell r="BM88">
            <v>0</v>
          </cell>
          <cell r="BN88">
            <v>0</v>
          </cell>
          <cell r="BO88">
            <v>0</v>
          </cell>
          <cell r="BP88">
            <v>0</v>
          </cell>
          <cell r="BQ88">
            <v>0</v>
          </cell>
          <cell r="BR88">
            <v>0</v>
          </cell>
          <cell r="BS88">
            <v>0</v>
          </cell>
          <cell r="BT88">
            <v>5000000</v>
          </cell>
          <cell r="BU88">
            <v>0</v>
          </cell>
          <cell r="BV88">
            <v>0</v>
          </cell>
          <cell r="BW88">
            <v>0</v>
          </cell>
          <cell r="BX88">
            <v>0</v>
          </cell>
          <cell r="BY88">
            <v>0</v>
          </cell>
          <cell r="BZ88">
            <v>0</v>
          </cell>
          <cell r="CA88">
            <v>0</v>
          </cell>
          <cell r="CB88">
            <v>0</v>
          </cell>
          <cell r="CC88">
            <v>5000000</v>
          </cell>
          <cell r="CD88">
            <v>6500000</v>
          </cell>
          <cell r="CE88">
            <v>0</v>
          </cell>
          <cell r="CF88">
            <v>0</v>
          </cell>
          <cell r="CG88">
            <v>0</v>
          </cell>
          <cell r="CH88">
            <v>0</v>
          </cell>
          <cell r="CI88">
            <v>0</v>
          </cell>
          <cell r="CJ88">
            <v>6500000</v>
          </cell>
          <cell r="CK88">
            <v>0</v>
          </cell>
          <cell r="CL88">
            <v>0</v>
          </cell>
          <cell r="CM88">
            <v>0</v>
          </cell>
          <cell r="CN88">
            <v>0</v>
          </cell>
          <cell r="CO88">
            <v>0</v>
          </cell>
          <cell r="CP88">
            <v>0</v>
          </cell>
          <cell r="CQ88">
            <v>0</v>
          </cell>
          <cell r="CR88">
            <v>0</v>
          </cell>
          <cell r="CS88">
            <v>0</v>
          </cell>
          <cell r="CT88">
            <v>0</v>
          </cell>
          <cell r="CU88">
            <v>0</v>
          </cell>
          <cell r="CV88">
            <v>6500000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51500000</v>
          </cell>
          <cell r="DQ88">
            <v>0</v>
          </cell>
          <cell r="DR88">
            <v>0</v>
          </cell>
          <cell r="DS88">
            <v>0</v>
          </cell>
          <cell r="DT88">
            <v>0</v>
          </cell>
          <cell r="DU88">
            <v>0</v>
          </cell>
          <cell r="DV88">
            <v>46500000</v>
          </cell>
          <cell r="DW88">
            <v>0</v>
          </cell>
          <cell r="DX88">
            <v>0</v>
          </cell>
          <cell r="DY88">
            <v>5000000</v>
          </cell>
          <cell r="DZ88">
            <v>0</v>
          </cell>
          <cell r="EA88">
            <v>0</v>
          </cell>
          <cell r="EB88">
            <v>0</v>
          </cell>
          <cell r="EC88">
            <v>0</v>
          </cell>
          <cell r="ED88">
            <v>0</v>
          </cell>
          <cell r="EE88">
            <v>0</v>
          </cell>
          <cell r="EF88">
            <v>0</v>
          </cell>
          <cell r="EG88">
            <v>0</v>
          </cell>
          <cell r="EH88">
            <v>51500000</v>
          </cell>
        </row>
        <row r="89">
          <cell r="B89" t="str">
            <v>25126-87</v>
          </cell>
          <cell r="C89">
            <v>25126</v>
          </cell>
          <cell r="D89" t="str">
            <v>Cajicá</v>
          </cell>
          <cell r="E89">
            <v>1438</v>
          </cell>
          <cell r="F89" t="str">
            <v>Cajica Tejiendo Futuro Unidos Con Toda Seguridad</v>
          </cell>
          <cell r="G89" t="str">
            <v>Tejiendo Futuro Cajica Empleo Con Seguridad</v>
          </cell>
          <cell r="H89" t="str">
            <v>Comercio, Industria y Turismo</v>
          </cell>
          <cell r="I89" t="str">
            <v>Productividad y competitividad de las empresas colombianas</v>
          </cell>
          <cell r="K89" t="str">
            <v>Servicio de circuito turístico</v>
          </cell>
          <cell r="L89" t="str">
            <v>Recorridos realizados</v>
          </cell>
          <cell r="M89" t="str">
            <v>Número</v>
          </cell>
          <cell r="N89">
            <v>21</v>
          </cell>
          <cell r="O89">
            <v>2</v>
          </cell>
          <cell r="P89">
            <v>0</v>
          </cell>
          <cell r="Q89">
            <v>3.2035797433595282E-2</v>
          </cell>
          <cell r="R89" t="str">
            <v>AM</v>
          </cell>
          <cell r="S89">
            <v>5</v>
          </cell>
          <cell r="T89">
            <v>1</v>
          </cell>
          <cell r="U89">
            <v>0</v>
          </cell>
          <cell r="V89">
            <v>0</v>
          </cell>
          <cell r="W89">
            <v>8.1322801946505388E-2</v>
          </cell>
          <cell r="X89">
            <v>2</v>
          </cell>
          <cell r="Y89">
            <v>2</v>
          </cell>
          <cell r="Z89">
            <v>100</v>
          </cell>
          <cell r="AA89">
            <v>8.1081920007744085E-3</v>
          </cell>
          <cell r="AB89">
            <v>2</v>
          </cell>
          <cell r="AC89">
            <v>2</v>
          </cell>
          <cell r="AD89">
            <v>100</v>
          </cell>
          <cell r="AE89">
            <v>1.9077203939470547E-2</v>
          </cell>
          <cell r="AF89">
            <v>2</v>
          </cell>
          <cell r="AG89">
            <v>2</v>
          </cell>
          <cell r="AH89">
            <v>100</v>
          </cell>
          <cell r="AI89">
            <v>1.3409030550707444E-2</v>
          </cell>
          <cell r="AJ89">
            <v>2</v>
          </cell>
          <cell r="AK89">
            <v>5</v>
          </cell>
          <cell r="AL89">
            <v>100</v>
          </cell>
          <cell r="AM89">
            <v>8.1322801946505388E-2</v>
          </cell>
          <cell r="AN89">
            <v>8.1081920007744085E-3</v>
          </cell>
          <cell r="AO89">
            <v>1.9077203939470547E-2</v>
          </cell>
          <cell r="AP89">
            <v>1.3409030550707444E-2</v>
          </cell>
          <cell r="AQ89">
            <v>3.2035797433595282E-2</v>
          </cell>
          <cell r="AR89">
            <v>70000000</v>
          </cell>
          <cell r="AS89">
            <v>0</v>
          </cell>
          <cell r="AT89">
            <v>0</v>
          </cell>
          <cell r="AU89">
            <v>0</v>
          </cell>
          <cell r="AV89">
            <v>0</v>
          </cell>
          <cell r="AW89">
            <v>0</v>
          </cell>
          <cell r="AX89">
            <v>70000000</v>
          </cell>
          <cell r="AY89">
            <v>0</v>
          </cell>
          <cell r="AZ89">
            <v>0</v>
          </cell>
          <cell r="BA89">
            <v>0</v>
          </cell>
          <cell r="BB89">
            <v>0</v>
          </cell>
          <cell r="BC89">
            <v>0</v>
          </cell>
          <cell r="BD89">
            <v>0</v>
          </cell>
          <cell r="BE89">
            <v>0</v>
          </cell>
          <cell r="BF89">
            <v>0</v>
          </cell>
          <cell r="BG89">
            <v>0</v>
          </cell>
          <cell r="BH89">
            <v>0</v>
          </cell>
          <cell r="BI89">
            <v>0</v>
          </cell>
          <cell r="BJ89">
            <v>70000000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8500000</v>
          </cell>
          <cell r="CC89">
            <v>8500000</v>
          </cell>
          <cell r="CD89">
            <v>19159000</v>
          </cell>
          <cell r="CE89">
            <v>0</v>
          </cell>
          <cell r="CF89">
            <v>0</v>
          </cell>
          <cell r="CG89">
            <v>0</v>
          </cell>
          <cell r="CH89">
            <v>0</v>
          </cell>
          <cell r="CI89">
            <v>0</v>
          </cell>
          <cell r="CJ89">
            <v>19159000</v>
          </cell>
          <cell r="CK89">
            <v>0</v>
          </cell>
          <cell r="CL89">
            <v>0</v>
          </cell>
          <cell r="CM89">
            <v>0</v>
          </cell>
          <cell r="CN89">
            <v>0</v>
          </cell>
          <cell r="CO89">
            <v>0</v>
          </cell>
          <cell r="CP89">
            <v>0</v>
          </cell>
          <cell r="CQ89">
            <v>0</v>
          </cell>
          <cell r="CR89">
            <v>0</v>
          </cell>
          <cell r="CS89">
            <v>0</v>
          </cell>
          <cell r="CT89">
            <v>0</v>
          </cell>
          <cell r="CU89">
            <v>0</v>
          </cell>
          <cell r="CV89">
            <v>19159000</v>
          </cell>
          <cell r="CW89">
            <v>9633313</v>
          </cell>
          <cell r="CX89">
            <v>0</v>
          </cell>
          <cell r="CY89">
            <v>0</v>
          </cell>
          <cell r="CZ89">
            <v>0</v>
          </cell>
          <cell r="DA89">
            <v>0</v>
          </cell>
          <cell r="DB89">
            <v>0</v>
          </cell>
          <cell r="DC89">
            <v>9633313</v>
          </cell>
          <cell r="DD89">
            <v>0</v>
          </cell>
          <cell r="DE89">
            <v>0</v>
          </cell>
          <cell r="DF89">
            <v>0</v>
          </cell>
          <cell r="DG89">
            <v>0</v>
          </cell>
          <cell r="DH89">
            <v>0</v>
          </cell>
          <cell r="DI89">
            <v>0</v>
          </cell>
          <cell r="DJ89">
            <v>0</v>
          </cell>
          <cell r="DK89">
            <v>0</v>
          </cell>
          <cell r="DL89">
            <v>0</v>
          </cell>
          <cell r="DM89">
            <v>0</v>
          </cell>
          <cell r="DN89">
            <v>0</v>
          </cell>
          <cell r="DO89">
            <v>9633313</v>
          </cell>
          <cell r="DP89">
            <v>98792313</v>
          </cell>
          <cell r="DQ89">
            <v>0</v>
          </cell>
          <cell r="DR89">
            <v>0</v>
          </cell>
          <cell r="DS89">
            <v>0</v>
          </cell>
          <cell r="DT89">
            <v>0</v>
          </cell>
          <cell r="DU89">
            <v>0</v>
          </cell>
          <cell r="DV89">
            <v>98792313</v>
          </cell>
          <cell r="DW89">
            <v>0</v>
          </cell>
          <cell r="DX89">
            <v>0</v>
          </cell>
          <cell r="DY89">
            <v>0</v>
          </cell>
          <cell r="DZ89">
            <v>0</v>
          </cell>
          <cell r="EA89">
            <v>0</v>
          </cell>
          <cell r="EB89">
            <v>0</v>
          </cell>
          <cell r="EC89">
            <v>0</v>
          </cell>
          <cell r="ED89">
            <v>0</v>
          </cell>
          <cell r="EE89">
            <v>0</v>
          </cell>
          <cell r="EF89">
            <v>0</v>
          </cell>
          <cell r="EG89">
            <v>8500000</v>
          </cell>
          <cell r="EH89">
            <v>107292313</v>
          </cell>
        </row>
        <row r="90">
          <cell r="B90" t="str">
            <v>25126-88</v>
          </cell>
          <cell r="C90">
            <v>25126</v>
          </cell>
          <cell r="D90" t="str">
            <v>Cajicá</v>
          </cell>
          <cell r="E90">
            <v>1438</v>
          </cell>
          <cell r="F90" t="str">
            <v>Cajica Tejiendo Futuro Unidos Con Toda Seguridad</v>
          </cell>
          <cell r="G90" t="str">
            <v>Tejiendo Futuro Cajica Empleo Con Seguridad</v>
          </cell>
          <cell r="H90" t="str">
            <v>Comercio, Industria y Turismo</v>
          </cell>
          <cell r="I90" t="str">
            <v>Productividad y competitividad de las empresas colombianas</v>
          </cell>
          <cell r="K90" t="str">
            <v>Servicio de asistencia técnica y acompañamiento productivo y empresarial</v>
          </cell>
          <cell r="L90" t="str">
            <v>Personas beneficiadas(sello de calidad)</v>
          </cell>
          <cell r="M90" t="str">
            <v>Número</v>
          </cell>
          <cell r="N90">
            <v>39</v>
          </cell>
          <cell r="O90">
            <v>462</v>
          </cell>
          <cell r="P90">
            <v>0</v>
          </cell>
          <cell r="Q90">
            <v>0.21725127427605992</v>
          </cell>
          <cell r="R90" t="str">
            <v>NA</v>
          </cell>
          <cell r="S90">
            <v>562.1</v>
          </cell>
          <cell r="T90">
            <v>1</v>
          </cell>
          <cell r="U90">
            <v>0</v>
          </cell>
          <cell r="V90">
            <v>0</v>
          </cell>
          <cell r="W90">
            <v>6.6813129535494217E-2</v>
          </cell>
          <cell r="X90">
            <v>117</v>
          </cell>
          <cell r="Y90">
            <v>117</v>
          </cell>
          <cell r="Z90">
            <v>100</v>
          </cell>
          <cell r="AA90">
            <v>0.52953218031768878</v>
          </cell>
          <cell r="AB90">
            <v>115</v>
          </cell>
          <cell r="AC90">
            <v>314</v>
          </cell>
          <cell r="AD90">
            <v>100</v>
          </cell>
          <cell r="AE90">
            <v>9.4206576716701185E-2</v>
          </cell>
          <cell r="AF90">
            <v>115</v>
          </cell>
          <cell r="AG90">
            <v>131</v>
          </cell>
          <cell r="AH90">
            <v>100</v>
          </cell>
          <cell r="AI90">
            <v>2.8344152121295721E-2</v>
          </cell>
          <cell r="AJ90">
            <v>115</v>
          </cell>
          <cell r="AK90">
            <v>0.1</v>
          </cell>
          <cell r="AL90">
            <v>8.6956521739130432E-2</v>
          </cell>
          <cell r="AM90">
            <v>6.6813129535494217E-2</v>
          </cell>
          <cell r="AN90">
            <v>0.52953218031768878</v>
          </cell>
          <cell r="AO90">
            <v>9.4206576716701185E-2</v>
          </cell>
          <cell r="AP90">
            <v>2.4647088801126713E-5</v>
          </cell>
          <cell r="AQ90">
            <v>0.21725127427605992</v>
          </cell>
          <cell r="AR90">
            <v>57510550</v>
          </cell>
          <cell r="AS90">
            <v>0</v>
          </cell>
          <cell r="AT90">
            <v>0</v>
          </cell>
          <cell r="AU90">
            <v>0</v>
          </cell>
          <cell r="AV90">
            <v>0</v>
          </cell>
          <cell r="AW90">
            <v>0</v>
          </cell>
          <cell r="AX90">
            <v>57510550</v>
          </cell>
          <cell r="AY90">
            <v>0</v>
          </cell>
          <cell r="AZ90">
            <v>0</v>
          </cell>
          <cell r="BA90">
            <v>0</v>
          </cell>
          <cell r="BB90">
            <v>0</v>
          </cell>
          <cell r="BC90">
            <v>0</v>
          </cell>
          <cell r="BD90">
            <v>0</v>
          </cell>
          <cell r="BE90">
            <v>0</v>
          </cell>
          <cell r="BF90">
            <v>0</v>
          </cell>
          <cell r="BG90">
            <v>0</v>
          </cell>
          <cell r="BH90">
            <v>0</v>
          </cell>
          <cell r="BI90">
            <v>0</v>
          </cell>
          <cell r="BJ90">
            <v>57510550</v>
          </cell>
          <cell r="BK90">
            <v>555120492</v>
          </cell>
          <cell r="BL90">
            <v>0</v>
          </cell>
          <cell r="BM90">
            <v>0</v>
          </cell>
          <cell r="BN90">
            <v>0</v>
          </cell>
          <cell r="BO90">
            <v>0</v>
          </cell>
          <cell r="BP90">
            <v>0</v>
          </cell>
          <cell r="BQ90">
            <v>269213232</v>
          </cell>
          <cell r="BR90">
            <v>0</v>
          </cell>
          <cell r="BS90">
            <v>0</v>
          </cell>
          <cell r="BT90">
            <v>0</v>
          </cell>
          <cell r="BU90">
            <v>0</v>
          </cell>
          <cell r="BV90">
            <v>0</v>
          </cell>
          <cell r="BW90">
            <v>0</v>
          </cell>
          <cell r="BX90">
            <v>0</v>
          </cell>
          <cell r="BY90">
            <v>0</v>
          </cell>
          <cell r="BZ90">
            <v>285907260</v>
          </cell>
          <cell r="CA90">
            <v>0</v>
          </cell>
          <cell r="CB90">
            <v>0</v>
          </cell>
          <cell r="CC90">
            <v>555120492</v>
          </cell>
          <cell r="CD90">
            <v>94610500</v>
          </cell>
          <cell r="CE90">
            <v>0</v>
          </cell>
          <cell r="CF90">
            <v>0</v>
          </cell>
          <cell r="CG90">
            <v>0</v>
          </cell>
          <cell r="CH90">
            <v>0</v>
          </cell>
          <cell r="CI90">
            <v>0</v>
          </cell>
          <cell r="CJ90">
            <v>94610500</v>
          </cell>
          <cell r="CK90">
            <v>0</v>
          </cell>
          <cell r="CL90">
            <v>0</v>
          </cell>
          <cell r="CM90">
            <v>0</v>
          </cell>
          <cell r="CN90">
            <v>0</v>
          </cell>
          <cell r="CO90">
            <v>0</v>
          </cell>
          <cell r="CP90">
            <v>0</v>
          </cell>
          <cell r="CQ90">
            <v>0</v>
          </cell>
          <cell r="CR90">
            <v>0</v>
          </cell>
          <cell r="CS90">
            <v>0</v>
          </cell>
          <cell r="CT90">
            <v>0</v>
          </cell>
          <cell r="CU90">
            <v>0</v>
          </cell>
          <cell r="CV90">
            <v>94610500</v>
          </cell>
          <cell r="CW90">
            <v>20363000</v>
          </cell>
          <cell r="CX90">
            <v>0</v>
          </cell>
          <cell r="CY90">
            <v>0</v>
          </cell>
          <cell r="CZ90">
            <v>0</v>
          </cell>
          <cell r="DA90">
            <v>0</v>
          </cell>
          <cell r="DB90">
            <v>0</v>
          </cell>
          <cell r="DC90">
            <v>20363000</v>
          </cell>
          <cell r="DD90">
            <v>0</v>
          </cell>
          <cell r="DE90">
            <v>0</v>
          </cell>
          <cell r="DF90">
            <v>0</v>
          </cell>
          <cell r="DG90">
            <v>0</v>
          </cell>
          <cell r="DH90">
            <v>0</v>
          </cell>
          <cell r="DI90">
            <v>0</v>
          </cell>
          <cell r="DJ90">
            <v>0</v>
          </cell>
          <cell r="DK90">
            <v>0</v>
          </cell>
          <cell r="DL90">
            <v>0</v>
          </cell>
          <cell r="DM90">
            <v>0</v>
          </cell>
          <cell r="DN90">
            <v>0</v>
          </cell>
          <cell r="DO90">
            <v>20363000</v>
          </cell>
          <cell r="DP90">
            <v>727604542</v>
          </cell>
          <cell r="DQ90">
            <v>0</v>
          </cell>
          <cell r="DR90">
            <v>0</v>
          </cell>
          <cell r="DS90">
            <v>0</v>
          </cell>
          <cell r="DT90">
            <v>0</v>
          </cell>
          <cell r="DU90">
            <v>0</v>
          </cell>
          <cell r="DV90">
            <v>441697282</v>
          </cell>
          <cell r="DW90">
            <v>0</v>
          </cell>
          <cell r="DX90">
            <v>0</v>
          </cell>
          <cell r="DY90">
            <v>0</v>
          </cell>
          <cell r="DZ90">
            <v>0</v>
          </cell>
          <cell r="EA90">
            <v>0</v>
          </cell>
          <cell r="EB90">
            <v>0</v>
          </cell>
          <cell r="EC90">
            <v>0</v>
          </cell>
          <cell r="ED90">
            <v>0</v>
          </cell>
          <cell r="EE90">
            <v>285907260</v>
          </cell>
          <cell r="EF90">
            <v>0</v>
          </cell>
          <cell r="EG90">
            <v>0</v>
          </cell>
          <cell r="EH90">
            <v>727604542</v>
          </cell>
        </row>
        <row r="91">
          <cell r="B91" t="str">
            <v>25126-89</v>
          </cell>
          <cell r="C91">
            <v>25126</v>
          </cell>
          <cell r="D91" t="str">
            <v>Cajicá</v>
          </cell>
          <cell r="E91">
            <v>1438</v>
          </cell>
          <cell r="F91" t="str">
            <v>Cajica Tejiendo Futuro Unidos Con Toda Seguridad</v>
          </cell>
          <cell r="G91" t="str">
            <v>Tejiendo Futuro Cajica Empleo Con Seguridad</v>
          </cell>
          <cell r="H91" t="str">
            <v>Comercio, Industria y Turismo</v>
          </cell>
          <cell r="I91" t="str">
            <v>Productividad y competitividad de las empresas colombianas</v>
          </cell>
          <cell r="K91" t="str">
            <v>Servicio de circuito turístico</v>
          </cell>
          <cell r="L91" t="str">
            <v>Turistas atendidos</v>
          </cell>
          <cell r="M91" t="str">
            <v>Número</v>
          </cell>
          <cell r="N91">
            <v>18</v>
          </cell>
          <cell r="O91">
            <v>1000</v>
          </cell>
          <cell r="P91">
            <v>0</v>
          </cell>
          <cell r="Q91">
            <v>7.4609806752359786E-2</v>
          </cell>
          <cell r="R91" t="str">
            <v>AM</v>
          </cell>
          <cell r="S91">
            <v>17886</v>
          </cell>
          <cell r="T91">
            <v>1</v>
          </cell>
          <cell r="U91">
            <v>0</v>
          </cell>
          <cell r="V91">
            <v>0</v>
          </cell>
          <cell r="W91">
            <v>5.6541893518783748E-2</v>
          </cell>
          <cell r="X91">
            <v>1000</v>
          </cell>
          <cell r="Y91">
            <v>1000</v>
          </cell>
          <cell r="Z91">
            <v>100</v>
          </cell>
          <cell r="AA91">
            <v>6.7631860335871249E-2</v>
          </cell>
          <cell r="AB91">
            <v>1000</v>
          </cell>
          <cell r="AC91">
            <v>3368</v>
          </cell>
          <cell r="AD91">
            <v>100</v>
          </cell>
          <cell r="AE91">
            <v>8.231008451633455E-2</v>
          </cell>
          <cell r="AF91">
            <v>1000</v>
          </cell>
          <cell r="AG91">
            <v>31425</v>
          </cell>
          <cell r="AH91">
            <v>100</v>
          </cell>
          <cell r="AI91">
            <v>6.6320760131690706E-2</v>
          </cell>
          <cell r="AJ91">
            <v>1000</v>
          </cell>
          <cell r="AK91">
            <v>17886</v>
          </cell>
          <cell r="AL91">
            <v>100</v>
          </cell>
          <cell r="AM91">
            <v>5.6541893518783748E-2</v>
          </cell>
          <cell r="AN91">
            <v>6.7631860335871249E-2</v>
          </cell>
          <cell r="AO91">
            <v>8.231008451633455E-2</v>
          </cell>
          <cell r="AP91">
            <v>6.6320760131690706E-2</v>
          </cell>
          <cell r="AQ91">
            <v>7.4609806752359786E-2</v>
          </cell>
          <cell r="AR91">
            <v>48669407</v>
          </cell>
          <cell r="AS91">
            <v>0</v>
          </cell>
          <cell r="AT91">
            <v>0</v>
          </cell>
          <cell r="AU91">
            <v>0</v>
          </cell>
          <cell r="AV91">
            <v>0</v>
          </cell>
          <cell r="AW91">
            <v>0</v>
          </cell>
          <cell r="AX91">
            <v>48669407</v>
          </cell>
          <cell r="AY91">
            <v>0</v>
          </cell>
          <cell r="AZ91">
            <v>0</v>
          </cell>
          <cell r="BA91">
            <v>0</v>
          </cell>
          <cell r="BB91">
            <v>0</v>
          </cell>
          <cell r="BC91">
            <v>0</v>
          </cell>
          <cell r="BD91">
            <v>0</v>
          </cell>
          <cell r="BE91">
            <v>0</v>
          </cell>
          <cell r="BF91">
            <v>0</v>
          </cell>
          <cell r="BG91">
            <v>0</v>
          </cell>
          <cell r="BH91">
            <v>0</v>
          </cell>
          <cell r="BI91">
            <v>0</v>
          </cell>
          <cell r="BJ91">
            <v>48669407</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70900000</v>
          </cell>
          <cell r="CC91">
            <v>70900000</v>
          </cell>
          <cell r="CD91">
            <v>82663000</v>
          </cell>
          <cell r="CE91">
            <v>0</v>
          </cell>
          <cell r="CF91">
            <v>0</v>
          </cell>
          <cell r="CG91">
            <v>0</v>
          </cell>
          <cell r="CH91">
            <v>0</v>
          </cell>
          <cell r="CI91">
            <v>0</v>
          </cell>
          <cell r="CJ91">
            <v>82663000</v>
          </cell>
          <cell r="CK91">
            <v>0</v>
          </cell>
          <cell r="CL91">
            <v>0</v>
          </cell>
          <cell r="CM91">
            <v>0</v>
          </cell>
          <cell r="CN91">
            <v>0</v>
          </cell>
          <cell r="CO91">
            <v>0</v>
          </cell>
          <cell r="CP91">
            <v>0</v>
          </cell>
          <cell r="CQ91">
            <v>0</v>
          </cell>
          <cell r="CR91">
            <v>0</v>
          </cell>
          <cell r="CS91">
            <v>0</v>
          </cell>
          <cell r="CT91">
            <v>0</v>
          </cell>
          <cell r="CU91">
            <v>0</v>
          </cell>
          <cell r="CV91">
            <v>82663000</v>
          </cell>
          <cell r="CW91">
            <v>47646147</v>
          </cell>
          <cell r="CX91">
            <v>0</v>
          </cell>
          <cell r="CY91">
            <v>0</v>
          </cell>
          <cell r="CZ91">
            <v>0</v>
          </cell>
          <cell r="DA91">
            <v>0</v>
          </cell>
          <cell r="DB91">
            <v>0</v>
          </cell>
          <cell r="DC91">
            <v>47646147</v>
          </cell>
          <cell r="DD91">
            <v>0</v>
          </cell>
          <cell r="DE91">
            <v>0</v>
          </cell>
          <cell r="DF91">
            <v>0</v>
          </cell>
          <cell r="DG91">
            <v>0</v>
          </cell>
          <cell r="DH91">
            <v>0</v>
          </cell>
          <cell r="DI91">
            <v>0</v>
          </cell>
          <cell r="DJ91">
            <v>0</v>
          </cell>
          <cell r="DK91">
            <v>0</v>
          </cell>
          <cell r="DL91">
            <v>0</v>
          </cell>
          <cell r="DM91">
            <v>0</v>
          </cell>
          <cell r="DN91">
            <v>0</v>
          </cell>
          <cell r="DO91">
            <v>47646147</v>
          </cell>
          <cell r="DP91">
            <v>178978554</v>
          </cell>
          <cell r="DQ91">
            <v>0</v>
          </cell>
          <cell r="DR91">
            <v>0</v>
          </cell>
          <cell r="DS91">
            <v>0</v>
          </cell>
          <cell r="DT91">
            <v>0</v>
          </cell>
          <cell r="DU91">
            <v>0</v>
          </cell>
          <cell r="DV91">
            <v>178978554</v>
          </cell>
          <cell r="DW91">
            <v>0</v>
          </cell>
          <cell r="DX91">
            <v>0</v>
          </cell>
          <cell r="DY91">
            <v>0</v>
          </cell>
          <cell r="DZ91">
            <v>0</v>
          </cell>
          <cell r="EA91">
            <v>0</v>
          </cell>
          <cell r="EB91">
            <v>0</v>
          </cell>
          <cell r="EC91">
            <v>0</v>
          </cell>
          <cell r="ED91">
            <v>0</v>
          </cell>
          <cell r="EE91">
            <v>0</v>
          </cell>
          <cell r="EF91">
            <v>0</v>
          </cell>
          <cell r="EG91">
            <v>70900000</v>
          </cell>
          <cell r="EH91">
            <v>249878554</v>
          </cell>
        </row>
        <row r="92">
          <cell r="B92" t="str">
            <v>25126-90</v>
          </cell>
          <cell r="C92">
            <v>25126</v>
          </cell>
          <cell r="D92" t="str">
            <v>Cajicá</v>
          </cell>
          <cell r="E92">
            <v>1438</v>
          </cell>
          <cell r="F92" t="str">
            <v>Cajica Tejiendo Futuro Unidos Con Toda Seguridad</v>
          </cell>
          <cell r="G92" t="str">
            <v>Tejiendo Futuro Cajica Empleo Con Seguridad</v>
          </cell>
          <cell r="H92" t="str">
            <v>Comercio, Industria y Turismo</v>
          </cell>
          <cell r="I92" t="str">
            <v>Productividad y competitividad de las empresas colombianas</v>
          </cell>
          <cell r="K92" t="str">
            <v>Señalización turística construida</v>
          </cell>
          <cell r="L92" t="str">
            <v>Señalización realizada</v>
          </cell>
          <cell r="M92" t="str">
            <v>Número</v>
          </cell>
          <cell r="N92">
            <v>22</v>
          </cell>
          <cell r="O92">
            <v>1</v>
          </cell>
          <cell r="P92">
            <v>0</v>
          </cell>
          <cell r="Q92">
            <v>2.7171168977009288E-2</v>
          </cell>
          <cell r="R92" t="str">
            <v>NA</v>
          </cell>
          <cell r="S92">
            <v>1</v>
          </cell>
          <cell r="T92">
            <v>1</v>
          </cell>
          <cell r="U92">
            <v>0</v>
          </cell>
          <cell r="V92">
            <v>0</v>
          </cell>
          <cell r="W92">
            <v>0</v>
          </cell>
          <cell r="X92" t="str">
            <v>NP</v>
          </cell>
          <cell r="Y92">
            <v>0</v>
          </cell>
          <cell r="Z92">
            <v>0</v>
          </cell>
          <cell r="AA92">
            <v>0</v>
          </cell>
          <cell r="AB92" t="str">
            <v>NP</v>
          </cell>
          <cell r="AC92">
            <v>1</v>
          </cell>
          <cell r="AD92">
            <v>0</v>
          </cell>
          <cell r="AE92">
            <v>0</v>
          </cell>
          <cell r="AF92">
            <v>1</v>
          </cell>
          <cell r="AG92">
            <v>0</v>
          </cell>
          <cell r="AH92">
            <v>0</v>
          </cell>
          <cell r="AI92">
            <v>0</v>
          </cell>
          <cell r="AJ92" t="str">
            <v>NP</v>
          </cell>
          <cell r="AK92">
            <v>0</v>
          </cell>
          <cell r="AL92">
            <v>0</v>
          </cell>
          <cell r="AM92">
            <v>0</v>
          </cell>
          <cell r="AN92">
            <v>0</v>
          </cell>
          <cell r="AO92">
            <v>0</v>
          </cell>
          <cell r="AP92">
            <v>0</v>
          </cell>
          <cell r="AQ92">
            <v>2.7171168977009288E-2</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91000000</v>
          </cell>
          <cell r="BL92">
            <v>0</v>
          </cell>
          <cell r="BM92">
            <v>0</v>
          </cell>
          <cell r="BN92">
            <v>0</v>
          </cell>
          <cell r="BO92">
            <v>0</v>
          </cell>
          <cell r="BP92">
            <v>0</v>
          </cell>
          <cell r="BQ92">
            <v>91000000</v>
          </cell>
          <cell r="BR92">
            <v>0</v>
          </cell>
          <cell r="BS92">
            <v>0</v>
          </cell>
          <cell r="BT92">
            <v>0</v>
          </cell>
          <cell r="BU92">
            <v>0</v>
          </cell>
          <cell r="BV92">
            <v>0</v>
          </cell>
          <cell r="BW92">
            <v>0</v>
          </cell>
          <cell r="BX92">
            <v>0</v>
          </cell>
          <cell r="BY92">
            <v>0</v>
          </cell>
          <cell r="BZ92">
            <v>0</v>
          </cell>
          <cell r="CA92">
            <v>0</v>
          </cell>
          <cell r="CB92">
            <v>0</v>
          </cell>
          <cell r="CC92">
            <v>91000000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91000000</v>
          </cell>
          <cell r="DQ92">
            <v>0</v>
          </cell>
          <cell r="DR92">
            <v>0</v>
          </cell>
          <cell r="DS92">
            <v>0</v>
          </cell>
          <cell r="DT92">
            <v>0</v>
          </cell>
          <cell r="DU92">
            <v>0</v>
          </cell>
          <cell r="DV92">
            <v>91000000</v>
          </cell>
          <cell r="DW92">
            <v>0</v>
          </cell>
          <cell r="DX92">
            <v>0</v>
          </cell>
          <cell r="DY92">
            <v>0</v>
          </cell>
          <cell r="DZ92">
            <v>0</v>
          </cell>
          <cell r="EA92">
            <v>0</v>
          </cell>
          <cell r="EB92">
            <v>0</v>
          </cell>
          <cell r="EC92">
            <v>0</v>
          </cell>
          <cell r="ED92">
            <v>0</v>
          </cell>
          <cell r="EE92">
            <v>0</v>
          </cell>
          <cell r="EF92">
            <v>0</v>
          </cell>
          <cell r="EG92">
            <v>0</v>
          </cell>
          <cell r="EH92">
            <v>91000000</v>
          </cell>
        </row>
        <row r="93">
          <cell r="B93" t="str">
            <v>25126-91</v>
          </cell>
          <cell r="C93">
            <v>25126</v>
          </cell>
          <cell r="D93" t="str">
            <v>Cajicá</v>
          </cell>
          <cell r="E93">
            <v>1438</v>
          </cell>
          <cell r="F93" t="str">
            <v>Cajica Tejiendo Futuro Unidos Con Toda Seguridad</v>
          </cell>
          <cell r="G93" t="str">
            <v>Tejiendo Futuro Cajica Empleo Con Seguridad</v>
          </cell>
          <cell r="H93" t="str">
            <v>Comercio, Industria y Turismo</v>
          </cell>
          <cell r="I93" t="str">
            <v>Productividad y competitividad de las empresas colombianas</v>
          </cell>
          <cell r="K93" t="str">
            <v>Servicio de asistencia técnica y acompañamiento productivo y empresarial</v>
          </cell>
          <cell r="L93" t="str">
            <v>Personas beneficiadas(proyecto de alto impacto asistidos para el fortalecimiento de cadenas productivas municipal regional)</v>
          </cell>
          <cell r="M93" t="str">
            <v>Número</v>
          </cell>
          <cell r="N93">
            <v>123</v>
          </cell>
          <cell r="O93">
            <v>5</v>
          </cell>
          <cell r="P93">
            <v>0</v>
          </cell>
          <cell r="Q93">
            <v>2.3886741957810365E-2</v>
          </cell>
          <cell r="R93" t="str">
            <v>NA</v>
          </cell>
          <cell r="S93">
            <v>6</v>
          </cell>
          <cell r="T93">
            <v>1</v>
          </cell>
          <cell r="U93">
            <v>0</v>
          </cell>
          <cell r="V93">
            <v>0</v>
          </cell>
          <cell r="W93">
            <v>2.3235086270430111E-2</v>
          </cell>
          <cell r="X93">
            <v>1</v>
          </cell>
          <cell r="Y93">
            <v>1</v>
          </cell>
          <cell r="Z93">
            <v>100</v>
          </cell>
          <cell r="AA93">
            <v>0</v>
          </cell>
          <cell r="AB93">
            <v>1</v>
          </cell>
          <cell r="AC93">
            <v>0</v>
          </cell>
          <cell r="AD93">
            <v>0</v>
          </cell>
          <cell r="AE93">
            <v>5.974384030315949E-2</v>
          </cell>
          <cell r="AF93">
            <v>1</v>
          </cell>
          <cell r="AG93">
            <v>4</v>
          </cell>
          <cell r="AH93">
            <v>100</v>
          </cell>
          <cell r="AI93">
            <v>0</v>
          </cell>
          <cell r="AJ93">
            <v>2</v>
          </cell>
          <cell r="AK93">
            <v>1</v>
          </cell>
          <cell r="AL93">
            <v>50</v>
          </cell>
          <cell r="AM93">
            <v>2.3235086270430111E-2</v>
          </cell>
          <cell r="AN93">
            <v>0</v>
          </cell>
          <cell r="AO93">
            <v>5.9743840303159497E-2</v>
          </cell>
          <cell r="AP93">
            <v>0</v>
          </cell>
          <cell r="AQ93">
            <v>2.3886741957810365E-2</v>
          </cell>
          <cell r="AR93">
            <v>20000000</v>
          </cell>
          <cell r="AS93">
            <v>0</v>
          </cell>
          <cell r="AT93">
            <v>0</v>
          </cell>
          <cell r="AU93">
            <v>0</v>
          </cell>
          <cell r="AV93">
            <v>0</v>
          </cell>
          <cell r="AW93">
            <v>0</v>
          </cell>
          <cell r="AX93">
            <v>20000000</v>
          </cell>
          <cell r="AY93">
            <v>0</v>
          </cell>
          <cell r="AZ93">
            <v>0</v>
          </cell>
          <cell r="BA93">
            <v>0</v>
          </cell>
          <cell r="BB93">
            <v>0</v>
          </cell>
          <cell r="BC93">
            <v>0</v>
          </cell>
          <cell r="BD93">
            <v>0</v>
          </cell>
          <cell r="BE93">
            <v>0</v>
          </cell>
          <cell r="BF93">
            <v>0</v>
          </cell>
          <cell r="BG93">
            <v>0</v>
          </cell>
          <cell r="BH93">
            <v>0</v>
          </cell>
          <cell r="BI93">
            <v>0</v>
          </cell>
          <cell r="BJ93">
            <v>20000000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60000000</v>
          </cell>
          <cell r="CE93">
            <v>0</v>
          </cell>
          <cell r="CF93">
            <v>0</v>
          </cell>
          <cell r="CG93">
            <v>0</v>
          </cell>
          <cell r="CH93">
            <v>0</v>
          </cell>
          <cell r="CI93">
            <v>0</v>
          </cell>
          <cell r="CJ93">
            <v>60000000</v>
          </cell>
          <cell r="CK93">
            <v>0</v>
          </cell>
          <cell r="CL93">
            <v>0</v>
          </cell>
          <cell r="CM93">
            <v>0</v>
          </cell>
          <cell r="CN93">
            <v>0</v>
          </cell>
          <cell r="CO93">
            <v>0</v>
          </cell>
          <cell r="CP93">
            <v>0</v>
          </cell>
          <cell r="CQ93">
            <v>0</v>
          </cell>
          <cell r="CR93">
            <v>0</v>
          </cell>
          <cell r="CS93">
            <v>0</v>
          </cell>
          <cell r="CT93">
            <v>0</v>
          </cell>
          <cell r="CU93">
            <v>0</v>
          </cell>
          <cell r="CV93">
            <v>60000000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80000000</v>
          </cell>
          <cell r="DQ93">
            <v>0</v>
          </cell>
          <cell r="DR93">
            <v>0</v>
          </cell>
          <cell r="DS93">
            <v>0</v>
          </cell>
          <cell r="DT93">
            <v>0</v>
          </cell>
          <cell r="DU93">
            <v>0</v>
          </cell>
          <cell r="DV93">
            <v>80000000</v>
          </cell>
          <cell r="DW93">
            <v>0</v>
          </cell>
          <cell r="DX93">
            <v>0</v>
          </cell>
          <cell r="DY93">
            <v>0</v>
          </cell>
          <cell r="DZ93">
            <v>0</v>
          </cell>
          <cell r="EA93">
            <v>0</v>
          </cell>
          <cell r="EB93">
            <v>0</v>
          </cell>
          <cell r="EC93">
            <v>0</v>
          </cell>
          <cell r="ED93">
            <v>0</v>
          </cell>
          <cell r="EE93">
            <v>0</v>
          </cell>
          <cell r="EF93">
            <v>0</v>
          </cell>
          <cell r="EG93">
            <v>0</v>
          </cell>
          <cell r="EH93">
            <v>80000000</v>
          </cell>
        </row>
        <row r="94">
          <cell r="B94" t="str">
            <v>25126-92</v>
          </cell>
          <cell r="C94">
            <v>25126</v>
          </cell>
          <cell r="D94" t="str">
            <v>Cajicá</v>
          </cell>
          <cell r="E94">
            <v>1438</v>
          </cell>
          <cell r="F94" t="str">
            <v>Cajica Tejiendo Futuro Unidos Con Toda Seguridad</v>
          </cell>
          <cell r="G94" t="str">
            <v>Tejiendo Futuro Cajica Empleo Con Seguridad</v>
          </cell>
          <cell r="H94" t="str">
            <v>Comercio, Industria y Turismo</v>
          </cell>
          <cell r="I94" t="str">
            <v>Productividad y competitividad de las empresas colombianas</v>
          </cell>
          <cell r="K94" t="str">
            <v>Servicio de asistencia técnica a los entes territoriales para el desarrollo turístico</v>
          </cell>
          <cell r="L94" t="str">
            <v xml:space="preserve">Eventos Regionales realizados </v>
          </cell>
          <cell r="M94" t="str">
            <v>Número</v>
          </cell>
          <cell r="N94">
            <v>30</v>
          </cell>
          <cell r="O94">
            <v>2</v>
          </cell>
          <cell r="P94">
            <v>0</v>
          </cell>
          <cell r="Q94">
            <v>4.0989658157130821E-2</v>
          </cell>
          <cell r="R94" t="str">
            <v>AM</v>
          </cell>
          <cell r="S94">
            <v>2</v>
          </cell>
          <cell r="T94">
            <v>1</v>
          </cell>
          <cell r="U94">
            <v>0</v>
          </cell>
          <cell r="V94">
            <v>0</v>
          </cell>
          <cell r="W94">
            <v>4.6470172540860222E-2</v>
          </cell>
          <cell r="X94">
            <v>2</v>
          </cell>
          <cell r="Y94">
            <v>2</v>
          </cell>
          <cell r="Z94">
            <v>100</v>
          </cell>
          <cell r="AA94">
            <v>6.6653630818601345E-2</v>
          </cell>
          <cell r="AB94">
            <v>2</v>
          </cell>
          <cell r="AC94">
            <v>2</v>
          </cell>
          <cell r="AD94">
            <v>100</v>
          </cell>
          <cell r="AE94">
            <v>8.013922237777223E-3</v>
          </cell>
          <cell r="AF94">
            <v>2</v>
          </cell>
          <cell r="AG94">
            <v>3</v>
          </cell>
          <cell r="AH94">
            <v>100</v>
          </cell>
          <cell r="AI94">
            <v>2.6944200442837268E-2</v>
          </cell>
          <cell r="AJ94">
            <v>2</v>
          </cell>
          <cell r="AK94">
            <v>2</v>
          </cell>
          <cell r="AL94">
            <v>100</v>
          </cell>
          <cell r="AM94">
            <v>4.6470172540860222E-2</v>
          </cell>
          <cell r="AN94">
            <v>6.6653630818601345E-2</v>
          </cell>
          <cell r="AO94">
            <v>8.013922237777223E-3</v>
          </cell>
          <cell r="AP94">
            <v>2.6944200442837268E-2</v>
          </cell>
          <cell r="AQ94">
            <v>4.0989658157130821E-2</v>
          </cell>
          <cell r="AR94">
            <v>40000000</v>
          </cell>
          <cell r="AS94">
            <v>0</v>
          </cell>
          <cell r="AT94">
            <v>0</v>
          </cell>
          <cell r="AU94">
            <v>0</v>
          </cell>
          <cell r="AV94">
            <v>0</v>
          </cell>
          <cell r="AW94">
            <v>0</v>
          </cell>
          <cell r="AX94">
            <v>40000000</v>
          </cell>
          <cell r="AY94">
            <v>0</v>
          </cell>
          <cell r="AZ94">
            <v>0</v>
          </cell>
          <cell r="BA94">
            <v>0</v>
          </cell>
          <cell r="BB94">
            <v>0</v>
          </cell>
          <cell r="BC94">
            <v>0</v>
          </cell>
          <cell r="BD94">
            <v>0</v>
          </cell>
          <cell r="BE94">
            <v>0</v>
          </cell>
          <cell r="BF94">
            <v>0</v>
          </cell>
          <cell r="BG94">
            <v>0</v>
          </cell>
          <cell r="BH94">
            <v>0</v>
          </cell>
          <cell r="BI94">
            <v>0</v>
          </cell>
          <cell r="BJ94">
            <v>40000000</v>
          </cell>
          <cell r="BK94">
            <v>69874500</v>
          </cell>
          <cell r="BL94">
            <v>0</v>
          </cell>
          <cell r="BM94">
            <v>0</v>
          </cell>
          <cell r="BN94">
            <v>0</v>
          </cell>
          <cell r="BO94">
            <v>0</v>
          </cell>
          <cell r="BP94">
            <v>0</v>
          </cell>
          <cell r="BQ94">
            <v>69874500</v>
          </cell>
          <cell r="BR94">
            <v>0</v>
          </cell>
          <cell r="BS94">
            <v>0</v>
          </cell>
          <cell r="BT94">
            <v>0</v>
          </cell>
          <cell r="BU94">
            <v>0</v>
          </cell>
          <cell r="BV94">
            <v>0</v>
          </cell>
          <cell r="BW94">
            <v>0</v>
          </cell>
          <cell r="BX94">
            <v>0</v>
          </cell>
          <cell r="BY94">
            <v>0</v>
          </cell>
          <cell r="BZ94">
            <v>0</v>
          </cell>
          <cell r="CA94">
            <v>0</v>
          </cell>
          <cell r="CB94">
            <v>0</v>
          </cell>
          <cell r="CC94">
            <v>69874500</v>
          </cell>
          <cell r="CD94">
            <v>8048283</v>
          </cell>
          <cell r="CE94">
            <v>0</v>
          </cell>
          <cell r="CF94">
            <v>0</v>
          </cell>
          <cell r="CG94">
            <v>0</v>
          </cell>
          <cell r="CH94">
            <v>0</v>
          </cell>
          <cell r="CI94">
            <v>0</v>
          </cell>
          <cell r="CJ94">
            <v>8048283</v>
          </cell>
          <cell r="CK94">
            <v>0</v>
          </cell>
          <cell r="CL94">
            <v>0</v>
          </cell>
          <cell r="CM94">
            <v>0</v>
          </cell>
          <cell r="CN94">
            <v>0</v>
          </cell>
          <cell r="CO94">
            <v>0</v>
          </cell>
          <cell r="CP94">
            <v>0</v>
          </cell>
          <cell r="CQ94">
            <v>0</v>
          </cell>
          <cell r="CR94">
            <v>0</v>
          </cell>
          <cell r="CS94">
            <v>0</v>
          </cell>
          <cell r="CT94">
            <v>0</v>
          </cell>
          <cell r="CU94">
            <v>0</v>
          </cell>
          <cell r="CV94">
            <v>8048283</v>
          </cell>
          <cell r="CW94">
            <v>19357247</v>
          </cell>
          <cell r="CX94">
            <v>0</v>
          </cell>
          <cell r="CY94">
            <v>0</v>
          </cell>
          <cell r="CZ94">
            <v>0</v>
          </cell>
          <cell r="DA94">
            <v>0</v>
          </cell>
          <cell r="DB94">
            <v>0</v>
          </cell>
          <cell r="DC94">
            <v>19357247</v>
          </cell>
          <cell r="DD94">
            <v>0</v>
          </cell>
          <cell r="DE94">
            <v>0</v>
          </cell>
          <cell r="DF94">
            <v>0</v>
          </cell>
          <cell r="DG94">
            <v>0</v>
          </cell>
          <cell r="DH94">
            <v>0</v>
          </cell>
          <cell r="DI94">
            <v>0</v>
          </cell>
          <cell r="DJ94">
            <v>0</v>
          </cell>
          <cell r="DK94">
            <v>0</v>
          </cell>
          <cell r="DL94">
            <v>0</v>
          </cell>
          <cell r="DM94">
            <v>0</v>
          </cell>
          <cell r="DN94">
            <v>0</v>
          </cell>
          <cell r="DO94">
            <v>19357247</v>
          </cell>
          <cell r="DP94">
            <v>137280030</v>
          </cell>
          <cell r="DQ94">
            <v>0</v>
          </cell>
          <cell r="DR94">
            <v>0</v>
          </cell>
          <cell r="DS94">
            <v>0</v>
          </cell>
          <cell r="DT94">
            <v>0</v>
          </cell>
          <cell r="DU94">
            <v>0</v>
          </cell>
          <cell r="DV94">
            <v>137280030</v>
          </cell>
          <cell r="DW94">
            <v>0</v>
          </cell>
          <cell r="DX94">
            <v>0</v>
          </cell>
          <cell r="DY94">
            <v>0</v>
          </cell>
          <cell r="DZ94">
            <v>0</v>
          </cell>
          <cell r="EA94">
            <v>0</v>
          </cell>
          <cell r="EB94">
            <v>0</v>
          </cell>
          <cell r="EC94">
            <v>0</v>
          </cell>
          <cell r="ED94">
            <v>0</v>
          </cell>
          <cell r="EE94">
            <v>0</v>
          </cell>
          <cell r="EF94">
            <v>0</v>
          </cell>
          <cell r="EG94">
            <v>0</v>
          </cell>
          <cell r="EH94">
            <v>137280030</v>
          </cell>
        </row>
        <row r="95">
          <cell r="B95" t="str">
            <v>25126-93</v>
          </cell>
          <cell r="C95">
            <v>25126</v>
          </cell>
          <cell r="D95" t="str">
            <v>Cajicá</v>
          </cell>
          <cell r="E95">
            <v>1438</v>
          </cell>
          <cell r="F95" t="str">
            <v>Cajica Tejiendo Futuro Unidos Con Toda Seguridad</v>
          </cell>
          <cell r="G95" t="str">
            <v>Tejiendo Futuro Cajica Empleo Con Seguridad</v>
          </cell>
          <cell r="H95" t="str">
            <v>Comercio, Industria y Turismo</v>
          </cell>
          <cell r="I95" t="str">
            <v>Productividad y competitividad de las empresas colombianas</v>
          </cell>
          <cell r="K95" t="str">
            <v>Servicio de asistencia técnica para la actividad artesanal</v>
          </cell>
          <cell r="L95" t="str">
            <v xml:space="preserve">Personas asistidas técnicamente </v>
          </cell>
          <cell r="M95" t="str">
            <v>Número</v>
          </cell>
          <cell r="N95">
            <v>32</v>
          </cell>
          <cell r="O95">
            <v>80</v>
          </cell>
          <cell r="P95">
            <v>0</v>
          </cell>
          <cell r="Q95">
            <v>3.0089470167344232E-2</v>
          </cell>
          <cell r="R95" t="str">
            <v>NA</v>
          </cell>
          <cell r="S95">
            <v>214</v>
          </cell>
          <cell r="T95">
            <v>1</v>
          </cell>
          <cell r="U95">
            <v>0</v>
          </cell>
          <cell r="V95">
            <v>0</v>
          </cell>
          <cell r="W95">
            <v>1.7426314702822583E-2</v>
          </cell>
          <cell r="X95">
            <v>20</v>
          </cell>
          <cell r="Y95">
            <v>20</v>
          </cell>
          <cell r="Z95">
            <v>100</v>
          </cell>
          <cell r="AA95">
            <v>5.5687005427022167E-3</v>
          </cell>
          <cell r="AB95">
            <v>20</v>
          </cell>
          <cell r="AC95">
            <v>12</v>
          </cell>
          <cell r="AD95">
            <v>60</v>
          </cell>
          <cell r="AE95">
            <v>7.9594726974555954E-2</v>
          </cell>
          <cell r="AF95">
            <v>20</v>
          </cell>
          <cell r="AG95">
            <v>168</v>
          </cell>
          <cell r="AH95">
            <v>100</v>
          </cell>
          <cell r="AI95">
            <v>0</v>
          </cell>
          <cell r="AJ95" t="str">
            <v>NP</v>
          </cell>
          <cell r="AK95">
            <v>14</v>
          </cell>
          <cell r="AL95">
            <v>0</v>
          </cell>
          <cell r="AM95">
            <v>1.7426314702822583E-2</v>
          </cell>
          <cell r="AN95">
            <v>3.34122032562133E-3</v>
          </cell>
          <cell r="AO95">
            <v>7.9594726974555954E-2</v>
          </cell>
          <cell r="AP95">
            <v>0</v>
          </cell>
          <cell r="AQ95">
            <v>3.0089470167344232E-2</v>
          </cell>
          <cell r="AR95">
            <v>15000000</v>
          </cell>
          <cell r="AS95">
            <v>0</v>
          </cell>
          <cell r="AT95">
            <v>0</v>
          </cell>
          <cell r="AU95">
            <v>0</v>
          </cell>
          <cell r="AV95">
            <v>0</v>
          </cell>
          <cell r="AW95">
            <v>0</v>
          </cell>
          <cell r="AX95">
            <v>15000000</v>
          </cell>
          <cell r="AY95">
            <v>0</v>
          </cell>
          <cell r="AZ95">
            <v>0</v>
          </cell>
          <cell r="BA95">
            <v>0</v>
          </cell>
          <cell r="BB95">
            <v>0</v>
          </cell>
          <cell r="BC95">
            <v>0</v>
          </cell>
          <cell r="BD95">
            <v>0</v>
          </cell>
          <cell r="BE95">
            <v>0</v>
          </cell>
          <cell r="BF95">
            <v>0</v>
          </cell>
          <cell r="BG95">
            <v>0</v>
          </cell>
          <cell r="BH95">
            <v>0</v>
          </cell>
          <cell r="BI95">
            <v>0</v>
          </cell>
          <cell r="BJ95">
            <v>15000000</v>
          </cell>
          <cell r="BK95">
            <v>5837794</v>
          </cell>
          <cell r="BL95">
            <v>0</v>
          </cell>
          <cell r="BM95">
            <v>0</v>
          </cell>
          <cell r="BN95">
            <v>0</v>
          </cell>
          <cell r="BO95">
            <v>0</v>
          </cell>
          <cell r="BP95">
            <v>0</v>
          </cell>
          <cell r="BQ95">
            <v>5837794</v>
          </cell>
          <cell r="BR95">
            <v>0</v>
          </cell>
          <cell r="BS95">
            <v>0</v>
          </cell>
          <cell r="BT95">
            <v>0</v>
          </cell>
          <cell r="BU95">
            <v>0</v>
          </cell>
          <cell r="BV95">
            <v>0</v>
          </cell>
          <cell r="BW95">
            <v>0</v>
          </cell>
          <cell r="BX95">
            <v>0</v>
          </cell>
          <cell r="BY95">
            <v>0</v>
          </cell>
          <cell r="BZ95">
            <v>0</v>
          </cell>
          <cell r="CA95">
            <v>0</v>
          </cell>
          <cell r="CB95">
            <v>0</v>
          </cell>
          <cell r="CC95">
            <v>5837794</v>
          </cell>
          <cell r="CD95">
            <v>79936000</v>
          </cell>
          <cell r="CE95">
            <v>0</v>
          </cell>
          <cell r="CF95">
            <v>0</v>
          </cell>
          <cell r="CG95">
            <v>0</v>
          </cell>
          <cell r="CH95">
            <v>0</v>
          </cell>
          <cell r="CI95">
            <v>0</v>
          </cell>
          <cell r="CJ95">
            <v>79936000</v>
          </cell>
          <cell r="CK95">
            <v>0</v>
          </cell>
          <cell r="CL95">
            <v>0</v>
          </cell>
          <cell r="CM95">
            <v>0</v>
          </cell>
          <cell r="CN95">
            <v>0</v>
          </cell>
          <cell r="CO95">
            <v>0</v>
          </cell>
          <cell r="CP95">
            <v>0</v>
          </cell>
          <cell r="CQ95">
            <v>0</v>
          </cell>
          <cell r="CR95">
            <v>0</v>
          </cell>
          <cell r="CS95">
            <v>0</v>
          </cell>
          <cell r="CT95">
            <v>0</v>
          </cell>
          <cell r="CU95">
            <v>0</v>
          </cell>
          <cell r="CV95">
            <v>79936000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100773794</v>
          </cell>
          <cell r="DQ95">
            <v>0</v>
          </cell>
          <cell r="DR95">
            <v>0</v>
          </cell>
          <cell r="DS95">
            <v>0</v>
          </cell>
          <cell r="DT95">
            <v>0</v>
          </cell>
          <cell r="DU95">
            <v>0</v>
          </cell>
          <cell r="DV95">
            <v>100773794</v>
          </cell>
          <cell r="DW95">
            <v>0</v>
          </cell>
          <cell r="DX95">
            <v>0</v>
          </cell>
          <cell r="DY95">
            <v>0</v>
          </cell>
          <cell r="DZ95">
            <v>0</v>
          </cell>
          <cell r="EA95">
            <v>0</v>
          </cell>
          <cell r="EB95">
            <v>0</v>
          </cell>
          <cell r="EC95">
            <v>0</v>
          </cell>
          <cell r="ED95">
            <v>0</v>
          </cell>
          <cell r="EE95">
            <v>0</v>
          </cell>
          <cell r="EF95">
            <v>0</v>
          </cell>
          <cell r="EG95">
            <v>0</v>
          </cell>
          <cell r="EH95">
            <v>100773794</v>
          </cell>
        </row>
        <row r="96">
          <cell r="B96" t="str">
            <v>25126-94</v>
          </cell>
          <cell r="C96">
            <v>25126</v>
          </cell>
          <cell r="D96" t="str">
            <v>Cajicá</v>
          </cell>
          <cell r="E96">
            <v>1438</v>
          </cell>
          <cell r="F96" t="str">
            <v>Cajica Tejiendo Futuro Unidos Con Toda Seguridad</v>
          </cell>
          <cell r="G96" t="str">
            <v>Tejiendo Futuro Cajica Empleo Con Seguridad</v>
          </cell>
          <cell r="H96" t="str">
            <v>Comercio, Industria y Turismo</v>
          </cell>
          <cell r="I96" t="str">
            <v>Productividad y competitividad de las empresas colombianas</v>
          </cell>
          <cell r="K96" t="str">
            <v>Servicio de promoción turística</v>
          </cell>
          <cell r="L96" t="str">
            <v>Campañas realizadas</v>
          </cell>
          <cell r="M96" t="str">
            <v>Número</v>
          </cell>
          <cell r="N96">
            <v>19</v>
          </cell>
          <cell r="O96">
            <v>1</v>
          </cell>
          <cell r="P96">
            <v>0</v>
          </cell>
          <cell r="Q96">
            <v>0.12527993344482635</v>
          </cell>
          <cell r="R96" t="str">
            <v>NA</v>
          </cell>
          <cell r="S96">
            <v>30</v>
          </cell>
          <cell r="T96">
            <v>1</v>
          </cell>
          <cell r="U96">
            <v>0</v>
          </cell>
          <cell r="V96">
            <v>0</v>
          </cell>
          <cell r="W96">
            <v>0.11306917563033127</v>
          </cell>
          <cell r="X96">
            <v>19</v>
          </cell>
          <cell r="Y96">
            <v>19</v>
          </cell>
          <cell r="Z96">
            <v>100</v>
          </cell>
          <cell r="AA96">
            <v>6.8347106845978153E-2</v>
          </cell>
          <cell r="AB96">
            <v>2</v>
          </cell>
          <cell r="AC96">
            <v>2</v>
          </cell>
          <cell r="AD96">
            <v>100</v>
          </cell>
          <cell r="AE96">
            <v>0.15160995108025374</v>
          </cell>
          <cell r="AF96">
            <v>3</v>
          </cell>
          <cell r="AG96">
            <v>8</v>
          </cell>
          <cell r="AH96">
            <v>100</v>
          </cell>
          <cell r="AI96">
            <v>0.13688899787286304</v>
          </cell>
          <cell r="AJ96">
            <v>3</v>
          </cell>
          <cell r="AK96">
            <v>1</v>
          </cell>
          <cell r="AL96">
            <v>33.333333333333329</v>
          </cell>
          <cell r="AM96">
            <v>0.11306917563033127</v>
          </cell>
          <cell r="AN96">
            <v>6.8347106845978153E-2</v>
          </cell>
          <cell r="AO96">
            <v>0.15160995108025374</v>
          </cell>
          <cell r="AP96">
            <v>4.5629665957621003E-2</v>
          </cell>
          <cell r="AQ96">
            <v>0.12527993344482635</v>
          </cell>
          <cell r="AR96">
            <v>97326236.980000004</v>
          </cell>
          <cell r="AS96">
            <v>0</v>
          </cell>
          <cell r="AT96">
            <v>0</v>
          </cell>
          <cell r="AU96">
            <v>0</v>
          </cell>
          <cell r="AV96">
            <v>0</v>
          </cell>
          <cell r="AW96">
            <v>0</v>
          </cell>
          <cell r="AX96">
            <v>97326236.980000004</v>
          </cell>
          <cell r="AY96">
            <v>0</v>
          </cell>
          <cell r="AZ96">
            <v>0</v>
          </cell>
          <cell r="BA96">
            <v>0</v>
          </cell>
          <cell r="BB96">
            <v>0</v>
          </cell>
          <cell r="BC96">
            <v>0</v>
          </cell>
          <cell r="BD96">
            <v>0</v>
          </cell>
          <cell r="BE96">
            <v>0</v>
          </cell>
          <cell r="BF96">
            <v>0</v>
          </cell>
          <cell r="BG96">
            <v>0</v>
          </cell>
          <cell r="BH96">
            <v>0</v>
          </cell>
          <cell r="BI96">
            <v>0</v>
          </cell>
          <cell r="BJ96">
            <v>97326236.980000004</v>
          </cell>
          <cell r="BK96">
            <v>71649809</v>
          </cell>
          <cell r="BL96">
            <v>0</v>
          </cell>
          <cell r="BM96">
            <v>0</v>
          </cell>
          <cell r="BN96">
            <v>0</v>
          </cell>
          <cell r="BO96">
            <v>0</v>
          </cell>
          <cell r="BP96">
            <v>0</v>
          </cell>
          <cell r="BQ96">
            <v>61550316</v>
          </cell>
          <cell r="BR96">
            <v>0</v>
          </cell>
          <cell r="BS96">
            <v>0</v>
          </cell>
          <cell r="BT96">
            <v>10099493</v>
          </cell>
          <cell r="BU96">
            <v>0</v>
          </cell>
          <cell r="BV96">
            <v>0</v>
          </cell>
          <cell r="BW96">
            <v>0</v>
          </cell>
          <cell r="BX96">
            <v>0</v>
          </cell>
          <cell r="BY96">
            <v>0</v>
          </cell>
          <cell r="BZ96">
            <v>0</v>
          </cell>
          <cell r="CA96">
            <v>0</v>
          </cell>
          <cell r="CB96">
            <v>0</v>
          </cell>
          <cell r="CC96">
            <v>71649809</v>
          </cell>
          <cell r="CD96">
            <v>152259999</v>
          </cell>
          <cell r="CE96">
            <v>0</v>
          </cell>
          <cell r="CF96">
            <v>0</v>
          </cell>
          <cell r="CG96">
            <v>0</v>
          </cell>
          <cell r="CH96">
            <v>0</v>
          </cell>
          <cell r="CI96">
            <v>0</v>
          </cell>
          <cell r="CJ96">
            <v>152259999</v>
          </cell>
          <cell r="CK96">
            <v>0</v>
          </cell>
          <cell r="CL96">
            <v>0</v>
          </cell>
          <cell r="CM96">
            <v>0</v>
          </cell>
          <cell r="CN96">
            <v>0</v>
          </cell>
          <cell r="CO96">
            <v>0</v>
          </cell>
          <cell r="CP96">
            <v>0</v>
          </cell>
          <cell r="CQ96">
            <v>0</v>
          </cell>
          <cell r="CR96">
            <v>0</v>
          </cell>
          <cell r="CS96">
            <v>0</v>
          </cell>
          <cell r="CT96">
            <v>0</v>
          </cell>
          <cell r="CU96">
            <v>0</v>
          </cell>
          <cell r="CV96">
            <v>152259999</v>
          </cell>
          <cell r="CW96">
            <v>98343766</v>
          </cell>
          <cell r="CX96">
            <v>0</v>
          </cell>
          <cell r="CY96">
            <v>0</v>
          </cell>
          <cell r="CZ96">
            <v>0</v>
          </cell>
          <cell r="DA96">
            <v>0</v>
          </cell>
          <cell r="DB96">
            <v>0</v>
          </cell>
          <cell r="DC96">
            <v>98343766</v>
          </cell>
          <cell r="DD96">
            <v>0</v>
          </cell>
          <cell r="DE96">
            <v>0</v>
          </cell>
          <cell r="DF96">
            <v>0</v>
          </cell>
          <cell r="DG96">
            <v>0</v>
          </cell>
          <cell r="DH96">
            <v>0</v>
          </cell>
          <cell r="DI96">
            <v>0</v>
          </cell>
          <cell r="DJ96">
            <v>0</v>
          </cell>
          <cell r="DK96">
            <v>0</v>
          </cell>
          <cell r="DL96">
            <v>0</v>
          </cell>
          <cell r="DM96">
            <v>0</v>
          </cell>
          <cell r="DN96">
            <v>0</v>
          </cell>
          <cell r="DO96">
            <v>98343766</v>
          </cell>
          <cell r="DP96">
            <v>419579810.98000002</v>
          </cell>
          <cell r="DQ96">
            <v>0</v>
          </cell>
          <cell r="DR96">
            <v>0</v>
          </cell>
          <cell r="DS96">
            <v>0</v>
          </cell>
          <cell r="DT96">
            <v>0</v>
          </cell>
          <cell r="DU96">
            <v>0</v>
          </cell>
          <cell r="DV96">
            <v>409480317.98000002</v>
          </cell>
          <cell r="DW96">
            <v>0</v>
          </cell>
          <cell r="DX96">
            <v>0</v>
          </cell>
          <cell r="DY96">
            <v>10099493</v>
          </cell>
          <cell r="DZ96">
            <v>0</v>
          </cell>
          <cell r="EA96">
            <v>0</v>
          </cell>
          <cell r="EB96">
            <v>0</v>
          </cell>
          <cell r="EC96">
            <v>0</v>
          </cell>
          <cell r="ED96">
            <v>0</v>
          </cell>
          <cell r="EE96">
            <v>0</v>
          </cell>
          <cell r="EF96">
            <v>0</v>
          </cell>
          <cell r="EG96">
            <v>0</v>
          </cell>
          <cell r="EH96">
            <v>419579810.98000002</v>
          </cell>
        </row>
        <row r="97">
          <cell r="B97" t="str">
            <v>25126-95</v>
          </cell>
          <cell r="C97">
            <v>25126</v>
          </cell>
          <cell r="D97" t="str">
            <v>Cajicá</v>
          </cell>
          <cell r="E97">
            <v>1438</v>
          </cell>
          <cell r="F97" t="str">
            <v>Cajica Tejiendo Futuro Unidos Con Toda Seguridad</v>
          </cell>
          <cell r="G97" t="str">
            <v>Tejiendo Futuro Cajica Empleo Con Seguridad</v>
          </cell>
          <cell r="H97" t="str">
            <v>Comercio, Industria y Turismo</v>
          </cell>
          <cell r="I97" t="str">
            <v>Productividad y competitividad de las empresas colombianas</v>
          </cell>
          <cell r="K97" t="str">
            <v>Servicio de promoción turística</v>
          </cell>
          <cell r="L97" t="str">
            <v>Eventos de promoción realizados</v>
          </cell>
          <cell r="M97" t="str">
            <v>Número</v>
          </cell>
          <cell r="N97">
            <v>31</v>
          </cell>
          <cell r="O97">
            <v>3</v>
          </cell>
          <cell r="P97">
            <v>0</v>
          </cell>
          <cell r="Q97">
            <v>8.0818445437606842E-2</v>
          </cell>
          <cell r="R97" t="str">
            <v>NA</v>
          </cell>
          <cell r="S97">
            <v>4</v>
          </cell>
          <cell r="T97">
            <v>1</v>
          </cell>
          <cell r="U97">
            <v>0</v>
          </cell>
          <cell r="V97">
            <v>0</v>
          </cell>
          <cell r="W97">
            <v>4.6470172540860222E-2</v>
          </cell>
          <cell r="X97">
            <v>1</v>
          </cell>
          <cell r="Y97">
            <v>1</v>
          </cell>
          <cell r="Z97">
            <v>100</v>
          </cell>
          <cell r="AA97">
            <v>0.10735538103937345</v>
          </cell>
          <cell r="AB97">
            <v>1</v>
          </cell>
          <cell r="AC97">
            <v>1</v>
          </cell>
          <cell r="AD97">
            <v>100</v>
          </cell>
          <cell r="AE97">
            <v>0.11762475116517787</v>
          </cell>
          <cell r="AF97">
            <v>1</v>
          </cell>
          <cell r="AG97">
            <v>1</v>
          </cell>
          <cell r="AH97">
            <v>100</v>
          </cell>
          <cell r="AI97">
            <v>0</v>
          </cell>
          <cell r="AJ97">
            <v>1</v>
          </cell>
          <cell r="AK97">
            <v>1</v>
          </cell>
          <cell r="AL97">
            <v>100</v>
          </cell>
          <cell r="AM97">
            <v>4.6470172540860222E-2</v>
          </cell>
          <cell r="AN97">
            <v>0.10735538103937343</v>
          </cell>
          <cell r="AO97">
            <v>0.11762475116517787</v>
          </cell>
          <cell r="AP97">
            <v>0</v>
          </cell>
          <cell r="AQ97">
            <v>8.0818445437606842E-2</v>
          </cell>
          <cell r="AR97">
            <v>40000000</v>
          </cell>
          <cell r="AS97">
            <v>0</v>
          </cell>
          <cell r="AT97">
            <v>0</v>
          </cell>
          <cell r="AU97">
            <v>0</v>
          </cell>
          <cell r="AV97">
            <v>0</v>
          </cell>
          <cell r="AW97">
            <v>0</v>
          </cell>
          <cell r="AX97">
            <v>40000000</v>
          </cell>
          <cell r="AY97">
            <v>0</v>
          </cell>
          <cell r="AZ97">
            <v>0</v>
          </cell>
          <cell r="BA97">
            <v>0</v>
          </cell>
          <cell r="BB97">
            <v>0</v>
          </cell>
          <cell r="BC97">
            <v>0</v>
          </cell>
          <cell r="BD97">
            <v>0</v>
          </cell>
          <cell r="BE97">
            <v>0</v>
          </cell>
          <cell r="BF97">
            <v>0</v>
          </cell>
          <cell r="BG97">
            <v>0</v>
          </cell>
          <cell r="BH97">
            <v>0</v>
          </cell>
          <cell r="BI97">
            <v>0</v>
          </cell>
          <cell r="BJ97">
            <v>40000000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112543060</v>
          </cell>
          <cell r="CC97">
            <v>112543060</v>
          </cell>
          <cell r="CD97">
            <v>118129083</v>
          </cell>
          <cell r="CE97">
            <v>0</v>
          </cell>
          <cell r="CF97">
            <v>0</v>
          </cell>
          <cell r="CG97">
            <v>0</v>
          </cell>
          <cell r="CH97">
            <v>0</v>
          </cell>
          <cell r="CI97">
            <v>176500</v>
          </cell>
          <cell r="CJ97">
            <v>117203084</v>
          </cell>
          <cell r="CK97">
            <v>749499</v>
          </cell>
          <cell r="CL97">
            <v>0</v>
          </cell>
          <cell r="CM97">
            <v>0</v>
          </cell>
          <cell r="CN97">
            <v>0</v>
          </cell>
          <cell r="CO97">
            <v>0</v>
          </cell>
          <cell r="CP97">
            <v>0</v>
          </cell>
          <cell r="CQ97">
            <v>0</v>
          </cell>
          <cell r="CR97">
            <v>0</v>
          </cell>
          <cell r="CS97">
            <v>0</v>
          </cell>
          <cell r="CT97">
            <v>0</v>
          </cell>
          <cell r="CU97">
            <v>0</v>
          </cell>
          <cell r="CV97">
            <v>118129083</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158129083</v>
          </cell>
          <cell r="DQ97">
            <v>0</v>
          </cell>
          <cell r="DR97">
            <v>0</v>
          </cell>
          <cell r="DS97">
            <v>0</v>
          </cell>
          <cell r="DT97">
            <v>0</v>
          </cell>
          <cell r="DU97">
            <v>176500</v>
          </cell>
          <cell r="DV97">
            <v>157203084</v>
          </cell>
          <cell r="DW97">
            <v>749499</v>
          </cell>
          <cell r="DX97">
            <v>0</v>
          </cell>
          <cell r="DY97">
            <v>0</v>
          </cell>
          <cell r="DZ97">
            <v>0</v>
          </cell>
          <cell r="EA97">
            <v>0</v>
          </cell>
          <cell r="EB97">
            <v>0</v>
          </cell>
          <cell r="EC97">
            <v>0</v>
          </cell>
          <cell r="ED97">
            <v>0</v>
          </cell>
          <cell r="EE97">
            <v>0</v>
          </cell>
          <cell r="EF97">
            <v>0</v>
          </cell>
          <cell r="EG97">
            <v>112543060</v>
          </cell>
          <cell r="EH97">
            <v>270672143</v>
          </cell>
        </row>
        <row r="98">
          <cell r="B98" t="str">
            <v>25126-96</v>
          </cell>
          <cell r="C98">
            <v>25126</v>
          </cell>
          <cell r="D98" t="str">
            <v>Cajicá</v>
          </cell>
          <cell r="E98">
            <v>1438</v>
          </cell>
          <cell r="F98" t="str">
            <v>Cajica Tejiendo Futuro Unidos Con Toda Seguridad</v>
          </cell>
          <cell r="G98" t="str">
            <v>Tejiendo Futuro Cajica Empleo Con Seguridad</v>
          </cell>
          <cell r="H98" t="str">
            <v>Comercio, Industria y Turismo</v>
          </cell>
          <cell r="I98" t="str">
            <v>Productividad y competitividad de las empresas colombianas</v>
          </cell>
          <cell r="K98" t="str">
            <v>Servicio de divulgación de la actividad artesanal</v>
          </cell>
          <cell r="L98" t="str">
            <v>Eventos para la promoción de actividad artesanal desarrollados</v>
          </cell>
          <cell r="M98" t="str">
            <v>Número</v>
          </cell>
          <cell r="N98">
            <v>62</v>
          </cell>
          <cell r="O98">
            <v>3</v>
          </cell>
          <cell r="P98">
            <v>0</v>
          </cell>
          <cell r="Q98">
            <v>1.4616566428415462E-2</v>
          </cell>
          <cell r="R98" t="str">
            <v>NA</v>
          </cell>
          <cell r="S98">
            <v>18</v>
          </cell>
          <cell r="T98">
            <v>1</v>
          </cell>
          <cell r="U98">
            <v>0</v>
          </cell>
          <cell r="V98">
            <v>0</v>
          </cell>
          <cell r="W98">
            <v>2.3235086270430111E-2</v>
          </cell>
          <cell r="X98">
            <v>1</v>
          </cell>
          <cell r="Y98">
            <v>1</v>
          </cell>
          <cell r="Z98">
            <v>100</v>
          </cell>
          <cell r="AA98">
            <v>5.5687005427022167E-3</v>
          </cell>
          <cell r="AB98">
            <v>1</v>
          </cell>
          <cell r="AC98">
            <v>6</v>
          </cell>
          <cell r="AD98">
            <v>100</v>
          </cell>
          <cell r="AE98">
            <v>2.301642101997407E-2</v>
          </cell>
          <cell r="AF98">
            <v>1</v>
          </cell>
          <cell r="AG98">
            <v>7</v>
          </cell>
          <cell r="AH98">
            <v>100</v>
          </cell>
          <cell r="AI98">
            <v>0</v>
          </cell>
          <cell r="AJ98">
            <v>1</v>
          </cell>
          <cell r="AK98">
            <v>4</v>
          </cell>
          <cell r="AL98">
            <v>100</v>
          </cell>
          <cell r="AM98">
            <v>2.3235086270430111E-2</v>
          </cell>
          <cell r="AN98">
            <v>5.5687005427022158E-3</v>
          </cell>
          <cell r="AO98">
            <v>2.3016421019974073E-2</v>
          </cell>
          <cell r="AP98">
            <v>0</v>
          </cell>
          <cell r="AQ98">
            <v>1.4616566428415462E-2</v>
          </cell>
          <cell r="AR98">
            <v>20000000</v>
          </cell>
          <cell r="AS98">
            <v>0</v>
          </cell>
          <cell r="AT98">
            <v>0</v>
          </cell>
          <cell r="AU98">
            <v>0</v>
          </cell>
          <cell r="AV98">
            <v>0</v>
          </cell>
          <cell r="AW98">
            <v>0</v>
          </cell>
          <cell r="AX98">
            <v>20000000</v>
          </cell>
          <cell r="AY98">
            <v>0</v>
          </cell>
          <cell r="AZ98">
            <v>0</v>
          </cell>
          <cell r="BA98">
            <v>0</v>
          </cell>
          <cell r="BB98">
            <v>0</v>
          </cell>
          <cell r="BC98">
            <v>0</v>
          </cell>
          <cell r="BD98">
            <v>0</v>
          </cell>
          <cell r="BE98">
            <v>0</v>
          </cell>
          <cell r="BF98">
            <v>0</v>
          </cell>
          <cell r="BG98">
            <v>0</v>
          </cell>
          <cell r="BH98">
            <v>0</v>
          </cell>
          <cell r="BI98">
            <v>0</v>
          </cell>
          <cell r="BJ98">
            <v>20000000</v>
          </cell>
          <cell r="BK98">
            <v>5837794</v>
          </cell>
          <cell r="BL98">
            <v>0</v>
          </cell>
          <cell r="BM98">
            <v>0</v>
          </cell>
          <cell r="BN98">
            <v>0</v>
          </cell>
          <cell r="BO98">
            <v>0</v>
          </cell>
          <cell r="BP98">
            <v>0</v>
          </cell>
          <cell r="BQ98">
            <v>5837794</v>
          </cell>
          <cell r="BR98">
            <v>0</v>
          </cell>
          <cell r="BS98">
            <v>0</v>
          </cell>
          <cell r="BT98">
            <v>0</v>
          </cell>
          <cell r="BU98">
            <v>0</v>
          </cell>
          <cell r="BV98">
            <v>0</v>
          </cell>
          <cell r="BW98">
            <v>0</v>
          </cell>
          <cell r="BX98">
            <v>0</v>
          </cell>
          <cell r="BY98">
            <v>0</v>
          </cell>
          <cell r="BZ98">
            <v>0</v>
          </cell>
          <cell r="CA98">
            <v>0</v>
          </cell>
          <cell r="CB98">
            <v>0</v>
          </cell>
          <cell r="CC98">
            <v>5837794</v>
          </cell>
          <cell r="CD98">
            <v>23115107</v>
          </cell>
          <cell r="CE98">
            <v>0</v>
          </cell>
          <cell r="CF98">
            <v>0</v>
          </cell>
          <cell r="CG98">
            <v>0</v>
          </cell>
          <cell r="CH98">
            <v>0</v>
          </cell>
          <cell r="CI98">
            <v>0</v>
          </cell>
          <cell r="CJ98">
            <v>23115107</v>
          </cell>
          <cell r="CK98">
            <v>0</v>
          </cell>
          <cell r="CL98">
            <v>0</v>
          </cell>
          <cell r="CM98">
            <v>0</v>
          </cell>
          <cell r="CN98">
            <v>0</v>
          </cell>
          <cell r="CO98">
            <v>0</v>
          </cell>
          <cell r="CP98">
            <v>0</v>
          </cell>
          <cell r="CQ98">
            <v>0</v>
          </cell>
          <cell r="CR98">
            <v>0</v>
          </cell>
          <cell r="CS98">
            <v>0</v>
          </cell>
          <cell r="CT98">
            <v>0</v>
          </cell>
          <cell r="CU98">
            <v>0</v>
          </cell>
          <cell r="CV98">
            <v>23115107</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48952901</v>
          </cell>
          <cell r="DQ98">
            <v>0</v>
          </cell>
          <cell r="DR98">
            <v>0</v>
          </cell>
          <cell r="DS98">
            <v>0</v>
          </cell>
          <cell r="DT98">
            <v>0</v>
          </cell>
          <cell r="DU98">
            <v>0</v>
          </cell>
          <cell r="DV98">
            <v>48952901</v>
          </cell>
          <cell r="DW98">
            <v>0</v>
          </cell>
          <cell r="DX98">
            <v>0</v>
          </cell>
          <cell r="DY98">
            <v>0</v>
          </cell>
          <cell r="DZ98">
            <v>0</v>
          </cell>
          <cell r="EA98">
            <v>0</v>
          </cell>
          <cell r="EB98">
            <v>0</v>
          </cell>
          <cell r="EC98">
            <v>0</v>
          </cell>
          <cell r="ED98">
            <v>0</v>
          </cell>
          <cell r="EE98">
            <v>0</v>
          </cell>
          <cell r="EF98">
            <v>0</v>
          </cell>
          <cell r="EG98">
            <v>0</v>
          </cell>
          <cell r="EH98">
            <v>48952901</v>
          </cell>
        </row>
        <row r="99">
          <cell r="B99" t="str">
            <v>25126-97</v>
          </cell>
          <cell r="C99">
            <v>25126</v>
          </cell>
          <cell r="D99" t="str">
            <v>Cajicá</v>
          </cell>
          <cell r="E99">
            <v>1438</v>
          </cell>
          <cell r="F99" t="str">
            <v>Cajica Tejiendo Futuro Unidos Con Toda Seguridad</v>
          </cell>
          <cell r="G99" t="str">
            <v>Tejiendo Futuro Cajica Empleo Con Seguridad</v>
          </cell>
          <cell r="H99" t="str">
            <v>Ambiente y Desarrollo Sostenible</v>
          </cell>
          <cell r="I99" t="str">
            <v>Gestión del cambio climático para un desarrollo bajo en carbono y resiliente al clima</v>
          </cell>
          <cell r="K99" t="str">
            <v>Servicio de producción de plántulas en viveros</v>
          </cell>
          <cell r="L99" t="str">
            <v>Plántulas producidas</v>
          </cell>
          <cell r="M99" t="str">
            <v>Número</v>
          </cell>
          <cell r="N99">
            <v>20</v>
          </cell>
          <cell r="O99">
            <v>16000</v>
          </cell>
          <cell r="P99">
            <v>0</v>
          </cell>
          <cell r="Q99">
            <v>2.5986777721301455E-2</v>
          </cell>
          <cell r="R99" t="str">
            <v>NA</v>
          </cell>
          <cell r="S99">
            <v>23129</v>
          </cell>
          <cell r="T99">
            <v>1</v>
          </cell>
          <cell r="U99">
            <v>0</v>
          </cell>
          <cell r="V99">
            <v>0</v>
          </cell>
          <cell r="W99">
            <v>3.8337892346209677E-2</v>
          </cell>
          <cell r="X99">
            <v>4000</v>
          </cell>
          <cell r="Y99">
            <v>4000</v>
          </cell>
          <cell r="Z99">
            <v>100</v>
          </cell>
          <cell r="AA99">
            <v>2.0988607304965552E-2</v>
          </cell>
          <cell r="AB99">
            <v>4000</v>
          </cell>
          <cell r="AC99">
            <v>10975</v>
          </cell>
          <cell r="AD99">
            <v>100</v>
          </cell>
          <cell r="AE99">
            <v>2.4488483356046455E-2</v>
          </cell>
          <cell r="AF99">
            <v>4000</v>
          </cell>
          <cell r="AG99">
            <v>8027</v>
          </cell>
          <cell r="AH99">
            <v>100</v>
          </cell>
          <cell r="AI99">
            <v>1.03518862312074E-2</v>
          </cell>
          <cell r="AJ99">
            <v>200</v>
          </cell>
          <cell r="AK99">
            <v>127</v>
          </cell>
          <cell r="AL99">
            <v>63.5</v>
          </cell>
          <cell r="AM99">
            <v>3.8337892346209677E-2</v>
          </cell>
          <cell r="AN99">
            <v>2.0988607304965556E-2</v>
          </cell>
          <cell r="AO99">
            <v>2.4488483356046455E-2</v>
          </cell>
          <cell r="AP99">
            <v>6.5734477568166992E-3</v>
          </cell>
          <cell r="AQ99">
            <v>2.5986777721301455E-2</v>
          </cell>
          <cell r="AR99">
            <v>33000000</v>
          </cell>
          <cell r="AS99">
            <v>0</v>
          </cell>
          <cell r="AT99">
            <v>0</v>
          </cell>
          <cell r="AU99">
            <v>0</v>
          </cell>
          <cell r="AV99">
            <v>0</v>
          </cell>
          <cell r="AW99">
            <v>0</v>
          </cell>
          <cell r="AX99">
            <v>33000000</v>
          </cell>
          <cell r="AY99">
            <v>0</v>
          </cell>
          <cell r="AZ99">
            <v>0</v>
          </cell>
          <cell r="BA99">
            <v>0</v>
          </cell>
          <cell r="BB99">
            <v>0</v>
          </cell>
          <cell r="BC99">
            <v>0</v>
          </cell>
          <cell r="BD99">
            <v>0</v>
          </cell>
          <cell r="BE99">
            <v>0</v>
          </cell>
          <cell r="BF99">
            <v>0</v>
          </cell>
          <cell r="BG99">
            <v>0</v>
          </cell>
          <cell r="BH99">
            <v>0</v>
          </cell>
          <cell r="BI99">
            <v>0</v>
          </cell>
          <cell r="BJ99">
            <v>33000000</v>
          </cell>
          <cell r="BK99">
            <v>22002829</v>
          </cell>
          <cell r="BL99">
            <v>0</v>
          </cell>
          <cell r="BM99">
            <v>0</v>
          </cell>
          <cell r="BN99">
            <v>0</v>
          </cell>
          <cell r="BO99">
            <v>0</v>
          </cell>
          <cell r="BP99">
            <v>0</v>
          </cell>
          <cell r="BQ99">
            <v>22002829</v>
          </cell>
          <cell r="BR99">
            <v>0</v>
          </cell>
          <cell r="BS99">
            <v>0</v>
          </cell>
          <cell r="BT99">
            <v>0</v>
          </cell>
          <cell r="BU99">
            <v>0</v>
          </cell>
          <cell r="BV99">
            <v>0</v>
          </cell>
          <cell r="BW99">
            <v>0</v>
          </cell>
          <cell r="BX99">
            <v>0</v>
          </cell>
          <cell r="BY99">
            <v>0</v>
          </cell>
          <cell r="BZ99">
            <v>0</v>
          </cell>
          <cell r="CA99">
            <v>0</v>
          </cell>
          <cell r="CB99">
            <v>0</v>
          </cell>
          <cell r="CC99">
            <v>22002829</v>
          </cell>
          <cell r="CD99">
            <v>24593481</v>
          </cell>
          <cell r="CE99">
            <v>0</v>
          </cell>
          <cell r="CF99">
            <v>0</v>
          </cell>
          <cell r="CG99">
            <v>0</v>
          </cell>
          <cell r="CH99">
            <v>0</v>
          </cell>
          <cell r="CI99">
            <v>0</v>
          </cell>
          <cell r="CJ99">
            <v>24593481</v>
          </cell>
          <cell r="CK99">
            <v>0</v>
          </cell>
          <cell r="CL99">
            <v>0</v>
          </cell>
          <cell r="CM99">
            <v>0</v>
          </cell>
          <cell r="CN99">
            <v>0</v>
          </cell>
          <cell r="CO99">
            <v>0</v>
          </cell>
          <cell r="CP99">
            <v>0</v>
          </cell>
          <cell r="CQ99">
            <v>0</v>
          </cell>
          <cell r="CR99">
            <v>0</v>
          </cell>
          <cell r="CS99">
            <v>0</v>
          </cell>
          <cell r="CT99">
            <v>0</v>
          </cell>
          <cell r="CU99">
            <v>0</v>
          </cell>
          <cell r="CV99">
            <v>24593481</v>
          </cell>
          <cell r="CW99">
            <v>7437000</v>
          </cell>
          <cell r="CX99">
            <v>0</v>
          </cell>
          <cell r="CY99">
            <v>0</v>
          </cell>
          <cell r="CZ99">
            <v>0</v>
          </cell>
          <cell r="DA99">
            <v>0</v>
          </cell>
          <cell r="DB99">
            <v>0</v>
          </cell>
          <cell r="DC99">
            <v>7437000</v>
          </cell>
          <cell r="DD99">
            <v>0</v>
          </cell>
          <cell r="DE99">
            <v>0</v>
          </cell>
          <cell r="DF99">
            <v>0</v>
          </cell>
          <cell r="DG99">
            <v>0</v>
          </cell>
          <cell r="DH99">
            <v>0</v>
          </cell>
          <cell r="DI99">
            <v>0</v>
          </cell>
          <cell r="DJ99">
            <v>0</v>
          </cell>
          <cell r="DK99">
            <v>0</v>
          </cell>
          <cell r="DL99">
            <v>0</v>
          </cell>
          <cell r="DM99">
            <v>0</v>
          </cell>
          <cell r="DN99">
            <v>0</v>
          </cell>
          <cell r="DO99">
            <v>7437000</v>
          </cell>
          <cell r="DP99">
            <v>87033310</v>
          </cell>
          <cell r="DQ99">
            <v>0</v>
          </cell>
          <cell r="DR99">
            <v>0</v>
          </cell>
          <cell r="DS99">
            <v>0</v>
          </cell>
          <cell r="DT99">
            <v>0</v>
          </cell>
          <cell r="DU99">
            <v>0</v>
          </cell>
          <cell r="DV99">
            <v>87033310</v>
          </cell>
          <cell r="DW99">
            <v>0</v>
          </cell>
          <cell r="DX99">
            <v>0</v>
          </cell>
          <cell r="DY99">
            <v>0</v>
          </cell>
          <cell r="DZ99">
            <v>0</v>
          </cell>
          <cell r="EA99">
            <v>0</v>
          </cell>
          <cell r="EB99">
            <v>0</v>
          </cell>
          <cell r="EC99">
            <v>0</v>
          </cell>
          <cell r="ED99">
            <v>0</v>
          </cell>
          <cell r="EE99">
            <v>0</v>
          </cell>
          <cell r="EF99">
            <v>0</v>
          </cell>
          <cell r="EG99">
            <v>0</v>
          </cell>
          <cell r="EH99">
            <v>87033310</v>
          </cell>
        </row>
        <row r="100">
          <cell r="B100" t="str">
            <v>25126-98</v>
          </cell>
          <cell r="C100">
            <v>25126</v>
          </cell>
          <cell r="D100" t="str">
            <v>Cajicá</v>
          </cell>
          <cell r="E100">
            <v>1438</v>
          </cell>
          <cell r="F100" t="str">
            <v>Cajica Tejiendo Futuro Unidos Con Toda Seguridad</v>
          </cell>
          <cell r="G100" t="str">
            <v>Tejiendo Futuro Cajica Empleo Con Seguridad</v>
          </cell>
          <cell r="H100" t="str">
            <v>Ambiente y Desarrollo Sostenible</v>
          </cell>
          <cell r="I100" t="str">
            <v>Gestión del cambio climático para un desarrollo bajo en carbono y resiliente al clima</v>
          </cell>
          <cell r="K100" t="str">
            <v>Servicio de divulgación de la información en gestión del cambio climático para un desarrollo bajo en carbono y resiliente al clima</v>
          </cell>
          <cell r="L100" t="str">
            <v>Campañas de información en gestión de cambio climático realizadas  - Campañas Eliminar utilización de plástico de un solo uso en los procesos de contratación pública de la administración municipal</v>
          </cell>
          <cell r="M100" t="str">
            <v>Número</v>
          </cell>
          <cell r="N100">
            <v>196</v>
          </cell>
          <cell r="O100">
            <v>1</v>
          </cell>
          <cell r="P100">
            <v>0</v>
          </cell>
          <cell r="Q100">
            <v>5.1699867124935812E-3</v>
          </cell>
          <cell r="R100" t="str">
            <v>AM</v>
          </cell>
          <cell r="S100">
            <v>1</v>
          </cell>
          <cell r="T100">
            <v>1</v>
          </cell>
          <cell r="U100">
            <v>0</v>
          </cell>
          <cell r="V100">
            <v>0</v>
          </cell>
          <cell r="W100">
            <v>2.323508627043011E-3</v>
          </cell>
          <cell r="X100">
            <v>1</v>
          </cell>
          <cell r="Y100">
            <v>1</v>
          </cell>
          <cell r="Z100">
            <v>100</v>
          </cell>
          <cell r="AA100">
            <v>2.8617148238027325E-4</v>
          </cell>
          <cell r="AB100">
            <v>1</v>
          </cell>
          <cell r="AC100">
            <v>1</v>
          </cell>
          <cell r="AD100">
            <v>100</v>
          </cell>
          <cell r="AE100">
            <v>1.4950896035865661E-2</v>
          </cell>
          <cell r="AF100">
            <v>1</v>
          </cell>
          <cell r="AG100">
            <v>1</v>
          </cell>
          <cell r="AH100">
            <v>100</v>
          </cell>
          <cell r="AI100">
            <v>0</v>
          </cell>
          <cell r="AJ100">
            <v>1</v>
          </cell>
          <cell r="AK100">
            <v>0</v>
          </cell>
          <cell r="AL100">
            <v>0</v>
          </cell>
          <cell r="AM100">
            <v>2.323508627043011E-3</v>
          </cell>
          <cell r="AN100">
            <v>2.8617148238027325E-4</v>
          </cell>
          <cell r="AO100">
            <v>1.4950896035865661E-2</v>
          </cell>
          <cell r="AP100">
            <v>0</v>
          </cell>
          <cell r="AQ100">
            <v>5.1699867124935812E-3</v>
          </cell>
          <cell r="AR100">
            <v>2000000</v>
          </cell>
          <cell r="AS100">
            <v>0</v>
          </cell>
          <cell r="AT100">
            <v>0</v>
          </cell>
          <cell r="AU100">
            <v>0</v>
          </cell>
          <cell r="AV100">
            <v>0</v>
          </cell>
          <cell r="AW100">
            <v>0</v>
          </cell>
          <cell r="AX100">
            <v>2000000</v>
          </cell>
          <cell r="AY100">
            <v>0</v>
          </cell>
          <cell r="AZ100">
            <v>0</v>
          </cell>
          <cell r="BA100">
            <v>0</v>
          </cell>
          <cell r="BB100">
            <v>0</v>
          </cell>
          <cell r="BC100">
            <v>0</v>
          </cell>
          <cell r="BD100">
            <v>0</v>
          </cell>
          <cell r="BE100">
            <v>0</v>
          </cell>
          <cell r="BF100">
            <v>0</v>
          </cell>
          <cell r="BG100">
            <v>0</v>
          </cell>
          <cell r="BH100">
            <v>0</v>
          </cell>
          <cell r="BI100">
            <v>0</v>
          </cell>
          <cell r="BJ100">
            <v>2000000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300000</v>
          </cell>
          <cell r="CC100">
            <v>300000</v>
          </cell>
          <cell r="CD100">
            <v>15015000</v>
          </cell>
          <cell r="CE100">
            <v>0</v>
          </cell>
          <cell r="CF100">
            <v>0</v>
          </cell>
          <cell r="CG100">
            <v>0</v>
          </cell>
          <cell r="CH100">
            <v>0</v>
          </cell>
          <cell r="CI100">
            <v>15015000</v>
          </cell>
          <cell r="CJ100">
            <v>0</v>
          </cell>
          <cell r="CK100">
            <v>0</v>
          </cell>
          <cell r="CL100">
            <v>0</v>
          </cell>
          <cell r="CM100">
            <v>0</v>
          </cell>
          <cell r="CN100">
            <v>0</v>
          </cell>
          <cell r="CO100">
            <v>0</v>
          </cell>
          <cell r="CP100">
            <v>0</v>
          </cell>
          <cell r="CQ100">
            <v>0</v>
          </cell>
          <cell r="CR100">
            <v>0</v>
          </cell>
          <cell r="CS100">
            <v>0</v>
          </cell>
          <cell r="CT100">
            <v>0</v>
          </cell>
          <cell r="CU100">
            <v>0</v>
          </cell>
          <cell r="CV100">
            <v>15015000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17015000</v>
          </cell>
          <cell r="DQ100">
            <v>0</v>
          </cell>
          <cell r="DR100">
            <v>0</v>
          </cell>
          <cell r="DS100">
            <v>0</v>
          </cell>
          <cell r="DT100">
            <v>0</v>
          </cell>
          <cell r="DU100">
            <v>15015000</v>
          </cell>
          <cell r="DV100">
            <v>2000000</v>
          </cell>
          <cell r="DW100">
            <v>0</v>
          </cell>
          <cell r="DX100">
            <v>0</v>
          </cell>
          <cell r="DY100">
            <v>0</v>
          </cell>
          <cell r="DZ100">
            <v>0</v>
          </cell>
          <cell r="EA100">
            <v>0</v>
          </cell>
          <cell r="EB100">
            <v>0</v>
          </cell>
          <cell r="EC100">
            <v>0</v>
          </cell>
          <cell r="ED100">
            <v>0</v>
          </cell>
          <cell r="EE100">
            <v>0</v>
          </cell>
          <cell r="EF100">
            <v>0</v>
          </cell>
          <cell r="EG100">
            <v>300000</v>
          </cell>
          <cell r="EH100">
            <v>17315000</v>
          </cell>
        </row>
        <row r="101">
          <cell r="B101" t="str">
            <v>25126-99</v>
          </cell>
          <cell r="C101">
            <v>25126</v>
          </cell>
          <cell r="D101" t="str">
            <v>Cajicá</v>
          </cell>
          <cell r="E101">
            <v>1438</v>
          </cell>
          <cell r="F101" t="str">
            <v>Cajica Tejiendo Futuro Unidos Con Toda Seguridad</v>
          </cell>
          <cell r="G101" t="str">
            <v>Tejiendo Futuro Cajica Empleo Con Seguridad</v>
          </cell>
          <cell r="H101" t="str">
            <v>Ambiente y Desarrollo Sostenible</v>
          </cell>
          <cell r="I101" t="str">
            <v>Gestión del cambio climático para un desarrollo bajo en carbono y resiliente al clima</v>
          </cell>
          <cell r="K101" t="str">
            <v>Servicio de divulgación de la información en gestión del cambio climático para un desarrollo bajo en carbono y resiliente al clima</v>
          </cell>
          <cell r="L101" t="str">
            <v>Piezas de comunicación sobre gestión de cambio climático editadas</v>
          </cell>
          <cell r="M101" t="str">
            <v>Número</v>
          </cell>
          <cell r="N101">
            <v>65</v>
          </cell>
          <cell r="O101">
            <v>12</v>
          </cell>
          <cell r="P101">
            <v>0</v>
          </cell>
          <cell r="Q101">
            <v>5.3789957046244223E-3</v>
          </cell>
          <cell r="R101" t="str">
            <v>NA</v>
          </cell>
          <cell r="S101">
            <v>10</v>
          </cell>
          <cell r="T101">
            <v>0.83333333333333337</v>
          </cell>
          <cell r="U101">
            <v>0</v>
          </cell>
          <cell r="V101">
            <v>0</v>
          </cell>
          <cell r="W101">
            <v>3.4852629405645163E-3</v>
          </cell>
          <cell r="X101">
            <v>1</v>
          </cell>
          <cell r="Y101">
            <v>1</v>
          </cell>
          <cell r="Z101">
            <v>100</v>
          </cell>
          <cell r="AA101">
            <v>0</v>
          </cell>
          <cell r="AB101">
            <v>3</v>
          </cell>
          <cell r="AC101">
            <v>0</v>
          </cell>
          <cell r="AD101">
            <v>0</v>
          </cell>
          <cell r="AE101">
            <v>1.4950896035865661E-2</v>
          </cell>
          <cell r="AF101">
            <v>4</v>
          </cell>
          <cell r="AG101">
            <v>8</v>
          </cell>
          <cell r="AH101">
            <v>100</v>
          </cell>
          <cell r="AI101">
            <v>0</v>
          </cell>
          <cell r="AJ101">
            <v>3</v>
          </cell>
          <cell r="AK101">
            <v>1</v>
          </cell>
          <cell r="AL101">
            <v>33.333333333333329</v>
          </cell>
          <cell r="AM101">
            <v>3.4852629405645163E-3</v>
          </cell>
          <cell r="AN101">
            <v>0</v>
          </cell>
          <cell r="AO101">
            <v>1.4950896035865661E-2</v>
          </cell>
          <cell r="AP101">
            <v>0</v>
          </cell>
          <cell r="AQ101">
            <v>4.4824964205203519E-3</v>
          </cell>
          <cell r="AR101">
            <v>3000000</v>
          </cell>
          <cell r="AS101">
            <v>0</v>
          </cell>
          <cell r="AT101">
            <v>0</v>
          </cell>
          <cell r="AU101">
            <v>0</v>
          </cell>
          <cell r="AV101">
            <v>0</v>
          </cell>
          <cell r="AW101">
            <v>0</v>
          </cell>
          <cell r="AX101">
            <v>3000000</v>
          </cell>
          <cell r="AY101">
            <v>0</v>
          </cell>
          <cell r="AZ101">
            <v>0</v>
          </cell>
          <cell r="BA101">
            <v>0</v>
          </cell>
          <cell r="BB101">
            <v>0</v>
          </cell>
          <cell r="BC101">
            <v>0</v>
          </cell>
          <cell r="BD101">
            <v>0</v>
          </cell>
          <cell r="BE101">
            <v>0</v>
          </cell>
          <cell r="BF101">
            <v>0</v>
          </cell>
          <cell r="BG101">
            <v>0</v>
          </cell>
          <cell r="BH101">
            <v>0</v>
          </cell>
          <cell r="BI101">
            <v>0</v>
          </cell>
          <cell r="BJ101">
            <v>3000000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15015000</v>
          </cell>
          <cell r="CV101">
            <v>15015000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3000000</v>
          </cell>
          <cell r="DQ101">
            <v>0</v>
          </cell>
          <cell r="DR101">
            <v>0</v>
          </cell>
          <cell r="DS101">
            <v>0</v>
          </cell>
          <cell r="DT101">
            <v>0</v>
          </cell>
          <cell r="DU101">
            <v>0</v>
          </cell>
          <cell r="DV101">
            <v>3000000</v>
          </cell>
          <cell r="DW101">
            <v>0</v>
          </cell>
          <cell r="DX101">
            <v>0</v>
          </cell>
          <cell r="DY101">
            <v>0</v>
          </cell>
          <cell r="DZ101">
            <v>0</v>
          </cell>
          <cell r="EA101">
            <v>0</v>
          </cell>
          <cell r="EB101">
            <v>0</v>
          </cell>
          <cell r="EC101">
            <v>0</v>
          </cell>
          <cell r="ED101">
            <v>0</v>
          </cell>
          <cell r="EE101">
            <v>0</v>
          </cell>
          <cell r="EF101">
            <v>0</v>
          </cell>
          <cell r="EG101">
            <v>15015000</v>
          </cell>
          <cell r="EH101">
            <v>18015000</v>
          </cell>
        </row>
        <row r="102">
          <cell r="B102" t="str">
            <v>25126-100</v>
          </cell>
          <cell r="C102">
            <v>25126</v>
          </cell>
          <cell r="D102" t="str">
            <v>Cajicá</v>
          </cell>
          <cell r="E102">
            <v>1438</v>
          </cell>
          <cell r="F102" t="str">
            <v>Cajica Tejiendo Futuro Unidos Con Toda Seguridad</v>
          </cell>
          <cell r="G102" t="str">
            <v>Tejiendo Futuro Cajica Empleo Con Seguridad</v>
          </cell>
          <cell r="H102" t="str">
            <v>Ambiente y Desarrollo Sostenible</v>
          </cell>
          <cell r="I102" t="str">
            <v>Gestión del cambio climático para un desarrollo bajo en carbono y resiliente al clima</v>
          </cell>
          <cell r="K102" t="str">
            <v>Servicio de divulgación de la información en gestión del cambio climático para un desarrollo bajo en carbono y resiliente al clima</v>
          </cell>
          <cell r="L102" t="str">
            <v xml:space="preserve">Campañas de información en gestión de cambio climático realizadas </v>
          </cell>
          <cell r="M102" t="str">
            <v>Número</v>
          </cell>
          <cell r="N102">
            <v>66</v>
          </cell>
          <cell r="O102">
            <v>48</v>
          </cell>
          <cell r="P102">
            <v>0</v>
          </cell>
          <cell r="Q102">
            <v>3.3402366599945568E-2</v>
          </cell>
          <cell r="R102" t="str">
            <v>NA</v>
          </cell>
          <cell r="S102">
            <v>43</v>
          </cell>
          <cell r="T102">
            <v>0.89583333333333337</v>
          </cell>
          <cell r="U102">
            <v>0</v>
          </cell>
          <cell r="V102">
            <v>0</v>
          </cell>
          <cell r="W102">
            <v>3.5139931247379031E-3</v>
          </cell>
          <cell r="X102">
            <v>4</v>
          </cell>
          <cell r="Y102">
            <v>4</v>
          </cell>
          <cell r="Z102">
            <v>100</v>
          </cell>
          <cell r="AA102">
            <v>8.9504339743031347E-2</v>
          </cell>
          <cell r="AB102">
            <v>12</v>
          </cell>
          <cell r="AC102">
            <v>16</v>
          </cell>
          <cell r="AD102">
            <v>100</v>
          </cell>
          <cell r="AE102">
            <v>1.4950896035865661E-2</v>
          </cell>
          <cell r="AF102">
            <v>16</v>
          </cell>
          <cell r="AG102">
            <v>19</v>
          </cell>
          <cell r="AH102">
            <v>100</v>
          </cell>
          <cell r="AI102">
            <v>0</v>
          </cell>
          <cell r="AJ102">
            <v>7</v>
          </cell>
          <cell r="AK102">
            <v>4</v>
          </cell>
          <cell r="AL102">
            <v>57.142857142857139</v>
          </cell>
          <cell r="AM102">
            <v>3.5139931247379031E-3</v>
          </cell>
          <cell r="AN102">
            <v>8.9504339743031347E-2</v>
          </cell>
          <cell r="AO102">
            <v>1.4950896035865661E-2</v>
          </cell>
          <cell r="AP102">
            <v>0</v>
          </cell>
          <cell r="AQ102">
            <v>2.9922953412451238E-2</v>
          </cell>
          <cell r="AR102">
            <v>3024730</v>
          </cell>
          <cell r="AS102">
            <v>0</v>
          </cell>
          <cell r="AT102">
            <v>0</v>
          </cell>
          <cell r="AU102">
            <v>0</v>
          </cell>
          <cell r="AV102">
            <v>0</v>
          </cell>
          <cell r="AW102">
            <v>0</v>
          </cell>
          <cell r="AX102">
            <v>3024730</v>
          </cell>
          <cell r="AY102">
            <v>0</v>
          </cell>
          <cell r="AZ102">
            <v>0</v>
          </cell>
          <cell r="BA102">
            <v>0</v>
          </cell>
          <cell r="BB102">
            <v>0</v>
          </cell>
          <cell r="BC102">
            <v>0</v>
          </cell>
          <cell r="BD102">
            <v>0</v>
          </cell>
          <cell r="BE102">
            <v>0</v>
          </cell>
          <cell r="BF102">
            <v>0</v>
          </cell>
          <cell r="BG102">
            <v>0</v>
          </cell>
          <cell r="BH102">
            <v>0</v>
          </cell>
          <cell r="BI102">
            <v>0</v>
          </cell>
          <cell r="BJ102">
            <v>3024730</v>
          </cell>
          <cell r="BK102">
            <v>93629412</v>
          </cell>
          <cell r="BL102">
            <v>0</v>
          </cell>
          <cell r="BM102">
            <v>0</v>
          </cell>
          <cell r="BN102">
            <v>0</v>
          </cell>
          <cell r="BO102">
            <v>0</v>
          </cell>
          <cell r="BP102">
            <v>0</v>
          </cell>
          <cell r="BQ102">
            <v>93629412</v>
          </cell>
          <cell r="BR102">
            <v>0</v>
          </cell>
          <cell r="BS102">
            <v>0</v>
          </cell>
          <cell r="BT102">
            <v>0</v>
          </cell>
          <cell r="BU102">
            <v>0</v>
          </cell>
          <cell r="BV102">
            <v>0</v>
          </cell>
          <cell r="BW102">
            <v>0</v>
          </cell>
          <cell r="BX102">
            <v>0</v>
          </cell>
          <cell r="BY102">
            <v>0</v>
          </cell>
          <cell r="BZ102">
            <v>0</v>
          </cell>
          <cell r="CA102">
            <v>0</v>
          </cell>
          <cell r="CB102">
            <v>200000</v>
          </cell>
          <cell r="CC102">
            <v>93829412</v>
          </cell>
          <cell r="CD102">
            <v>15015000</v>
          </cell>
          <cell r="CE102">
            <v>0</v>
          </cell>
          <cell r="CF102">
            <v>0</v>
          </cell>
          <cell r="CG102">
            <v>0</v>
          </cell>
          <cell r="CH102">
            <v>0</v>
          </cell>
          <cell r="CI102">
            <v>0</v>
          </cell>
          <cell r="CJ102">
            <v>15015000</v>
          </cell>
          <cell r="CK102">
            <v>0</v>
          </cell>
          <cell r="CL102">
            <v>0</v>
          </cell>
          <cell r="CM102">
            <v>0</v>
          </cell>
          <cell r="CN102">
            <v>0</v>
          </cell>
          <cell r="CO102">
            <v>0</v>
          </cell>
          <cell r="CP102">
            <v>0</v>
          </cell>
          <cell r="CQ102">
            <v>0</v>
          </cell>
          <cell r="CR102">
            <v>0</v>
          </cell>
          <cell r="CS102">
            <v>0</v>
          </cell>
          <cell r="CT102">
            <v>0</v>
          </cell>
          <cell r="CU102">
            <v>0</v>
          </cell>
          <cell r="CV102">
            <v>15015000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111669142</v>
          </cell>
          <cell r="DQ102">
            <v>0</v>
          </cell>
          <cell r="DR102">
            <v>0</v>
          </cell>
          <cell r="DS102">
            <v>0</v>
          </cell>
          <cell r="DT102">
            <v>0</v>
          </cell>
          <cell r="DU102">
            <v>0</v>
          </cell>
          <cell r="DV102">
            <v>111669142</v>
          </cell>
          <cell r="DW102">
            <v>0</v>
          </cell>
          <cell r="DX102">
            <v>0</v>
          </cell>
          <cell r="DY102">
            <v>0</v>
          </cell>
          <cell r="DZ102">
            <v>0</v>
          </cell>
          <cell r="EA102">
            <v>0</v>
          </cell>
          <cell r="EB102">
            <v>0</v>
          </cell>
          <cell r="EC102">
            <v>0</v>
          </cell>
          <cell r="ED102">
            <v>0</v>
          </cell>
          <cell r="EE102">
            <v>0</v>
          </cell>
          <cell r="EF102">
            <v>0</v>
          </cell>
          <cell r="EG102">
            <v>200000</v>
          </cell>
          <cell r="EH102">
            <v>111869142</v>
          </cell>
        </row>
        <row r="103">
          <cell r="B103" t="str">
            <v>25126-101</v>
          </cell>
          <cell r="C103">
            <v>25126</v>
          </cell>
          <cell r="D103" t="str">
            <v>Cajicá</v>
          </cell>
          <cell r="E103">
            <v>1438</v>
          </cell>
          <cell r="F103" t="str">
            <v>Cajica Tejiendo Futuro Unidos Con Toda Seguridad</v>
          </cell>
          <cell r="G103" t="str">
            <v>Tejiendo Futuro Cajica Empleo Con Seguridad</v>
          </cell>
          <cell r="H103" t="str">
            <v>Ambiente y Desarrollo Sostenible</v>
          </cell>
          <cell r="I103" t="str">
            <v>Gestión de la información y el conocimiento ambiental</v>
          </cell>
          <cell r="K103" t="str">
            <v>Servicio de educación formal en el marco de la información y el conocimiento ambiental</v>
          </cell>
          <cell r="L103" t="str">
            <v>Personas formados en educación formal</v>
          </cell>
          <cell r="M103" t="str">
            <v>Número</v>
          </cell>
          <cell r="N103">
            <v>37</v>
          </cell>
          <cell r="O103">
            <v>40</v>
          </cell>
          <cell r="P103">
            <v>0</v>
          </cell>
          <cell r="Q103">
            <v>3.3661196766946372E-2</v>
          </cell>
          <cell r="R103" t="str">
            <v>NA</v>
          </cell>
          <cell r="S103">
            <v>1754</v>
          </cell>
          <cell r="T103">
            <v>1</v>
          </cell>
          <cell r="U103">
            <v>0</v>
          </cell>
          <cell r="V103">
            <v>0</v>
          </cell>
          <cell r="W103">
            <v>0</v>
          </cell>
          <cell r="X103" t="str">
            <v>NP</v>
          </cell>
          <cell r="Y103">
            <v>0</v>
          </cell>
          <cell r="Z103">
            <v>0</v>
          </cell>
          <cell r="AA103">
            <v>6.5567610042968211E-2</v>
          </cell>
          <cell r="AB103">
            <v>15</v>
          </cell>
          <cell r="AC103">
            <v>345</v>
          </cell>
          <cell r="AD103">
            <v>100</v>
          </cell>
          <cell r="AE103">
            <v>1.1948768060631899E-2</v>
          </cell>
          <cell r="AF103">
            <v>15</v>
          </cell>
          <cell r="AG103">
            <v>1146</v>
          </cell>
          <cell r="AH103">
            <v>100</v>
          </cell>
          <cell r="AI103">
            <v>0</v>
          </cell>
          <cell r="AJ103" t="str">
            <v>NP</v>
          </cell>
          <cell r="AK103">
            <v>263</v>
          </cell>
          <cell r="AL103">
            <v>0</v>
          </cell>
          <cell r="AM103">
            <v>0</v>
          </cell>
          <cell r="AN103">
            <v>6.5567610042968211E-2</v>
          </cell>
          <cell r="AO103">
            <v>1.1948768060631897E-2</v>
          </cell>
          <cell r="AP103">
            <v>0</v>
          </cell>
          <cell r="AQ103">
            <v>3.3661196766946372E-2</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68736000</v>
          </cell>
          <cell r="CC103">
            <v>68736000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12000000</v>
          </cell>
          <cell r="CV103">
            <v>12000000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32000000</v>
          </cell>
          <cell r="DO103">
            <v>32000000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112736000</v>
          </cell>
          <cell r="EH103">
            <v>112736000</v>
          </cell>
        </row>
        <row r="104">
          <cell r="B104" t="str">
            <v>25126-102</v>
          </cell>
          <cell r="C104">
            <v>25126</v>
          </cell>
          <cell r="D104" t="str">
            <v>Cajicá</v>
          </cell>
          <cell r="E104">
            <v>1438</v>
          </cell>
          <cell r="F104" t="str">
            <v>Cajica Tejiendo Futuro Unidos Con Toda Seguridad</v>
          </cell>
          <cell r="G104" t="str">
            <v>Tejiendo Futuro Cajica Empleo Con Seguridad</v>
          </cell>
          <cell r="H104" t="str">
            <v>Ambiente y Desarrollo Sostenible</v>
          </cell>
          <cell r="I104" t="str">
            <v>Gestión de la información y el conocimiento ambiental</v>
          </cell>
          <cell r="K104" t="str">
            <v>Servicio de educación para el trabajo en el marco de la información y el conocimiento ambiental</v>
          </cell>
          <cell r="L104" t="str">
            <v xml:space="preserve"> Investigaciones realizadas(Política ambiental; agenta ambiental; rio Bogotá; control de contaminación visual y atmosférica)</v>
          </cell>
          <cell r="M104" t="str">
            <v>Número</v>
          </cell>
          <cell r="N104">
            <v>124</v>
          </cell>
          <cell r="O104">
            <v>4</v>
          </cell>
          <cell r="P104">
            <v>0</v>
          </cell>
          <cell r="Q104">
            <v>1.6295324563120453E-2</v>
          </cell>
          <cell r="R104" t="str">
            <v>NA</v>
          </cell>
          <cell r="S104">
            <v>2.58</v>
          </cell>
          <cell r="T104">
            <v>0.64500000000000002</v>
          </cell>
          <cell r="U104">
            <v>0</v>
          </cell>
          <cell r="V104">
            <v>0</v>
          </cell>
          <cell r="W104">
            <v>3.8337892346209677E-2</v>
          </cell>
          <cell r="X104">
            <v>0.1</v>
          </cell>
          <cell r="Y104">
            <v>0.1</v>
          </cell>
          <cell r="Z104">
            <v>100</v>
          </cell>
          <cell r="AA104">
            <v>1.5026807305491671E-3</v>
          </cell>
          <cell r="AB104">
            <v>1.9</v>
          </cell>
          <cell r="AC104">
            <v>1.9</v>
          </cell>
          <cell r="AD104">
            <v>100</v>
          </cell>
          <cell r="AE104">
            <v>0</v>
          </cell>
          <cell r="AF104">
            <v>1</v>
          </cell>
          <cell r="AG104">
            <v>0</v>
          </cell>
          <cell r="AH104">
            <v>0</v>
          </cell>
          <cell r="AI104">
            <v>2.7838876512592176E-2</v>
          </cell>
          <cell r="AJ104">
            <v>2</v>
          </cell>
          <cell r="AK104">
            <v>0.57999999999999996</v>
          </cell>
          <cell r="AL104">
            <v>28.999999999999996</v>
          </cell>
          <cell r="AM104">
            <v>3.8337892346209677E-2</v>
          </cell>
          <cell r="AN104">
            <v>1.5026807305491671E-3</v>
          </cell>
          <cell r="AO104">
            <v>0</v>
          </cell>
          <cell r="AP104">
            <v>8.0732741886517297E-3</v>
          </cell>
          <cell r="AQ104">
            <v>1.0510484343212693E-2</v>
          </cell>
          <cell r="AR104">
            <v>33000000</v>
          </cell>
          <cell r="AS104">
            <v>0</v>
          </cell>
          <cell r="AT104">
            <v>0</v>
          </cell>
          <cell r="AU104">
            <v>0</v>
          </cell>
          <cell r="AV104">
            <v>0</v>
          </cell>
          <cell r="AW104">
            <v>0</v>
          </cell>
          <cell r="AX104">
            <v>33000000</v>
          </cell>
          <cell r="AY104">
            <v>0</v>
          </cell>
          <cell r="AZ104">
            <v>0</v>
          </cell>
          <cell r="BA104">
            <v>0</v>
          </cell>
          <cell r="BB104">
            <v>0</v>
          </cell>
          <cell r="BC104">
            <v>0</v>
          </cell>
          <cell r="BD104">
            <v>0</v>
          </cell>
          <cell r="BE104">
            <v>0</v>
          </cell>
          <cell r="BF104">
            <v>0</v>
          </cell>
          <cell r="BG104">
            <v>0</v>
          </cell>
          <cell r="BH104">
            <v>0</v>
          </cell>
          <cell r="BI104">
            <v>0</v>
          </cell>
          <cell r="BJ104">
            <v>33000000</v>
          </cell>
          <cell r="BK104">
            <v>1575294</v>
          </cell>
          <cell r="BL104">
            <v>0</v>
          </cell>
          <cell r="BM104">
            <v>0</v>
          </cell>
          <cell r="BN104">
            <v>0</v>
          </cell>
          <cell r="BO104">
            <v>0</v>
          </cell>
          <cell r="BP104">
            <v>0</v>
          </cell>
          <cell r="BQ104">
            <v>1575294</v>
          </cell>
          <cell r="BR104">
            <v>0</v>
          </cell>
          <cell r="BS104">
            <v>0</v>
          </cell>
          <cell r="BT104">
            <v>0</v>
          </cell>
          <cell r="BU104">
            <v>0</v>
          </cell>
          <cell r="BV104">
            <v>0</v>
          </cell>
          <cell r="BW104">
            <v>0</v>
          </cell>
          <cell r="BX104">
            <v>0</v>
          </cell>
          <cell r="BY104">
            <v>0</v>
          </cell>
          <cell r="BZ104">
            <v>0</v>
          </cell>
          <cell r="CA104">
            <v>0</v>
          </cell>
          <cell r="CB104">
            <v>0</v>
          </cell>
          <cell r="CC104">
            <v>1575294</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20000000</v>
          </cell>
          <cell r="CX104">
            <v>0</v>
          </cell>
          <cell r="CY104">
            <v>0</v>
          </cell>
          <cell r="CZ104">
            <v>0</v>
          </cell>
          <cell r="DA104">
            <v>0</v>
          </cell>
          <cell r="DB104">
            <v>0</v>
          </cell>
          <cell r="DC104">
            <v>20000000</v>
          </cell>
          <cell r="DD104">
            <v>0</v>
          </cell>
          <cell r="DE104">
            <v>0</v>
          </cell>
          <cell r="DF104">
            <v>0</v>
          </cell>
          <cell r="DG104">
            <v>0</v>
          </cell>
          <cell r="DH104">
            <v>0</v>
          </cell>
          <cell r="DI104">
            <v>0</v>
          </cell>
          <cell r="DJ104">
            <v>0</v>
          </cell>
          <cell r="DK104">
            <v>0</v>
          </cell>
          <cell r="DL104">
            <v>0</v>
          </cell>
          <cell r="DM104">
            <v>0</v>
          </cell>
          <cell r="DN104">
            <v>0</v>
          </cell>
          <cell r="DO104">
            <v>20000000</v>
          </cell>
          <cell r="DP104">
            <v>54575294</v>
          </cell>
          <cell r="DQ104">
            <v>0</v>
          </cell>
          <cell r="DR104">
            <v>0</v>
          </cell>
          <cell r="DS104">
            <v>0</v>
          </cell>
          <cell r="DT104">
            <v>0</v>
          </cell>
          <cell r="DU104">
            <v>0</v>
          </cell>
          <cell r="DV104">
            <v>54575294</v>
          </cell>
          <cell r="DW104">
            <v>0</v>
          </cell>
          <cell r="DX104">
            <v>0</v>
          </cell>
          <cell r="DY104">
            <v>0</v>
          </cell>
          <cell r="DZ104">
            <v>0</v>
          </cell>
          <cell r="EA104">
            <v>0</v>
          </cell>
          <cell r="EB104">
            <v>0</v>
          </cell>
          <cell r="EC104">
            <v>0</v>
          </cell>
          <cell r="ED104">
            <v>0</v>
          </cell>
          <cell r="EE104">
            <v>0</v>
          </cell>
          <cell r="EF104">
            <v>0</v>
          </cell>
          <cell r="EG104">
            <v>0</v>
          </cell>
          <cell r="EH104">
            <v>54575294</v>
          </cell>
        </row>
        <row r="105">
          <cell r="B105" t="str">
            <v>25126-103</v>
          </cell>
          <cell r="C105">
            <v>25126</v>
          </cell>
          <cell r="D105" t="str">
            <v>Cajicá</v>
          </cell>
          <cell r="E105">
            <v>1438</v>
          </cell>
          <cell r="F105" t="str">
            <v>Cajica Tejiendo Futuro Unidos Con Toda Seguridad</v>
          </cell>
          <cell r="G105" t="str">
            <v>Tejiendo Futuro Cajica Empleo Con Seguridad</v>
          </cell>
          <cell r="H105" t="str">
            <v>Ambiente y Desarrollo Sostenible</v>
          </cell>
          <cell r="I105" t="str">
            <v>Gestión de la información y el conocimiento ambiental</v>
          </cell>
          <cell r="K105" t="str">
            <v>Servicio de educación para el trabajo en el marco de la información y el conocimiento ambiental</v>
          </cell>
          <cell r="L105" t="str">
            <v>Alianzas estratégicas ambientales realizadas</v>
          </cell>
          <cell r="M105" t="str">
            <v>Número</v>
          </cell>
          <cell r="N105">
            <v>44</v>
          </cell>
          <cell r="O105">
            <v>2</v>
          </cell>
          <cell r="P105">
            <v>0</v>
          </cell>
          <cell r="Q105">
            <v>0.28271377083788035</v>
          </cell>
          <cell r="R105" t="str">
            <v>NA</v>
          </cell>
          <cell r="S105">
            <v>4</v>
          </cell>
          <cell r="T105">
            <v>1</v>
          </cell>
          <cell r="U105">
            <v>0</v>
          </cell>
          <cell r="V105">
            <v>0</v>
          </cell>
          <cell r="W105">
            <v>1.0365975872753657</v>
          </cell>
          <cell r="X105">
            <v>1</v>
          </cell>
          <cell r="Y105">
            <v>1</v>
          </cell>
          <cell r="Z105">
            <v>100</v>
          </cell>
          <cell r="AA105">
            <v>1.8672969673365562E-2</v>
          </cell>
          <cell r="AB105">
            <v>0.5</v>
          </cell>
          <cell r="AC105">
            <v>1</v>
          </cell>
          <cell r="AD105">
            <v>100</v>
          </cell>
          <cell r="AE105">
            <v>2.9901792071731327E-3</v>
          </cell>
          <cell r="AF105">
            <v>0.5</v>
          </cell>
          <cell r="AG105">
            <v>1</v>
          </cell>
          <cell r="AH105">
            <v>100</v>
          </cell>
          <cell r="AI105">
            <v>4.4542202420147482E-2</v>
          </cell>
          <cell r="AJ105">
            <v>0.97</v>
          </cell>
          <cell r="AK105">
            <v>1</v>
          </cell>
          <cell r="AL105">
            <v>100</v>
          </cell>
          <cell r="AM105">
            <v>1.0365975872753657</v>
          </cell>
          <cell r="AN105">
            <v>1.8672969673365562E-2</v>
          </cell>
          <cell r="AO105">
            <v>2.9901792071731327E-3</v>
          </cell>
          <cell r="AP105">
            <v>4.4542202420147482E-2</v>
          </cell>
          <cell r="AQ105">
            <v>0.28271377083788035</v>
          </cell>
          <cell r="AR105">
            <v>892269196</v>
          </cell>
          <cell r="AS105">
            <v>0</v>
          </cell>
          <cell r="AT105">
            <v>0</v>
          </cell>
          <cell r="AU105">
            <v>0</v>
          </cell>
          <cell r="AV105">
            <v>0</v>
          </cell>
          <cell r="AW105">
            <v>0</v>
          </cell>
          <cell r="AX105">
            <v>222269196</v>
          </cell>
          <cell r="AY105">
            <v>0</v>
          </cell>
          <cell r="AZ105">
            <v>0</v>
          </cell>
          <cell r="BA105">
            <v>670000000</v>
          </cell>
          <cell r="BB105">
            <v>0</v>
          </cell>
          <cell r="BC105">
            <v>0</v>
          </cell>
          <cell r="BD105">
            <v>0</v>
          </cell>
          <cell r="BE105">
            <v>0</v>
          </cell>
          <cell r="BF105">
            <v>0</v>
          </cell>
          <cell r="BG105">
            <v>0</v>
          </cell>
          <cell r="BH105">
            <v>0</v>
          </cell>
          <cell r="BI105">
            <v>0</v>
          </cell>
          <cell r="BJ105">
            <v>892269196</v>
          </cell>
          <cell r="BK105">
            <v>1575294</v>
          </cell>
          <cell r="BL105">
            <v>0</v>
          </cell>
          <cell r="BM105">
            <v>0</v>
          </cell>
          <cell r="BN105">
            <v>0</v>
          </cell>
          <cell r="BO105">
            <v>0</v>
          </cell>
          <cell r="BP105">
            <v>0</v>
          </cell>
          <cell r="BQ105">
            <v>1575294</v>
          </cell>
          <cell r="BR105">
            <v>0</v>
          </cell>
          <cell r="BS105">
            <v>0</v>
          </cell>
          <cell r="BT105">
            <v>0</v>
          </cell>
          <cell r="BU105">
            <v>0</v>
          </cell>
          <cell r="BV105">
            <v>0</v>
          </cell>
          <cell r="BW105">
            <v>0</v>
          </cell>
          <cell r="BX105">
            <v>0</v>
          </cell>
          <cell r="BY105">
            <v>0</v>
          </cell>
          <cell r="BZ105">
            <v>0</v>
          </cell>
          <cell r="CA105">
            <v>0</v>
          </cell>
          <cell r="CB105">
            <v>18000000</v>
          </cell>
          <cell r="CC105">
            <v>19575294</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3003000</v>
          </cell>
          <cell r="CV105">
            <v>3003000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32000000</v>
          </cell>
          <cell r="DO105">
            <v>32000000</v>
          </cell>
          <cell r="DP105">
            <v>893844490</v>
          </cell>
          <cell r="DQ105">
            <v>0</v>
          </cell>
          <cell r="DR105">
            <v>0</v>
          </cell>
          <cell r="DS105">
            <v>0</v>
          </cell>
          <cell r="DT105">
            <v>0</v>
          </cell>
          <cell r="DU105">
            <v>0</v>
          </cell>
          <cell r="DV105">
            <v>223844490</v>
          </cell>
          <cell r="DW105">
            <v>0</v>
          </cell>
          <cell r="DX105">
            <v>0</v>
          </cell>
          <cell r="DY105">
            <v>670000000</v>
          </cell>
          <cell r="DZ105">
            <v>0</v>
          </cell>
          <cell r="EA105">
            <v>0</v>
          </cell>
          <cell r="EB105">
            <v>0</v>
          </cell>
          <cell r="EC105">
            <v>0</v>
          </cell>
          <cell r="ED105">
            <v>0</v>
          </cell>
          <cell r="EE105">
            <v>0</v>
          </cell>
          <cell r="EF105">
            <v>0</v>
          </cell>
          <cell r="EG105">
            <v>53003000</v>
          </cell>
          <cell r="EH105">
            <v>946847490</v>
          </cell>
        </row>
        <row r="106">
          <cell r="B106" t="str">
            <v>25126-104</v>
          </cell>
          <cell r="C106">
            <v>25126</v>
          </cell>
          <cell r="D106" t="str">
            <v>Cajicá</v>
          </cell>
          <cell r="E106">
            <v>1438</v>
          </cell>
          <cell r="F106" t="str">
            <v>Cajica Tejiendo Futuro Unidos Con Toda Seguridad</v>
          </cell>
          <cell r="G106" t="str">
            <v>Tejiendo Futuro Cajica Empleo Con Seguridad</v>
          </cell>
          <cell r="H106" t="str">
            <v>Ambiente y Desarrollo Sostenible</v>
          </cell>
          <cell r="I106" t="str">
            <v>Gestión de la información y el conocimiento ambiental</v>
          </cell>
          <cell r="K106" t="str">
            <v>Servicio de educación para el trabajo en el marco de la información y el conocimiento ambiental</v>
          </cell>
          <cell r="L106" t="str">
            <v xml:space="preserve">Familias beneficiadas </v>
          </cell>
          <cell r="M106" t="str">
            <v>Número</v>
          </cell>
          <cell r="N106">
            <v>22</v>
          </cell>
          <cell r="O106">
            <v>30</v>
          </cell>
          <cell r="P106">
            <v>0</v>
          </cell>
          <cell r="Q106">
            <v>1.8172544200460539E-2</v>
          </cell>
          <cell r="R106" t="str">
            <v>NA</v>
          </cell>
          <cell r="S106">
            <v>48</v>
          </cell>
          <cell r="T106">
            <v>1</v>
          </cell>
          <cell r="U106">
            <v>0</v>
          </cell>
          <cell r="V106">
            <v>0</v>
          </cell>
          <cell r="W106">
            <v>0</v>
          </cell>
          <cell r="X106" t="str">
            <v>NP</v>
          </cell>
          <cell r="Y106">
            <v>0</v>
          </cell>
          <cell r="Z106">
            <v>0</v>
          </cell>
          <cell r="AA106">
            <v>2.638726379893247E-2</v>
          </cell>
          <cell r="AB106">
            <v>10</v>
          </cell>
          <cell r="AC106">
            <v>23</v>
          </cell>
          <cell r="AD106">
            <v>100</v>
          </cell>
          <cell r="AE106">
            <v>1.1948768060631898E-3</v>
          </cell>
          <cell r="AF106">
            <v>10</v>
          </cell>
          <cell r="AG106">
            <v>23</v>
          </cell>
          <cell r="AH106">
            <v>100</v>
          </cell>
          <cell r="AI106">
            <v>4.4542202420147482E-2</v>
          </cell>
          <cell r="AJ106">
            <v>10</v>
          </cell>
          <cell r="AK106">
            <v>2</v>
          </cell>
          <cell r="AL106">
            <v>20</v>
          </cell>
          <cell r="AM106">
            <v>0</v>
          </cell>
          <cell r="AN106">
            <v>2.6387263798932466E-2</v>
          </cell>
          <cell r="AO106">
            <v>1.1948768060631898E-3</v>
          </cell>
          <cell r="AP106">
            <v>8.9084404840294954E-3</v>
          </cell>
          <cell r="AQ106">
            <v>1.8172544200460539E-2</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19542362</v>
          </cell>
          <cell r="BL106">
            <v>0</v>
          </cell>
          <cell r="BM106">
            <v>0</v>
          </cell>
          <cell r="BN106">
            <v>0</v>
          </cell>
          <cell r="BO106">
            <v>0</v>
          </cell>
          <cell r="BP106">
            <v>0</v>
          </cell>
          <cell r="BQ106">
            <v>19542362</v>
          </cell>
          <cell r="BR106">
            <v>0</v>
          </cell>
          <cell r="BS106">
            <v>0</v>
          </cell>
          <cell r="BT106">
            <v>0</v>
          </cell>
          <cell r="BU106">
            <v>0</v>
          </cell>
          <cell r="BV106">
            <v>0</v>
          </cell>
          <cell r="BW106">
            <v>0</v>
          </cell>
          <cell r="BX106">
            <v>0</v>
          </cell>
          <cell r="BY106">
            <v>0</v>
          </cell>
          <cell r="BZ106">
            <v>0</v>
          </cell>
          <cell r="CA106">
            <v>0</v>
          </cell>
          <cell r="CB106">
            <v>8120000</v>
          </cell>
          <cell r="CC106">
            <v>27662362</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1200000</v>
          </cell>
          <cell r="CV106">
            <v>1200000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32000000</v>
          </cell>
          <cell r="DO106">
            <v>32000000</v>
          </cell>
          <cell r="DP106">
            <v>19542362</v>
          </cell>
          <cell r="DQ106">
            <v>0</v>
          </cell>
          <cell r="DR106">
            <v>0</v>
          </cell>
          <cell r="DS106">
            <v>0</v>
          </cell>
          <cell r="DT106">
            <v>0</v>
          </cell>
          <cell r="DU106">
            <v>0</v>
          </cell>
          <cell r="DV106">
            <v>19542362</v>
          </cell>
          <cell r="DW106">
            <v>0</v>
          </cell>
          <cell r="DX106">
            <v>0</v>
          </cell>
          <cell r="DY106">
            <v>0</v>
          </cell>
          <cell r="DZ106">
            <v>0</v>
          </cell>
          <cell r="EA106">
            <v>0</v>
          </cell>
          <cell r="EB106">
            <v>0</v>
          </cell>
          <cell r="EC106">
            <v>0</v>
          </cell>
          <cell r="ED106">
            <v>0</v>
          </cell>
          <cell r="EE106">
            <v>0</v>
          </cell>
          <cell r="EF106">
            <v>0</v>
          </cell>
          <cell r="EG106">
            <v>41320000</v>
          </cell>
          <cell r="EH106">
            <v>60862362</v>
          </cell>
        </row>
        <row r="107">
          <cell r="B107" t="str">
            <v>25126-105</v>
          </cell>
          <cell r="C107">
            <v>25126</v>
          </cell>
          <cell r="D107" t="str">
            <v>Cajicá</v>
          </cell>
          <cell r="E107">
            <v>1438</v>
          </cell>
          <cell r="F107" t="str">
            <v>Cajica Tejiendo Futuro Unidos Con Toda Seguridad</v>
          </cell>
          <cell r="G107" t="str">
            <v>Tejiendo Futuro Cajica Empleo Con Seguridad</v>
          </cell>
          <cell r="H107" t="str">
            <v>Ambiente y Desarrollo Sostenible</v>
          </cell>
          <cell r="I107" t="str">
            <v>Conservación de la biodiversidad y sus servicios ecosistémicos</v>
          </cell>
          <cell r="K107" t="str">
            <v>Servicio de recuperación de cuerpos de agua lénticos y lóticos</v>
          </cell>
          <cell r="L107" t="str">
            <v xml:space="preserve">Extensión de cuerpos de agua recuperados </v>
          </cell>
          <cell r="M107" t="str">
            <v>Hectáreas</v>
          </cell>
          <cell r="N107">
            <v>41</v>
          </cell>
          <cell r="O107">
            <v>12</v>
          </cell>
          <cell r="P107">
            <v>0</v>
          </cell>
          <cell r="Q107">
            <v>3.5054488055411608</v>
          </cell>
          <cell r="R107" t="str">
            <v>AM</v>
          </cell>
          <cell r="S107">
            <v>10.15</v>
          </cell>
          <cell r="T107">
            <v>0.84583333333333333</v>
          </cell>
          <cell r="U107">
            <v>0</v>
          </cell>
          <cell r="V107">
            <v>0</v>
          </cell>
          <cell r="W107">
            <v>0.91000140444986299</v>
          </cell>
          <cell r="X107">
            <v>12</v>
          </cell>
          <cell r="Y107">
            <v>30.5</v>
          </cell>
          <cell r="Z107">
            <v>100</v>
          </cell>
          <cell r="AA107">
            <v>3.5533010134287819</v>
          </cell>
          <cell r="AB107">
            <v>12</v>
          </cell>
          <cell r="AC107">
            <v>25.36</v>
          </cell>
          <cell r="AD107">
            <v>100</v>
          </cell>
          <cell r="AE107">
            <v>3.9183674729812004</v>
          </cell>
          <cell r="AF107">
            <v>12</v>
          </cell>
          <cell r="AG107">
            <v>18.899999999999999</v>
          </cell>
          <cell r="AH107">
            <v>100</v>
          </cell>
          <cell r="AI107">
            <v>4.5889044509777914</v>
          </cell>
          <cell r="AJ107">
            <v>12</v>
          </cell>
          <cell r="AK107">
            <v>10.15</v>
          </cell>
          <cell r="AL107">
            <v>84.583333333333329</v>
          </cell>
          <cell r="AM107">
            <v>0.91000140444986299</v>
          </cell>
          <cell r="AN107">
            <v>3.5533010134287819</v>
          </cell>
          <cell r="AO107">
            <v>3.9183674729812004</v>
          </cell>
          <cell r="AP107">
            <v>3.881448348118715</v>
          </cell>
          <cell r="AQ107">
            <v>2.9650254480202318</v>
          </cell>
          <cell r="AR107">
            <v>783299355</v>
          </cell>
          <cell r="AS107">
            <v>0</v>
          </cell>
          <cell r="AT107">
            <v>0</v>
          </cell>
          <cell r="AU107">
            <v>0</v>
          </cell>
          <cell r="AV107">
            <v>0</v>
          </cell>
          <cell r="AW107">
            <v>0</v>
          </cell>
          <cell r="AX107">
            <v>769299355</v>
          </cell>
          <cell r="AY107">
            <v>0</v>
          </cell>
          <cell r="AZ107">
            <v>0</v>
          </cell>
          <cell r="BA107">
            <v>0</v>
          </cell>
          <cell r="BB107">
            <v>0</v>
          </cell>
          <cell r="BC107">
            <v>0</v>
          </cell>
          <cell r="BD107">
            <v>0</v>
          </cell>
          <cell r="BE107">
            <v>0</v>
          </cell>
          <cell r="BF107">
            <v>0</v>
          </cell>
          <cell r="BG107">
            <v>14000000</v>
          </cell>
          <cell r="BH107">
            <v>0</v>
          </cell>
          <cell r="BI107">
            <v>0</v>
          </cell>
          <cell r="BJ107">
            <v>783299355</v>
          </cell>
          <cell r="BK107">
            <v>3725005354</v>
          </cell>
          <cell r="BL107">
            <v>0</v>
          </cell>
          <cell r="BM107">
            <v>0</v>
          </cell>
          <cell r="BN107">
            <v>0</v>
          </cell>
          <cell r="BO107">
            <v>0</v>
          </cell>
          <cell r="BP107">
            <v>0</v>
          </cell>
          <cell r="BQ107">
            <v>3725005354</v>
          </cell>
          <cell r="BR107">
            <v>0</v>
          </cell>
          <cell r="BS107">
            <v>0</v>
          </cell>
          <cell r="BT107">
            <v>0</v>
          </cell>
          <cell r="BU107">
            <v>0</v>
          </cell>
          <cell r="BV107">
            <v>0</v>
          </cell>
          <cell r="BW107">
            <v>0</v>
          </cell>
          <cell r="BX107">
            <v>0</v>
          </cell>
          <cell r="BY107">
            <v>0</v>
          </cell>
          <cell r="BZ107">
            <v>0</v>
          </cell>
          <cell r="CA107">
            <v>0</v>
          </cell>
          <cell r="CB107">
            <v>0</v>
          </cell>
          <cell r="CC107">
            <v>3725005354</v>
          </cell>
          <cell r="CD107">
            <v>3935167997</v>
          </cell>
          <cell r="CE107">
            <v>0</v>
          </cell>
          <cell r="CF107">
            <v>0</v>
          </cell>
          <cell r="CG107">
            <v>0</v>
          </cell>
          <cell r="CH107">
            <v>0</v>
          </cell>
          <cell r="CI107">
            <v>0</v>
          </cell>
          <cell r="CJ107">
            <v>3935167997</v>
          </cell>
          <cell r="CK107">
            <v>0</v>
          </cell>
          <cell r="CL107">
            <v>0</v>
          </cell>
          <cell r="CM107">
            <v>0</v>
          </cell>
          <cell r="CN107">
            <v>0</v>
          </cell>
          <cell r="CO107">
            <v>0</v>
          </cell>
          <cell r="CP107">
            <v>0</v>
          </cell>
          <cell r="CQ107">
            <v>0</v>
          </cell>
          <cell r="CR107">
            <v>0</v>
          </cell>
          <cell r="CS107">
            <v>0</v>
          </cell>
          <cell r="CT107">
            <v>0</v>
          </cell>
          <cell r="CU107">
            <v>0</v>
          </cell>
          <cell r="CV107">
            <v>3935167997</v>
          </cell>
          <cell r="CW107">
            <v>3296759802</v>
          </cell>
          <cell r="CX107">
            <v>0</v>
          </cell>
          <cell r="CY107">
            <v>0</v>
          </cell>
          <cell r="CZ107">
            <v>0</v>
          </cell>
          <cell r="DA107">
            <v>0</v>
          </cell>
          <cell r="DB107">
            <v>0</v>
          </cell>
          <cell r="DC107">
            <v>3296759802</v>
          </cell>
          <cell r="DD107">
            <v>0</v>
          </cell>
          <cell r="DE107">
            <v>0</v>
          </cell>
          <cell r="DF107">
            <v>0</v>
          </cell>
          <cell r="DG107">
            <v>0</v>
          </cell>
          <cell r="DH107">
            <v>0</v>
          </cell>
          <cell r="DI107">
            <v>0</v>
          </cell>
          <cell r="DJ107">
            <v>0</v>
          </cell>
          <cell r="DK107">
            <v>0</v>
          </cell>
          <cell r="DL107">
            <v>0</v>
          </cell>
          <cell r="DM107">
            <v>0</v>
          </cell>
          <cell r="DN107">
            <v>0</v>
          </cell>
          <cell r="DO107">
            <v>3296759802</v>
          </cell>
          <cell r="DP107">
            <v>11740232508</v>
          </cell>
          <cell r="DQ107">
            <v>0</v>
          </cell>
          <cell r="DR107">
            <v>0</v>
          </cell>
          <cell r="DS107">
            <v>0</v>
          </cell>
          <cell r="DT107">
            <v>0</v>
          </cell>
          <cell r="DU107">
            <v>0</v>
          </cell>
          <cell r="DV107">
            <v>11726232508</v>
          </cell>
          <cell r="DW107">
            <v>0</v>
          </cell>
          <cell r="DX107">
            <v>0</v>
          </cell>
          <cell r="DY107">
            <v>0</v>
          </cell>
          <cell r="DZ107">
            <v>0</v>
          </cell>
          <cell r="EA107">
            <v>0</v>
          </cell>
          <cell r="EB107">
            <v>0</v>
          </cell>
          <cell r="EC107">
            <v>0</v>
          </cell>
          <cell r="ED107">
            <v>0</v>
          </cell>
          <cell r="EE107">
            <v>14000000</v>
          </cell>
          <cell r="EF107">
            <v>0</v>
          </cell>
          <cell r="EG107">
            <v>0</v>
          </cell>
          <cell r="EH107">
            <v>11740232508</v>
          </cell>
        </row>
        <row r="108">
          <cell r="B108" t="str">
            <v>25126-106</v>
          </cell>
          <cell r="C108">
            <v>25126</v>
          </cell>
          <cell r="D108" t="str">
            <v>Cajicá</v>
          </cell>
          <cell r="E108">
            <v>1438</v>
          </cell>
          <cell r="F108" t="str">
            <v>Cajica Tejiendo Futuro Unidos Con Toda Seguridad</v>
          </cell>
          <cell r="G108" t="str">
            <v>Tejiendo Futuro Cajica Empleo Con Seguridad</v>
          </cell>
          <cell r="H108" t="str">
            <v>Ambiente y Desarrollo Sostenible</v>
          </cell>
          <cell r="I108" t="str">
            <v>Conservación de la biodiversidad y sus servicios ecosistémicos</v>
          </cell>
          <cell r="K108" t="str">
            <v>Servicio apoyo financiero para la implementación de esquemas de pago por Servicio ambientales</v>
          </cell>
          <cell r="L108" t="str">
            <v>Áreas con esquemas de Pago por Servicios Ambientales implementados</v>
          </cell>
          <cell r="M108" t="str">
            <v>Hectáreas</v>
          </cell>
          <cell r="N108">
            <v>66</v>
          </cell>
          <cell r="O108">
            <v>1</v>
          </cell>
          <cell r="P108">
            <v>0</v>
          </cell>
          <cell r="Q108">
            <v>0</v>
          </cell>
          <cell r="R108" t="str">
            <v>NA</v>
          </cell>
          <cell r="S108">
            <v>0</v>
          </cell>
          <cell r="T108">
            <v>0</v>
          </cell>
          <cell r="U108">
            <v>0</v>
          </cell>
          <cell r="V108">
            <v>0</v>
          </cell>
          <cell r="W108">
            <v>0</v>
          </cell>
          <cell r="X108" t="str">
            <v>NP</v>
          </cell>
          <cell r="Y108">
            <v>0</v>
          </cell>
          <cell r="Z108">
            <v>0</v>
          </cell>
          <cell r="AA108">
            <v>0</v>
          </cell>
          <cell r="AB108">
            <v>0.2</v>
          </cell>
          <cell r="AC108">
            <v>0</v>
          </cell>
          <cell r="AD108">
            <v>0</v>
          </cell>
          <cell r="AE108">
            <v>0</v>
          </cell>
          <cell r="AF108">
            <v>0.4</v>
          </cell>
          <cell r="AG108">
            <v>0</v>
          </cell>
          <cell r="AH108">
            <v>0</v>
          </cell>
          <cell r="AI108">
            <v>0</v>
          </cell>
          <cell r="AJ108">
            <v>1</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row>
        <row r="109">
          <cell r="B109" t="str">
            <v>25126-107</v>
          </cell>
          <cell r="C109">
            <v>25126</v>
          </cell>
          <cell r="D109" t="str">
            <v>Cajicá</v>
          </cell>
          <cell r="E109">
            <v>1438</v>
          </cell>
          <cell r="F109" t="str">
            <v>Cajica Tejiendo Futuro Unidos Con Toda Seguridad</v>
          </cell>
          <cell r="G109" t="str">
            <v>Tejiendo Futuro Cajica Empleo Con Seguridad</v>
          </cell>
          <cell r="H109" t="str">
            <v>Ambiente y Desarrollo Sostenible</v>
          </cell>
          <cell r="I109" t="str">
            <v>Conservación de la biodiversidad y sus servicios ecosistémicos</v>
          </cell>
          <cell r="K109" t="str">
            <v>Servicio de reforestación de ecosistemas</v>
          </cell>
          <cell r="L109" t="str">
            <v>Plantaciones forestales realizadas</v>
          </cell>
          <cell r="M109" t="str">
            <v>Hectáreas</v>
          </cell>
          <cell r="N109">
            <v>34</v>
          </cell>
          <cell r="O109">
            <v>30</v>
          </cell>
          <cell r="P109">
            <v>0</v>
          </cell>
          <cell r="Q109">
            <v>1.7019609693821221E-2</v>
          </cell>
          <cell r="R109" t="str">
            <v>NA</v>
          </cell>
          <cell r="S109">
            <v>48.4</v>
          </cell>
          <cell r="T109">
            <v>1</v>
          </cell>
          <cell r="U109">
            <v>0</v>
          </cell>
          <cell r="V109">
            <v>0</v>
          </cell>
          <cell r="W109">
            <v>1.5335156938483871E-2</v>
          </cell>
          <cell r="X109">
            <v>8.4</v>
          </cell>
          <cell r="Y109">
            <v>8.4</v>
          </cell>
          <cell r="Z109">
            <v>100</v>
          </cell>
          <cell r="AA109">
            <v>1.3326290505743376E-3</v>
          </cell>
          <cell r="AB109">
            <v>9.6</v>
          </cell>
          <cell r="AC109">
            <v>12</v>
          </cell>
          <cell r="AD109">
            <v>100</v>
          </cell>
          <cell r="AE109">
            <v>2.8083587865171841E-2</v>
          </cell>
          <cell r="AF109">
            <v>6</v>
          </cell>
          <cell r="AG109">
            <v>25</v>
          </cell>
          <cell r="AH109">
            <v>100</v>
          </cell>
          <cell r="AI109">
            <v>1.9765602323940444E-2</v>
          </cell>
          <cell r="AJ109">
            <v>6</v>
          </cell>
          <cell r="AK109">
            <v>3</v>
          </cell>
          <cell r="AL109">
            <v>50</v>
          </cell>
          <cell r="AM109">
            <v>1.5335156938483871E-2</v>
          </cell>
          <cell r="AN109">
            <v>1.3326290505743376E-3</v>
          </cell>
          <cell r="AO109">
            <v>2.8083587865171841E-2</v>
          </cell>
          <cell r="AP109">
            <v>9.882801161970222E-3</v>
          </cell>
          <cell r="AQ109">
            <v>1.7019609693821221E-2</v>
          </cell>
          <cell r="AR109">
            <v>13200000</v>
          </cell>
          <cell r="AS109">
            <v>0</v>
          </cell>
          <cell r="AT109">
            <v>0</v>
          </cell>
          <cell r="AU109">
            <v>0</v>
          </cell>
          <cell r="AV109">
            <v>0</v>
          </cell>
          <cell r="AW109">
            <v>0</v>
          </cell>
          <cell r="AX109">
            <v>13200000</v>
          </cell>
          <cell r="AY109">
            <v>0</v>
          </cell>
          <cell r="AZ109">
            <v>0</v>
          </cell>
          <cell r="BA109">
            <v>0</v>
          </cell>
          <cell r="BB109">
            <v>0</v>
          </cell>
          <cell r="BC109">
            <v>0</v>
          </cell>
          <cell r="BD109">
            <v>0</v>
          </cell>
          <cell r="BE109">
            <v>0</v>
          </cell>
          <cell r="BF109">
            <v>0</v>
          </cell>
          <cell r="BG109">
            <v>0</v>
          </cell>
          <cell r="BH109">
            <v>0</v>
          </cell>
          <cell r="BI109">
            <v>0</v>
          </cell>
          <cell r="BJ109">
            <v>13200000</v>
          </cell>
          <cell r="BK109">
            <v>1397025</v>
          </cell>
          <cell r="BL109">
            <v>0</v>
          </cell>
          <cell r="BM109">
            <v>0</v>
          </cell>
          <cell r="BN109">
            <v>0</v>
          </cell>
          <cell r="BO109">
            <v>0</v>
          </cell>
          <cell r="BP109">
            <v>0</v>
          </cell>
          <cell r="BQ109">
            <v>1397025</v>
          </cell>
          <cell r="BR109">
            <v>0</v>
          </cell>
          <cell r="BS109">
            <v>0</v>
          </cell>
          <cell r="BT109">
            <v>0</v>
          </cell>
          <cell r="BU109">
            <v>0</v>
          </cell>
          <cell r="BV109">
            <v>0</v>
          </cell>
          <cell r="BW109">
            <v>0</v>
          </cell>
          <cell r="BX109">
            <v>0</v>
          </cell>
          <cell r="BY109">
            <v>0</v>
          </cell>
          <cell r="BZ109">
            <v>0</v>
          </cell>
          <cell r="CA109">
            <v>0</v>
          </cell>
          <cell r="CB109">
            <v>0</v>
          </cell>
          <cell r="CC109">
            <v>1397025</v>
          </cell>
          <cell r="CD109">
            <v>28204000</v>
          </cell>
          <cell r="CE109">
            <v>0</v>
          </cell>
          <cell r="CF109">
            <v>0</v>
          </cell>
          <cell r="CG109">
            <v>0</v>
          </cell>
          <cell r="CH109">
            <v>0</v>
          </cell>
          <cell r="CI109">
            <v>0</v>
          </cell>
          <cell r="CJ109">
            <v>28204000</v>
          </cell>
          <cell r="CK109">
            <v>0</v>
          </cell>
          <cell r="CL109">
            <v>0</v>
          </cell>
          <cell r="CM109">
            <v>0</v>
          </cell>
          <cell r="CN109">
            <v>0</v>
          </cell>
          <cell r="CO109">
            <v>0</v>
          </cell>
          <cell r="CP109">
            <v>0</v>
          </cell>
          <cell r="CQ109">
            <v>0</v>
          </cell>
          <cell r="CR109">
            <v>0</v>
          </cell>
          <cell r="CS109">
            <v>0</v>
          </cell>
          <cell r="CT109">
            <v>0</v>
          </cell>
          <cell r="CU109">
            <v>0</v>
          </cell>
          <cell r="CV109">
            <v>28204000</v>
          </cell>
          <cell r="CW109">
            <v>14200000</v>
          </cell>
          <cell r="CX109">
            <v>0</v>
          </cell>
          <cell r="CY109">
            <v>0</v>
          </cell>
          <cell r="CZ109">
            <v>0</v>
          </cell>
          <cell r="DA109">
            <v>0</v>
          </cell>
          <cell r="DB109">
            <v>0</v>
          </cell>
          <cell r="DC109">
            <v>14200000</v>
          </cell>
          <cell r="DD109">
            <v>0</v>
          </cell>
          <cell r="DE109">
            <v>0</v>
          </cell>
          <cell r="DF109">
            <v>0</v>
          </cell>
          <cell r="DG109">
            <v>0</v>
          </cell>
          <cell r="DH109">
            <v>0</v>
          </cell>
          <cell r="DI109">
            <v>0</v>
          </cell>
          <cell r="DJ109">
            <v>0</v>
          </cell>
          <cell r="DK109">
            <v>0</v>
          </cell>
          <cell r="DL109">
            <v>0</v>
          </cell>
          <cell r="DM109">
            <v>0</v>
          </cell>
          <cell r="DN109">
            <v>0</v>
          </cell>
          <cell r="DO109">
            <v>14200000</v>
          </cell>
          <cell r="DP109">
            <v>57001025</v>
          </cell>
          <cell r="DQ109">
            <v>0</v>
          </cell>
          <cell r="DR109">
            <v>0</v>
          </cell>
          <cell r="DS109">
            <v>0</v>
          </cell>
          <cell r="DT109">
            <v>0</v>
          </cell>
          <cell r="DU109">
            <v>0</v>
          </cell>
          <cell r="DV109">
            <v>57001025</v>
          </cell>
          <cell r="DW109">
            <v>0</v>
          </cell>
          <cell r="DX109">
            <v>0</v>
          </cell>
          <cell r="DY109">
            <v>0</v>
          </cell>
          <cell r="DZ109">
            <v>0</v>
          </cell>
          <cell r="EA109">
            <v>0</v>
          </cell>
          <cell r="EB109">
            <v>0</v>
          </cell>
          <cell r="EC109">
            <v>0</v>
          </cell>
          <cell r="ED109">
            <v>0</v>
          </cell>
          <cell r="EE109">
            <v>0</v>
          </cell>
          <cell r="EF109">
            <v>0</v>
          </cell>
          <cell r="EG109">
            <v>0</v>
          </cell>
          <cell r="EH109">
            <v>57001025</v>
          </cell>
        </row>
        <row r="110">
          <cell r="B110" t="str">
            <v>25126-108</v>
          </cell>
          <cell r="C110">
            <v>25126</v>
          </cell>
          <cell r="D110" t="str">
            <v>Cajicá</v>
          </cell>
          <cell r="E110">
            <v>1438</v>
          </cell>
          <cell r="F110" t="str">
            <v>Cajica Tejiendo Futuro Unidos Con Toda Seguridad</v>
          </cell>
          <cell r="G110" t="str">
            <v>Tejiendo Futuro Cajica Empleo Con Seguridad</v>
          </cell>
          <cell r="H110" t="str">
            <v>Ambiente y Desarrollo Sostenible</v>
          </cell>
          <cell r="I110" t="str">
            <v>Conservación de la biodiversidad y sus servicios ecosistémicos</v>
          </cell>
          <cell r="K110" t="str">
            <v>Servicio de reforestación de ecosistemas</v>
          </cell>
          <cell r="L110" t="str">
            <v>Plantaciones forestales con seguimiento ( gestion de individuos arboreos para los parques pulmon y nuevas zonas verdes)</v>
          </cell>
          <cell r="M110" t="str">
            <v>Hectáreas</v>
          </cell>
          <cell r="N110">
            <v>119</v>
          </cell>
          <cell r="O110">
            <v>30000</v>
          </cell>
          <cell r="P110">
            <v>0</v>
          </cell>
          <cell r="Q110">
            <v>1.113427656805176E-2</v>
          </cell>
          <cell r="R110" t="str">
            <v>NA</v>
          </cell>
          <cell r="S110">
            <v>19207</v>
          </cell>
          <cell r="T110">
            <v>0.64023333333333332</v>
          </cell>
          <cell r="U110">
            <v>0</v>
          </cell>
          <cell r="V110">
            <v>0</v>
          </cell>
          <cell r="W110">
            <v>0</v>
          </cell>
          <cell r="X110" t="str">
            <v>NP</v>
          </cell>
          <cell r="Y110">
            <v>0</v>
          </cell>
          <cell r="Z110">
            <v>0</v>
          </cell>
          <cell r="AA110">
            <v>0</v>
          </cell>
          <cell r="AB110">
            <v>10000</v>
          </cell>
          <cell r="AC110">
            <v>0</v>
          </cell>
          <cell r="AD110">
            <v>0</v>
          </cell>
          <cell r="AE110">
            <v>1.4229221312654321E-2</v>
          </cell>
          <cell r="AF110">
            <v>10000</v>
          </cell>
          <cell r="AG110">
            <v>11984</v>
          </cell>
          <cell r="AH110">
            <v>100</v>
          </cell>
          <cell r="AI110">
            <v>3.2014707989481E-2</v>
          </cell>
          <cell r="AJ110">
            <v>18016</v>
          </cell>
          <cell r="AK110">
            <v>7223</v>
          </cell>
          <cell r="AL110">
            <v>40.09214031971581</v>
          </cell>
          <cell r="AM110">
            <v>0</v>
          </cell>
          <cell r="AN110">
            <v>0</v>
          </cell>
          <cell r="AO110">
            <v>1.4229221312654321E-2</v>
          </cell>
          <cell r="AP110">
            <v>1.2835381650089992E-2</v>
          </cell>
          <cell r="AQ110">
            <v>7.1285350014190056E-3</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14290231</v>
          </cell>
          <cell r="CV110">
            <v>14290231</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23000000</v>
          </cell>
          <cell r="DO110">
            <v>23000000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37290231</v>
          </cell>
          <cell r="EH110">
            <v>37290231</v>
          </cell>
        </row>
        <row r="111">
          <cell r="B111" t="str">
            <v>25126-109</v>
          </cell>
          <cell r="C111">
            <v>25126</v>
          </cell>
          <cell r="D111" t="str">
            <v>Cajicá</v>
          </cell>
          <cell r="E111">
            <v>1438</v>
          </cell>
          <cell r="F111" t="str">
            <v>Cajica Tejiendo Futuro Unidos Con Toda Seguridad</v>
          </cell>
          <cell r="G111" t="str">
            <v>Tejiendo Futuro Cajica Empleo Con Seguridad</v>
          </cell>
          <cell r="H111" t="str">
            <v>Ambiente y Desarrollo Sostenible</v>
          </cell>
          <cell r="I111" t="str">
            <v>Conservación de la biodiversidad y sus servicios ecosistémicos</v>
          </cell>
          <cell r="K111" t="str">
            <v>Servicio de reforestación de ecosistemas</v>
          </cell>
          <cell r="L111" t="str">
            <v>Plantaciones forestales con seguimiento</v>
          </cell>
          <cell r="M111" t="str">
            <v>Hectáreas</v>
          </cell>
          <cell r="N111">
            <v>39</v>
          </cell>
          <cell r="O111">
            <v>30</v>
          </cell>
          <cell r="P111">
            <v>0</v>
          </cell>
          <cell r="Q111">
            <v>2.3542826917371577E-2</v>
          </cell>
          <cell r="R111" t="str">
            <v>NA</v>
          </cell>
          <cell r="S111">
            <v>13.66</v>
          </cell>
          <cell r="T111">
            <v>0.45533333333333331</v>
          </cell>
          <cell r="U111">
            <v>0</v>
          </cell>
          <cell r="V111">
            <v>0</v>
          </cell>
          <cell r="W111">
            <v>6.9705258811290326E-3</v>
          </cell>
          <cell r="X111">
            <v>0.15</v>
          </cell>
          <cell r="Y111">
            <v>0.15</v>
          </cell>
          <cell r="Z111">
            <v>100</v>
          </cell>
          <cell r="AA111">
            <v>1.3326290505743376E-3</v>
          </cell>
          <cell r="AB111">
            <v>10.85</v>
          </cell>
          <cell r="AC111">
            <v>0.81</v>
          </cell>
          <cell r="AD111">
            <v>7.4654377880184333</v>
          </cell>
          <cell r="AE111">
            <v>7.1146107559002261E-2</v>
          </cell>
          <cell r="AF111">
            <v>10</v>
          </cell>
          <cell r="AG111">
            <v>12.42</v>
          </cell>
          <cell r="AH111">
            <v>100</v>
          </cell>
          <cell r="AI111">
            <v>0</v>
          </cell>
          <cell r="AJ111">
            <v>16.62</v>
          </cell>
          <cell r="AK111">
            <v>0.28000000000000003</v>
          </cell>
          <cell r="AL111">
            <v>1.684717208182912</v>
          </cell>
          <cell r="AM111">
            <v>6.9705258811290326E-3</v>
          </cell>
          <cell r="AN111">
            <v>9.9486592715687867E-5</v>
          </cell>
          <cell r="AO111">
            <v>7.1146107559002261E-2</v>
          </cell>
          <cell r="AP111">
            <v>0</v>
          </cell>
          <cell r="AQ111">
            <v>1.0719833856376525E-2</v>
          </cell>
          <cell r="AR111">
            <v>6000000</v>
          </cell>
          <cell r="AS111">
            <v>0</v>
          </cell>
          <cell r="AT111">
            <v>0</v>
          </cell>
          <cell r="AU111">
            <v>0</v>
          </cell>
          <cell r="AV111">
            <v>0</v>
          </cell>
          <cell r="AW111">
            <v>0</v>
          </cell>
          <cell r="AX111">
            <v>6000000</v>
          </cell>
          <cell r="AY111">
            <v>0</v>
          </cell>
          <cell r="AZ111">
            <v>0</v>
          </cell>
          <cell r="BA111">
            <v>0</v>
          </cell>
          <cell r="BB111">
            <v>0</v>
          </cell>
          <cell r="BC111">
            <v>0</v>
          </cell>
          <cell r="BD111">
            <v>0</v>
          </cell>
          <cell r="BE111">
            <v>0</v>
          </cell>
          <cell r="BF111">
            <v>0</v>
          </cell>
          <cell r="BG111">
            <v>0</v>
          </cell>
          <cell r="BH111">
            <v>0</v>
          </cell>
          <cell r="BI111">
            <v>0</v>
          </cell>
          <cell r="BJ111">
            <v>6000000</v>
          </cell>
          <cell r="BK111">
            <v>1397025</v>
          </cell>
          <cell r="BL111">
            <v>0</v>
          </cell>
          <cell r="BM111">
            <v>0</v>
          </cell>
          <cell r="BN111">
            <v>0</v>
          </cell>
          <cell r="BO111">
            <v>0</v>
          </cell>
          <cell r="BP111">
            <v>0</v>
          </cell>
          <cell r="BQ111">
            <v>1397025</v>
          </cell>
          <cell r="BR111">
            <v>0</v>
          </cell>
          <cell r="BS111">
            <v>0</v>
          </cell>
          <cell r="BT111">
            <v>0</v>
          </cell>
          <cell r="BU111">
            <v>0</v>
          </cell>
          <cell r="BV111">
            <v>0</v>
          </cell>
          <cell r="BW111">
            <v>0</v>
          </cell>
          <cell r="BX111">
            <v>0</v>
          </cell>
          <cell r="BY111">
            <v>0</v>
          </cell>
          <cell r="BZ111">
            <v>0</v>
          </cell>
          <cell r="CA111">
            <v>0</v>
          </cell>
          <cell r="CB111">
            <v>0</v>
          </cell>
          <cell r="CC111">
            <v>1397025</v>
          </cell>
          <cell r="CD111">
            <v>71451156</v>
          </cell>
          <cell r="CE111">
            <v>0</v>
          </cell>
          <cell r="CF111">
            <v>0</v>
          </cell>
          <cell r="CG111">
            <v>0</v>
          </cell>
          <cell r="CH111">
            <v>0</v>
          </cell>
          <cell r="CI111">
            <v>47100000</v>
          </cell>
          <cell r="CJ111">
            <v>24351156</v>
          </cell>
          <cell r="CK111">
            <v>0</v>
          </cell>
          <cell r="CL111">
            <v>0</v>
          </cell>
          <cell r="CM111">
            <v>0</v>
          </cell>
          <cell r="CN111">
            <v>0</v>
          </cell>
          <cell r="CO111">
            <v>0</v>
          </cell>
          <cell r="CP111">
            <v>0</v>
          </cell>
          <cell r="CQ111">
            <v>0</v>
          </cell>
          <cell r="CR111">
            <v>0</v>
          </cell>
          <cell r="CS111">
            <v>0</v>
          </cell>
          <cell r="CT111">
            <v>0</v>
          </cell>
          <cell r="CU111">
            <v>0</v>
          </cell>
          <cell r="CV111">
            <v>71451156</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78848181</v>
          </cell>
          <cell r="DQ111">
            <v>0</v>
          </cell>
          <cell r="DR111">
            <v>0</v>
          </cell>
          <cell r="DS111">
            <v>0</v>
          </cell>
          <cell r="DT111">
            <v>0</v>
          </cell>
          <cell r="DU111">
            <v>47100000</v>
          </cell>
          <cell r="DV111">
            <v>31748181</v>
          </cell>
          <cell r="DW111">
            <v>0</v>
          </cell>
          <cell r="DX111">
            <v>0</v>
          </cell>
          <cell r="DY111">
            <v>0</v>
          </cell>
          <cell r="DZ111">
            <v>0</v>
          </cell>
          <cell r="EA111">
            <v>0</v>
          </cell>
          <cell r="EB111">
            <v>0</v>
          </cell>
          <cell r="EC111">
            <v>0</v>
          </cell>
          <cell r="ED111">
            <v>0</v>
          </cell>
          <cell r="EE111">
            <v>0</v>
          </cell>
          <cell r="EF111">
            <v>0</v>
          </cell>
          <cell r="EG111">
            <v>0</v>
          </cell>
          <cell r="EH111">
            <v>78848181</v>
          </cell>
        </row>
        <row r="112">
          <cell r="B112" t="str">
            <v>25126-110</v>
          </cell>
          <cell r="C112">
            <v>25126</v>
          </cell>
          <cell r="D112" t="str">
            <v>Cajicá</v>
          </cell>
          <cell r="E112">
            <v>1438</v>
          </cell>
          <cell r="F112" t="str">
            <v>Cajica Tejiendo Futuro Unidos Con Toda Seguridad</v>
          </cell>
          <cell r="G112" t="str">
            <v>Tejiendo Futuro Cajica Empleo Con Seguridad</v>
          </cell>
          <cell r="H112" t="str">
            <v>Ciencia, Tecnología e Innovación</v>
          </cell>
          <cell r="I112" t="str">
            <v>Desarrollo tecnológico e innovación para crecimiento empresarial</v>
          </cell>
          <cell r="K112" t="str">
            <v>Servicio de apoyo para el desarrollo tecnológico y la innovación</v>
          </cell>
          <cell r="L112" t="str">
            <v>Nuevos métodos de comercialización y venta de bienes y Servicio</v>
          </cell>
          <cell r="M112" t="str">
            <v>Número</v>
          </cell>
          <cell r="N112">
            <v>63</v>
          </cell>
          <cell r="O112">
            <v>10</v>
          </cell>
          <cell r="P112">
            <v>0</v>
          </cell>
          <cell r="Q112">
            <v>2.5266011107691073E-2</v>
          </cell>
          <cell r="R112" t="str">
            <v>NA</v>
          </cell>
          <cell r="S112">
            <v>10</v>
          </cell>
          <cell r="T112">
            <v>1</v>
          </cell>
          <cell r="U112">
            <v>0</v>
          </cell>
          <cell r="V112">
            <v>0</v>
          </cell>
          <cell r="W112">
            <v>2.9043856676283324E-2</v>
          </cell>
          <cell r="X112">
            <v>2</v>
          </cell>
          <cell r="Y112">
            <v>2</v>
          </cell>
          <cell r="Z112">
            <v>100</v>
          </cell>
          <cell r="AA112">
            <v>2.3285802138431073E-2</v>
          </cell>
          <cell r="AB112">
            <v>2</v>
          </cell>
          <cell r="AC112">
            <v>3</v>
          </cell>
          <cell r="AD112">
            <v>100</v>
          </cell>
          <cell r="AE112">
            <v>3.5058018063938344E-2</v>
          </cell>
          <cell r="AF112">
            <v>3</v>
          </cell>
          <cell r="AG112">
            <v>5</v>
          </cell>
          <cell r="AH112">
            <v>100</v>
          </cell>
          <cell r="AI112">
            <v>0</v>
          </cell>
          <cell r="AJ112">
            <v>3</v>
          </cell>
          <cell r="AK112">
            <v>0</v>
          </cell>
          <cell r="AL112">
            <v>0</v>
          </cell>
          <cell r="AM112">
            <v>2.9043856676283328E-2</v>
          </cell>
          <cell r="AN112">
            <v>2.3285802138431073E-2</v>
          </cell>
          <cell r="AO112">
            <v>3.5058018063938344E-2</v>
          </cell>
          <cell r="AP112">
            <v>0</v>
          </cell>
          <cell r="AQ112">
            <v>2.5266011107691073E-2</v>
          </cell>
          <cell r="AR112">
            <v>24999999</v>
          </cell>
          <cell r="AS112">
            <v>0</v>
          </cell>
          <cell r="AT112">
            <v>0</v>
          </cell>
          <cell r="AU112">
            <v>0</v>
          </cell>
          <cell r="AV112">
            <v>0</v>
          </cell>
          <cell r="AW112">
            <v>0</v>
          </cell>
          <cell r="AX112">
            <v>24999999</v>
          </cell>
          <cell r="AY112">
            <v>0</v>
          </cell>
          <cell r="AZ112">
            <v>0</v>
          </cell>
          <cell r="BA112">
            <v>0</v>
          </cell>
          <cell r="BB112">
            <v>0</v>
          </cell>
          <cell r="BC112">
            <v>0</v>
          </cell>
          <cell r="BD112">
            <v>0</v>
          </cell>
          <cell r="BE112">
            <v>0</v>
          </cell>
          <cell r="BF112">
            <v>0</v>
          </cell>
          <cell r="BG112">
            <v>0</v>
          </cell>
          <cell r="BH112">
            <v>0</v>
          </cell>
          <cell r="BI112">
            <v>0</v>
          </cell>
          <cell r="BJ112">
            <v>24999999</v>
          </cell>
          <cell r="BK112">
            <v>24411030</v>
          </cell>
          <cell r="BL112">
            <v>0</v>
          </cell>
          <cell r="BM112">
            <v>0</v>
          </cell>
          <cell r="BN112">
            <v>0</v>
          </cell>
          <cell r="BO112">
            <v>0</v>
          </cell>
          <cell r="BP112">
            <v>0</v>
          </cell>
          <cell r="BQ112">
            <v>24411030</v>
          </cell>
          <cell r="BR112">
            <v>0</v>
          </cell>
          <cell r="BS112">
            <v>0</v>
          </cell>
          <cell r="BT112">
            <v>0</v>
          </cell>
          <cell r="BU112">
            <v>0</v>
          </cell>
          <cell r="BV112">
            <v>0</v>
          </cell>
          <cell r="BW112">
            <v>0</v>
          </cell>
          <cell r="BX112">
            <v>0</v>
          </cell>
          <cell r="BY112">
            <v>0</v>
          </cell>
          <cell r="BZ112">
            <v>0</v>
          </cell>
          <cell r="CA112">
            <v>0</v>
          </cell>
          <cell r="CB112">
            <v>0</v>
          </cell>
          <cell r="CC112">
            <v>24411030</v>
          </cell>
          <cell r="CD112">
            <v>35208334</v>
          </cell>
          <cell r="CE112">
            <v>0</v>
          </cell>
          <cell r="CF112">
            <v>0</v>
          </cell>
          <cell r="CG112">
            <v>0</v>
          </cell>
          <cell r="CH112">
            <v>0</v>
          </cell>
          <cell r="CI112">
            <v>0</v>
          </cell>
          <cell r="CJ112">
            <v>35208334</v>
          </cell>
          <cell r="CK112">
            <v>0</v>
          </cell>
          <cell r="CL112">
            <v>0</v>
          </cell>
          <cell r="CM112">
            <v>0</v>
          </cell>
          <cell r="CN112">
            <v>0</v>
          </cell>
          <cell r="CO112">
            <v>0</v>
          </cell>
          <cell r="CP112">
            <v>0</v>
          </cell>
          <cell r="CQ112">
            <v>0</v>
          </cell>
          <cell r="CR112">
            <v>0</v>
          </cell>
          <cell r="CS112">
            <v>0</v>
          </cell>
          <cell r="CT112">
            <v>0</v>
          </cell>
          <cell r="CU112">
            <v>0</v>
          </cell>
          <cell r="CV112">
            <v>35208334</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84619363</v>
          </cell>
          <cell r="DQ112">
            <v>0</v>
          </cell>
          <cell r="DR112">
            <v>0</v>
          </cell>
          <cell r="DS112">
            <v>0</v>
          </cell>
          <cell r="DT112">
            <v>0</v>
          </cell>
          <cell r="DU112">
            <v>0</v>
          </cell>
          <cell r="DV112">
            <v>84619363</v>
          </cell>
          <cell r="DW112">
            <v>0</v>
          </cell>
          <cell r="DX112">
            <v>0</v>
          </cell>
          <cell r="DY112">
            <v>0</v>
          </cell>
          <cell r="DZ112">
            <v>0</v>
          </cell>
          <cell r="EA112">
            <v>0</v>
          </cell>
          <cell r="EB112">
            <v>0</v>
          </cell>
          <cell r="EC112">
            <v>0</v>
          </cell>
          <cell r="ED112">
            <v>0</v>
          </cell>
          <cell r="EE112">
            <v>0</v>
          </cell>
          <cell r="EF112">
            <v>0</v>
          </cell>
          <cell r="EG112">
            <v>0</v>
          </cell>
          <cell r="EH112">
            <v>84619363</v>
          </cell>
        </row>
        <row r="113">
          <cell r="B113" t="str">
            <v>25126-111</v>
          </cell>
          <cell r="C113">
            <v>25126</v>
          </cell>
          <cell r="D113" t="str">
            <v>Cajicá</v>
          </cell>
          <cell r="E113">
            <v>1438</v>
          </cell>
          <cell r="F113" t="str">
            <v>Cajica Tejiendo Futuro Unidos Con Toda Seguridad</v>
          </cell>
          <cell r="G113" t="str">
            <v>Tejiendo Futuro Cajica Empleo Con Seguridad</v>
          </cell>
          <cell r="H113" t="str">
            <v>Ciencia, Tecnología e Innovación</v>
          </cell>
          <cell r="I113" t="str">
            <v>Desarrollo tecnológico e innovación para crecimiento empresarial</v>
          </cell>
          <cell r="K113" t="str">
            <v>Servicios de comunicación con enfoque en Ciencia Tecnología y Sociedad</v>
          </cell>
          <cell r="L113" t="str">
            <v>Estrategias de comunicación con enfoque en ciencia, tecnología y sociedad implementadas</v>
          </cell>
          <cell r="M113" t="str">
            <v>Número</v>
          </cell>
          <cell r="N113">
            <v>87</v>
          </cell>
          <cell r="O113">
            <v>8</v>
          </cell>
          <cell r="P113">
            <v>0</v>
          </cell>
          <cell r="Q113">
            <v>1.561154656943174E-2</v>
          </cell>
          <cell r="R113" t="str">
            <v>NA</v>
          </cell>
          <cell r="S113">
            <v>8</v>
          </cell>
          <cell r="T113">
            <v>1</v>
          </cell>
          <cell r="U113">
            <v>0</v>
          </cell>
          <cell r="V113">
            <v>0</v>
          </cell>
          <cell r="W113">
            <v>2.2747788423623513E-2</v>
          </cell>
          <cell r="X113">
            <v>2</v>
          </cell>
          <cell r="Y113">
            <v>2</v>
          </cell>
          <cell r="Z113">
            <v>100</v>
          </cell>
          <cell r="AA113">
            <v>9.5390494126757763E-3</v>
          </cell>
          <cell r="AB113">
            <v>2</v>
          </cell>
          <cell r="AC113">
            <v>3</v>
          </cell>
          <cell r="AD113">
            <v>100</v>
          </cell>
          <cell r="AE113">
            <v>2.2607743280380309E-2</v>
          </cell>
          <cell r="AF113">
            <v>2</v>
          </cell>
          <cell r="AG113">
            <v>3</v>
          </cell>
          <cell r="AH113">
            <v>100</v>
          </cell>
          <cell r="AI113">
            <v>0</v>
          </cell>
          <cell r="AJ113" t="str">
            <v>NP</v>
          </cell>
          <cell r="AK113">
            <v>0</v>
          </cell>
          <cell r="AL113">
            <v>0</v>
          </cell>
          <cell r="AM113">
            <v>2.2747788423623513E-2</v>
          </cell>
          <cell r="AN113">
            <v>9.5390494126757763E-3</v>
          </cell>
          <cell r="AO113">
            <v>2.2607743280380309E-2</v>
          </cell>
          <cell r="AP113">
            <v>0</v>
          </cell>
          <cell r="AQ113">
            <v>1.561154656943174E-2</v>
          </cell>
          <cell r="AR113">
            <v>19580550</v>
          </cell>
          <cell r="AS113">
            <v>0</v>
          </cell>
          <cell r="AT113">
            <v>0</v>
          </cell>
          <cell r="AU113">
            <v>0</v>
          </cell>
          <cell r="AV113">
            <v>0</v>
          </cell>
          <cell r="AW113">
            <v>0</v>
          </cell>
          <cell r="AX113">
            <v>19580550</v>
          </cell>
          <cell r="AY113">
            <v>0</v>
          </cell>
          <cell r="AZ113">
            <v>0</v>
          </cell>
          <cell r="BA113">
            <v>0</v>
          </cell>
          <cell r="BB113">
            <v>0</v>
          </cell>
          <cell r="BC113">
            <v>0</v>
          </cell>
          <cell r="BD113">
            <v>0</v>
          </cell>
          <cell r="BE113">
            <v>0</v>
          </cell>
          <cell r="BF113">
            <v>0</v>
          </cell>
          <cell r="BG113">
            <v>0</v>
          </cell>
          <cell r="BH113">
            <v>0</v>
          </cell>
          <cell r="BI113">
            <v>0</v>
          </cell>
          <cell r="BJ113">
            <v>19580550</v>
          </cell>
          <cell r="BK113">
            <v>10000000</v>
          </cell>
          <cell r="BL113">
            <v>0</v>
          </cell>
          <cell r="BM113">
            <v>0</v>
          </cell>
          <cell r="BN113">
            <v>0</v>
          </cell>
          <cell r="BO113">
            <v>0</v>
          </cell>
          <cell r="BP113">
            <v>0</v>
          </cell>
          <cell r="BQ113">
            <v>10000000</v>
          </cell>
          <cell r="BR113">
            <v>0</v>
          </cell>
          <cell r="BS113">
            <v>0</v>
          </cell>
          <cell r="BT113">
            <v>0</v>
          </cell>
          <cell r="BU113">
            <v>0</v>
          </cell>
          <cell r="BV113">
            <v>0</v>
          </cell>
          <cell r="BW113">
            <v>0</v>
          </cell>
          <cell r="BX113">
            <v>0</v>
          </cell>
          <cell r="BY113">
            <v>0</v>
          </cell>
          <cell r="BZ113">
            <v>0</v>
          </cell>
          <cell r="CA113">
            <v>0</v>
          </cell>
          <cell r="CB113">
            <v>0</v>
          </cell>
          <cell r="CC113">
            <v>10000000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22704677</v>
          </cell>
          <cell r="CV113">
            <v>22704677</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29580550</v>
          </cell>
          <cell r="DQ113">
            <v>0</v>
          </cell>
          <cell r="DR113">
            <v>0</v>
          </cell>
          <cell r="DS113">
            <v>0</v>
          </cell>
          <cell r="DT113">
            <v>0</v>
          </cell>
          <cell r="DU113">
            <v>0</v>
          </cell>
          <cell r="DV113">
            <v>29580550</v>
          </cell>
          <cell r="DW113">
            <v>0</v>
          </cell>
          <cell r="DX113">
            <v>0</v>
          </cell>
          <cell r="DY113">
            <v>0</v>
          </cell>
          <cell r="DZ113">
            <v>0</v>
          </cell>
          <cell r="EA113">
            <v>0</v>
          </cell>
          <cell r="EB113">
            <v>0</v>
          </cell>
          <cell r="EC113">
            <v>0</v>
          </cell>
          <cell r="ED113">
            <v>0</v>
          </cell>
          <cell r="EE113">
            <v>0</v>
          </cell>
          <cell r="EF113">
            <v>0</v>
          </cell>
          <cell r="EG113">
            <v>22704677</v>
          </cell>
          <cell r="EH113">
            <v>52285227</v>
          </cell>
        </row>
        <row r="114">
          <cell r="B114" t="str">
            <v>25126-112</v>
          </cell>
          <cell r="C114">
            <v>25126</v>
          </cell>
          <cell r="D114" t="str">
            <v>Cajicá</v>
          </cell>
          <cell r="E114">
            <v>1438</v>
          </cell>
          <cell r="F114" t="str">
            <v>Cajica Tejiendo Futuro Unidos Con Toda Seguridad</v>
          </cell>
          <cell r="G114" t="str">
            <v>Tejiendo Futuro Cajica Empleo Con Seguridad</v>
          </cell>
          <cell r="H114" t="str">
            <v>Ambiente y Desarrollo Sostenible</v>
          </cell>
          <cell r="I114" t="str">
            <v>Conservación de la biodiversidad y sus servicios ecosistémicos</v>
          </cell>
          <cell r="K114" t="str">
            <v>Servicio de restauración de ecosistemas</v>
          </cell>
          <cell r="L114" t="str">
            <v>Áreas en proceso de restauración con seguimiento</v>
          </cell>
          <cell r="M114" t="str">
            <v>Hectáreas</v>
          </cell>
          <cell r="N114">
            <v>48</v>
          </cell>
          <cell r="O114">
            <v>40</v>
          </cell>
          <cell r="P114">
            <v>0</v>
          </cell>
          <cell r="Q114">
            <v>0.68665946212011597</v>
          </cell>
          <cell r="R114" t="str">
            <v>NA</v>
          </cell>
          <cell r="S114">
            <v>63.110000000000007</v>
          </cell>
          <cell r="T114">
            <v>1</v>
          </cell>
          <cell r="U114">
            <v>0</v>
          </cell>
          <cell r="V114">
            <v>0</v>
          </cell>
          <cell r="W114">
            <v>2.6687630398971711</v>
          </cell>
          <cell r="X114">
            <v>10</v>
          </cell>
          <cell r="Y114">
            <v>10</v>
          </cell>
          <cell r="Z114">
            <v>100</v>
          </cell>
          <cell r="AA114">
            <v>1.9574129394810688E-3</v>
          </cell>
          <cell r="AB114">
            <v>10</v>
          </cell>
          <cell r="AC114">
            <v>14.24</v>
          </cell>
          <cell r="AD114">
            <v>100</v>
          </cell>
          <cell r="AE114">
            <v>4.7970719133018884E-4</v>
          </cell>
          <cell r="AF114">
            <v>10</v>
          </cell>
          <cell r="AG114">
            <v>38.35</v>
          </cell>
          <cell r="AH114">
            <v>100</v>
          </cell>
          <cell r="AI114">
            <v>0</v>
          </cell>
          <cell r="AJ114" t="str">
            <v>NP</v>
          </cell>
          <cell r="AK114">
            <v>0.52</v>
          </cell>
          <cell r="AL114">
            <v>0</v>
          </cell>
          <cell r="AM114">
            <v>2.6687630398971707</v>
          </cell>
          <cell r="AN114">
            <v>1.9574129394810688E-3</v>
          </cell>
          <cell r="AO114">
            <v>4.7970719133018884E-4</v>
          </cell>
          <cell r="AP114">
            <v>0</v>
          </cell>
          <cell r="AQ114">
            <v>0.68665946212011597</v>
          </cell>
          <cell r="AR114">
            <v>2297183672</v>
          </cell>
          <cell r="AS114">
            <v>0</v>
          </cell>
          <cell r="AT114">
            <v>0</v>
          </cell>
          <cell r="AU114">
            <v>0</v>
          </cell>
          <cell r="AV114">
            <v>0</v>
          </cell>
          <cell r="AW114">
            <v>0</v>
          </cell>
          <cell r="AX114">
            <v>2297183672</v>
          </cell>
          <cell r="AY114">
            <v>0</v>
          </cell>
          <cell r="AZ114">
            <v>0</v>
          </cell>
          <cell r="BA114">
            <v>0</v>
          </cell>
          <cell r="BB114">
            <v>0</v>
          </cell>
          <cell r="BC114">
            <v>0</v>
          </cell>
          <cell r="BD114">
            <v>0</v>
          </cell>
          <cell r="BE114">
            <v>0</v>
          </cell>
          <cell r="BF114">
            <v>0</v>
          </cell>
          <cell r="BG114">
            <v>0</v>
          </cell>
          <cell r="BH114">
            <v>0</v>
          </cell>
          <cell r="BI114">
            <v>0</v>
          </cell>
          <cell r="BJ114">
            <v>2297183672</v>
          </cell>
          <cell r="BK114">
            <v>2052000</v>
          </cell>
          <cell r="BL114">
            <v>0</v>
          </cell>
          <cell r="BM114">
            <v>0</v>
          </cell>
          <cell r="BN114">
            <v>0</v>
          </cell>
          <cell r="BO114">
            <v>0</v>
          </cell>
          <cell r="BP114">
            <v>0</v>
          </cell>
          <cell r="BQ114">
            <v>2052000</v>
          </cell>
          <cell r="BR114">
            <v>0</v>
          </cell>
          <cell r="BS114">
            <v>0</v>
          </cell>
          <cell r="BT114">
            <v>0</v>
          </cell>
          <cell r="BU114">
            <v>0</v>
          </cell>
          <cell r="BV114">
            <v>0</v>
          </cell>
          <cell r="BW114">
            <v>0</v>
          </cell>
          <cell r="BX114">
            <v>0</v>
          </cell>
          <cell r="BY114">
            <v>0</v>
          </cell>
          <cell r="BZ114">
            <v>0</v>
          </cell>
          <cell r="CA114">
            <v>0</v>
          </cell>
          <cell r="CB114">
            <v>0</v>
          </cell>
          <cell r="CC114">
            <v>2052000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481764</v>
          </cell>
          <cell r="CV114">
            <v>481764</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2299235672</v>
          </cell>
          <cell r="DQ114">
            <v>0</v>
          </cell>
          <cell r="DR114">
            <v>0</v>
          </cell>
          <cell r="DS114">
            <v>0</v>
          </cell>
          <cell r="DT114">
            <v>0</v>
          </cell>
          <cell r="DU114">
            <v>0</v>
          </cell>
          <cell r="DV114">
            <v>2299235672</v>
          </cell>
          <cell r="DW114">
            <v>0</v>
          </cell>
          <cell r="DX114">
            <v>0</v>
          </cell>
          <cell r="DY114">
            <v>0</v>
          </cell>
          <cell r="DZ114">
            <v>0</v>
          </cell>
          <cell r="EA114">
            <v>0</v>
          </cell>
          <cell r="EB114">
            <v>0</v>
          </cell>
          <cell r="EC114">
            <v>0</v>
          </cell>
          <cell r="ED114">
            <v>0</v>
          </cell>
          <cell r="EE114">
            <v>0</v>
          </cell>
          <cell r="EF114">
            <v>0</v>
          </cell>
          <cell r="EG114">
            <v>481764</v>
          </cell>
          <cell r="EH114">
            <v>2299717436</v>
          </cell>
        </row>
        <row r="115">
          <cell r="B115" t="str">
            <v>25126-113</v>
          </cell>
          <cell r="C115">
            <v>25126</v>
          </cell>
          <cell r="D115" t="str">
            <v>Cajicá</v>
          </cell>
          <cell r="E115">
            <v>1438</v>
          </cell>
          <cell r="F115" t="str">
            <v>Cajica Tejiendo Futuro Unidos Con Toda Seguridad</v>
          </cell>
          <cell r="G115" t="str">
            <v>Tejiendo Futuro Cajica Empleo Con Seguridad</v>
          </cell>
          <cell r="H115" t="str">
            <v>Ambiente y Desarrollo Sostenible</v>
          </cell>
          <cell r="I115" t="str">
            <v>Conservación de la biodiversidad y sus servicios ecosistémicos</v>
          </cell>
          <cell r="K115" t="str">
            <v>Servicio de restauración de ecosistemas</v>
          </cell>
          <cell r="L115" t="str">
            <v>Áreas en proceso de restauración</v>
          </cell>
          <cell r="M115" t="str">
            <v>Hectáreas</v>
          </cell>
          <cell r="N115">
            <v>32</v>
          </cell>
          <cell r="O115">
            <v>13</v>
          </cell>
          <cell r="P115">
            <v>0</v>
          </cell>
          <cell r="Q115">
            <v>0</v>
          </cell>
          <cell r="R115" t="str">
            <v>NA</v>
          </cell>
          <cell r="S115">
            <v>0</v>
          </cell>
          <cell r="T115">
            <v>0</v>
          </cell>
          <cell r="U115">
            <v>0</v>
          </cell>
          <cell r="V115">
            <v>0</v>
          </cell>
          <cell r="W115">
            <v>0</v>
          </cell>
          <cell r="X115" t="str">
            <v>NP</v>
          </cell>
          <cell r="Y115">
            <v>0</v>
          </cell>
          <cell r="Z115">
            <v>0</v>
          </cell>
          <cell r="AA115">
            <v>0</v>
          </cell>
          <cell r="AB115">
            <v>4</v>
          </cell>
          <cell r="AC115">
            <v>0</v>
          </cell>
          <cell r="AD115">
            <v>0</v>
          </cell>
          <cell r="AE115">
            <v>0</v>
          </cell>
          <cell r="AF115">
            <v>5</v>
          </cell>
          <cell r="AG115">
            <v>0</v>
          </cell>
          <cell r="AH115">
            <v>0</v>
          </cell>
          <cell r="AI115">
            <v>0</v>
          </cell>
          <cell r="AJ115">
            <v>13</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row>
        <row r="116">
          <cell r="B116" t="str">
            <v>25126-114</v>
          </cell>
          <cell r="C116">
            <v>25126</v>
          </cell>
          <cell r="D116" t="str">
            <v>Cajicá</v>
          </cell>
          <cell r="E116">
            <v>1438</v>
          </cell>
          <cell r="F116" t="str">
            <v>Cajica Tejiendo Futuro Unidos Con Toda Seguridad</v>
          </cell>
          <cell r="G116" t="str">
            <v>Tejiendo Futuro Cajica Empleo Con Seguridad</v>
          </cell>
          <cell r="H116" t="str">
            <v>Ambiente y Desarrollo Sostenible</v>
          </cell>
          <cell r="I116" t="str">
            <v>Fortalecimiento del desempeño ambiental de los sectores productivos</v>
          </cell>
          <cell r="K116" t="str">
            <v>Documentos de estudios técnicos para el fortalecimiento del desempeño ambiental de los sectores productivos</v>
          </cell>
          <cell r="L116" t="str">
            <v>Documentos de estudios técnicos con la evaluación ambiental estratégica realizados</v>
          </cell>
          <cell r="M116" t="str">
            <v>Número</v>
          </cell>
          <cell r="N116">
            <v>82</v>
          </cell>
          <cell r="O116">
            <v>1</v>
          </cell>
          <cell r="P116">
            <v>0</v>
          </cell>
          <cell r="Q116">
            <v>3.4491947793811567E-2</v>
          </cell>
          <cell r="R116" t="str">
            <v>NA</v>
          </cell>
          <cell r="S116">
            <v>0.99</v>
          </cell>
          <cell r="T116">
            <v>0.99</v>
          </cell>
          <cell r="U116">
            <v>0</v>
          </cell>
          <cell r="V116">
            <v>0</v>
          </cell>
          <cell r="W116">
            <v>2.9869051926931959E-2</v>
          </cell>
          <cell r="X116">
            <v>0.03</v>
          </cell>
          <cell r="Y116">
            <v>0.03</v>
          </cell>
          <cell r="Z116">
            <v>100</v>
          </cell>
          <cell r="AA116">
            <v>3.3298913689768596E-2</v>
          </cell>
          <cell r="AB116">
            <v>0.37</v>
          </cell>
          <cell r="AC116">
            <v>0.51</v>
          </cell>
          <cell r="AD116">
            <v>100</v>
          </cell>
          <cell r="AE116">
            <v>4.2716845816759039E-2</v>
          </cell>
          <cell r="AF116">
            <v>0.3</v>
          </cell>
          <cell r="AG116">
            <v>0.15</v>
          </cell>
          <cell r="AH116">
            <v>50</v>
          </cell>
          <cell r="AI116">
            <v>1.6703325907555307E-2</v>
          </cell>
          <cell r="AJ116">
            <v>0.31</v>
          </cell>
          <cell r="AK116">
            <v>0.3</v>
          </cell>
          <cell r="AL116">
            <v>96.774193548387089</v>
          </cell>
          <cell r="AM116">
            <v>2.9869051926931959E-2</v>
          </cell>
          <cell r="AN116">
            <v>3.3298913689768596E-2</v>
          </cell>
          <cell r="AO116">
            <v>2.1358422908379516E-2</v>
          </cell>
          <cell r="AP116">
            <v>1.6164508942795457E-2</v>
          </cell>
          <cell r="AQ116">
            <v>3.4147028315873448E-2</v>
          </cell>
          <cell r="AR116">
            <v>25710300</v>
          </cell>
          <cell r="AS116">
            <v>0</v>
          </cell>
          <cell r="AT116">
            <v>0</v>
          </cell>
          <cell r="AU116">
            <v>0</v>
          </cell>
          <cell r="AV116">
            <v>0</v>
          </cell>
          <cell r="AW116">
            <v>0</v>
          </cell>
          <cell r="AX116">
            <v>25710300</v>
          </cell>
          <cell r="AY116">
            <v>0</v>
          </cell>
          <cell r="AZ116">
            <v>0</v>
          </cell>
          <cell r="BA116">
            <v>0</v>
          </cell>
          <cell r="BB116">
            <v>0</v>
          </cell>
          <cell r="BC116">
            <v>0</v>
          </cell>
          <cell r="BD116">
            <v>0</v>
          </cell>
          <cell r="BE116">
            <v>0</v>
          </cell>
          <cell r="BF116">
            <v>0</v>
          </cell>
          <cell r="BG116">
            <v>0</v>
          </cell>
          <cell r="BH116">
            <v>0</v>
          </cell>
          <cell r="BI116">
            <v>0</v>
          </cell>
          <cell r="BJ116">
            <v>25710300</v>
          </cell>
          <cell r="BK116">
            <v>34908000</v>
          </cell>
          <cell r="BL116">
            <v>0</v>
          </cell>
          <cell r="BM116">
            <v>0</v>
          </cell>
          <cell r="BN116">
            <v>0</v>
          </cell>
          <cell r="BO116">
            <v>0</v>
          </cell>
          <cell r="BP116">
            <v>0</v>
          </cell>
          <cell r="BQ116">
            <v>34908000</v>
          </cell>
          <cell r="BR116">
            <v>0</v>
          </cell>
          <cell r="BS116">
            <v>0</v>
          </cell>
          <cell r="BT116">
            <v>0</v>
          </cell>
          <cell r="BU116">
            <v>0</v>
          </cell>
          <cell r="BV116">
            <v>0</v>
          </cell>
          <cell r="BW116">
            <v>0</v>
          </cell>
          <cell r="BX116">
            <v>0</v>
          </cell>
          <cell r="BY116">
            <v>0</v>
          </cell>
          <cell r="BZ116">
            <v>0</v>
          </cell>
          <cell r="CA116">
            <v>0</v>
          </cell>
          <cell r="CB116">
            <v>0</v>
          </cell>
          <cell r="CC116">
            <v>34908000</v>
          </cell>
          <cell r="CD116">
            <v>42900000</v>
          </cell>
          <cell r="CE116">
            <v>0</v>
          </cell>
          <cell r="CF116">
            <v>0</v>
          </cell>
          <cell r="CG116">
            <v>0</v>
          </cell>
          <cell r="CH116">
            <v>0</v>
          </cell>
          <cell r="CI116">
            <v>0</v>
          </cell>
          <cell r="CJ116">
            <v>42900000</v>
          </cell>
          <cell r="CK116">
            <v>0</v>
          </cell>
          <cell r="CL116">
            <v>0</v>
          </cell>
          <cell r="CM116">
            <v>0</v>
          </cell>
          <cell r="CN116">
            <v>0</v>
          </cell>
          <cell r="CO116">
            <v>0</v>
          </cell>
          <cell r="CP116">
            <v>0</v>
          </cell>
          <cell r="CQ116">
            <v>0</v>
          </cell>
          <cell r="CR116">
            <v>0</v>
          </cell>
          <cell r="CS116">
            <v>0</v>
          </cell>
          <cell r="CT116">
            <v>0</v>
          </cell>
          <cell r="CU116">
            <v>0</v>
          </cell>
          <cell r="CV116">
            <v>42900000</v>
          </cell>
          <cell r="CW116">
            <v>12000000</v>
          </cell>
          <cell r="CX116">
            <v>0</v>
          </cell>
          <cell r="CY116">
            <v>0</v>
          </cell>
          <cell r="CZ116">
            <v>0</v>
          </cell>
          <cell r="DA116">
            <v>0</v>
          </cell>
          <cell r="DB116">
            <v>0</v>
          </cell>
          <cell r="DC116">
            <v>12000000</v>
          </cell>
          <cell r="DD116">
            <v>0</v>
          </cell>
          <cell r="DE116">
            <v>0</v>
          </cell>
          <cell r="DF116">
            <v>0</v>
          </cell>
          <cell r="DG116">
            <v>0</v>
          </cell>
          <cell r="DH116">
            <v>0</v>
          </cell>
          <cell r="DI116">
            <v>0</v>
          </cell>
          <cell r="DJ116">
            <v>0</v>
          </cell>
          <cell r="DK116">
            <v>0</v>
          </cell>
          <cell r="DL116">
            <v>0</v>
          </cell>
          <cell r="DM116">
            <v>0</v>
          </cell>
          <cell r="DN116">
            <v>0</v>
          </cell>
          <cell r="DO116">
            <v>12000000</v>
          </cell>
          <cell r="DP116">
            <v>115518300</v>
          </cell>
          <cell r="DQ116">
            <v>0</v>
          </cell>
          <cell r="DR116">
            <v>0</v>
          </cell>
          <cell r="DS116">
            <v>0</v>
          </cell>
          <cell r="DT116">
            <v>0</v>
          </cell>
          <cell r="DU116">
            <v>0</v>
          </cell>
          <cell r="DV116">
            <v>115518300</v>
          </cell>
          <cell r="DW116">
            <v>0</v>
          </cell>
          <cell r="DX116">
            <v>0</v>
          </cell>
          <cell r="DY116">
            <v>0</v>
          </cell>
          <cell r="DZ116">
            <v>0</v>
          </cell>
          <cell r="EA116">
            <v>0</v>
          </cell>
          <cell r="EB116">
            <v>0</v>
          </cell>
          <cell r="EC116">
            <v>0</v>
          </cell>
          <cell r="ED116">
            <v>0</v>
          </cell>
          <cell r="EE116">
            <v>0</v>
          </cell>
          <cell r="EF116">
            <v>0</v>
          </cell>
          <cell r="EG116">
            <v>0</v>
          </cell>
          <cell r="EH116">
            <v>115518300</v>
          </cell>
        </row>
        <row r="117">
          <cell r="B117" t="str">
            <v>25126-115</v>
          </cell>
          <cell r="C117">
            <v>25126</v>
          </cell>
          <cell r="D117" t="str">
            <v>Cajicá</v>
          </cell>
          <cell r="E117">
            <v>1438</v>
          </cell>
          <cell r="F117" t="str">
            <v>Cajica Tejiendo Futuro Unidos Con Toda Seguridad</v>
          </cell>
          <cell r="G117" t="str">
            <v>Tejiendo Futuro Cajica Empleo Con Seguridad</v>
          </cell>
          <cell r="H117" t="str">
            <v>Tecnologías de la Información y las Comunicaciones</v>
          </cell>
          <cell r="I117" t="str">
            <v>Fomento del desarrollo de aplicaciones, software y contenidos para impulsar la apropiación de las Tecnologías de la Información y las Comunicaciones (TIC)</v>
          </cell>
          <cell r="K117" t="str">
            <v>Servicio de almacenamiento local de información</v>
          </cell>
          <cell r="L117" t="str">
            <v>Bytes en capacidad de almacenamiento</v>
          </cell>
          <cell r="M117" t="str">
            <v>Número</v>
          </cell>
          <cell r="N117">
            <v>36</v>
          </cell>
          <cell r="O117">
            <v>1</v>
          </cell>
          <cell r="P117">
            <v>0</v>
          </cell>
          <cell r="Q117">
            <v>0.1903075781455463</v>
          </cell>
          <cell r="R117" t="str">
            <v>NA</v>
          </cell>
          <cell r="S117">
            <v>1</v>
          </cell>
          <cell r="T117">
            <v>1</v>
          </cell>
          <cell r="U117">
            <v>0</v>
          </cell>
          <cell r="V117">
            <v>0</v>
          </cell>
          <cell r="W117">
            <v>0</v>
          </cell>
          <cell r="X117" t="str">
            <v>NP</v>
          </cell>
          <cell r="Y117">
            <v>0</v>
          </cell>
          <cell r="Z117">
            <v>0</v>
          </cell>
          <cell r="AA117">
            <v>0</v>
          </cell>
          <cell r="AB117" t="str">
            <v>NP</v>
          </cell>
          <cell r="AC117">
            <v>0</v>
          </cell>
          <cell r="AD117">
            <v>0</v>
          </cell>
          <cell r="AE117">
            <v>0.63464525368871449</v>
          </cell>
          <cell r="AF117">
            <v>1</v>
          </cell>
          <cell r="AG117">
            <v>1</v>
          </cell>
          <cell r="AH117">
            <v>100</v>
          </cell>
          <cell r="AI117">
            <v>0</v>
          </cell>
          <cell r="AJ117">
            <v>1</v>
          </cell>
          <cell r="AK117">
            <v>0</v>
          </cell>
          <cell r="AL117">
            <v>0</v>
          </cell>
          <cell r="AM117">
            <v>0</v>
          </cell>
          <cell r="AN117">
            <v>0</v>
          </cell>
          <cell r="AO117">
            <v>0.63464525368871449</v>
          </cell>
          <cell r="AP117">
            <v>0</v>
          </cell>
          <cell r="AQ117">
            <v>0.1903075781455463</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637366380</v>
          </cell>
          <cell r="CE117">
            <v>0</v>
          </cell>
          <cell r="CF117">
            <v>0</v>
          </cell>
          <cell r="CG117">
            <v>0</v>
          </cell>
          <cell r="CH117">
            <v>0</v>
          </cell>
          <cell r="CI117">
            <v>0</v>
          </cell>
          <cell r="CJ117">
            <v>637366380</v>
          </cell>
          <cell r="CK117">
            <v>0</v>
          </cell>
          <cell r="CL117">
            <v>0</v>
          </cell>
          <cell r="CM117">
            <v>0</v>
          </cell>
          <cell r="CN117">
            <v>0</v>
          </cell>
          <cell r="CO117">
            <v>0</v>
          </cell>
          <cell r="CP117">
            <v>0</v>
          </cell>
          <cell r="CQ117">
            <v>0</v>
          </cell>
          <cell r="CR117">
            <v>0</v>
          </cell>
          <cell r="CS117">
            <v>0</v>
          </cell>
          <cell r="CT117">
            <v>0</v>
          </cell>
          <cell r="CU117">
            <v>0</v>
          </cell>
          <cell r="CV117">
            <v>637366380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637366380</v>
          </cell>
          <cell r="DQ117">
            <v>0</v>
          </cell>
          <cell r="DR117">
            <v>0</v>
          </cell>
          <cell r="DS117">
            <v>0</v>
          </cell>
          <cell r="DT117">
            <v>0</v>
          </cell>
          <cell r="DU117">
            <v>0</v>
          </cell>
          <cell r="DV117">
            <v>637366380</v>
          </cell>
          <cell r="DW117">
            <v>0</v>
          </cell>
          <cell r="DX117">
            <v>0</v>
          </cell>
          <cell r="DY117">
            <v>0</v>
          </cell>
          <cell r="DZ117">
            <v>0</v>
          </cell>
          <cell r="EA117">
            <v>0</v>
          </cell>
          <cell r="EB117">
            <v>0</v>
          </cell>
          <cell r="EC117">
            <v>0</v>
          </cell>
          <cell r="ED117">
            <v>0</v>
          </cell>
          <cell r="EE117">
            <v>0</v>
          </cell>
          <cell r="EF117">
            <v>0</v>
          </cell>
          <cell r="EG117">
            <v>0</v>
          </cell>
          <cell r="EH117">
            <v>637366380</v>
          </cell>
        </row>
        <row r="118">
          <cell r="B118" t="str">
            <v>25126-116</v>
          </cell>
          <cell r="C118">
            <v>25126</v>
          </cell>
          <cell r="D118" t="str">
            <v>Cajicá</v>
          </cell>
          <cell r="E118">
            <v>1438</v>
          </cell>
          <cell r="F118" t="str">
            <v>Cajica Tejiendo Futuro Unidos Con Toda Seguridad</v>
          </cell>
          <cell r="G118" t="str">
            <v>Tejiendo Futuro Cajica Empleo Con Seguridad</v>
          </cell>
          <cell r="H118" t="str">
            <v>Tecnologías de la Información y las Comunicaciones</v>
          </cell>
          <cell r="I118" t="str">
            <v>Fomento del desarrollo de aplicaciones, software y contenidos para impulsar la apropiación de las Tecnologías de la Información y las Comunicaciones (TIC)</v>
          </cell>
          <cell r="K118" t="str">
            <v>Servicio de promoción de la participación ciudadana para el fomento del diálogo con el Estado</v>
          </cell>
          <cell r="L118" t="str">
            <v>Ejercicios de participación ciudadana realizados</v>
          </cell>
          <cell r="M118" t="str">
            <v>Número</v>
          </cell>
          <cell r="N118">
            <v>48</v>
          </cell>
          <cell r="O118">
            <v>4</v>
          </cell>
          <cell r="P118">
            <v>0</v>
          </cell>
          <cell r="Q118">
            <v>8.0078955798481375E-3</v>
          </cell>
          <cell r="R118" t="str">
            <v>NA</v>
          </cell>
          <cell r="S118">
            <v>3</v>
          </cell>
          <cell r="T118">
            <v>0.75</v>
          </cell>
          <cell r="U118">
            <v>0</v>
          </cell>
          <cell r="V118">
            <v>0</v>
          </cell>
          <cell r="W118">
            <v>2.5558594897473119E-3</v>
          </cell>
          <cell r="X118">
            <v>1</v>
          </cell>
          <cell r="Y118">
            <v>1</v>
          </cell>
          <cell r="Z118">
            <v>100</v>
          </cell>
          <cell r="AA118">
            <v>1.9078098825351551E-3</v>
          </cell>
          <cell r="AB118">
            <v>1</v>
          </cell>
          <cell r="AC118">
            <v>1</v>
          </cell>
          <cell r="AD118">
            <v>100</v>
          </cell>
          <cell r="AE118">
            <v>2.2522978719758183E-2</v>
          </cell>
          <cell r="AF118">
            <v>1</v>
          </cell>
          <cell r="AG118">
            <v>1</v>
          </cell>
          <cell r="AH118">
            <v>100</v>
          </cell>
          <cell r="AI118">
            <v>0</v>
          </cell>
          <cell r="AJ118" t="str">
            <v>NP</v>
          </cell>
          <cell r="AK118">
            <v>0</v>
          </cell>
          <cell r="AL118">
            <v>0</v>
          </cell>
          <cell r="AM118">
            <v>2.5558594897473119E-3</v>
          </cell>
          <cell r="AN118">
            <v>1.9078098825351551E-3</v>
          </cell>
          <cell r="AO118">
            <v>2.2522978719758183E-2</v>
          </cell>
          <cell r="AP118">
            <v>0</v>
          </cell>
          <cell r="AQ118">
            <v>6.0059216848861036E-3</v>
          </cell>
          <cell r="AR118">
            <v>2200000</v>
          </cell>
          <cell r="AS118">
            <v>0</v>
          </cell>
          <cell r="AT118">
            <v>0</v>
          </cell>
          <cell r="AU118">
            <v>0</v>
          </cell>
          <cell r="AV118">
            <v>0</v>
          </cell>
          <cell r="AW118">
            <v>0</v>
          </cell>
          <cell r="AX118">
            <v>2200000</v>
          </cell>
          <cell r="AY118">
            <v>0</v>
          </cell>
          <cell r="AZ118">
            <v>0</v>
          </cell>
          <cell r="BA118">
            <v>0</v>
          </cell>
          <cell r="BB118">
            <v>0</v>
          </cell>
          <cell r="BC118">
            <v>0</v>
          </cell>
          <cell r="BD118">
            <v>0</v>
          </cell>
          <cell r="BE118">
            <v>0</v>
          </cell>
          <cell r="BF118">
            <v>0</v>
          </cell>
          <cell r="BG118">
            <v>0</v>
          </cell>
          <cell r="BH118">
            <v>0</v>
          </cell>
          <cell r="BI118">
            <v>0</v>
          </cell>
          <cell r="BJ118">
            <v>2200000</v>
          </cell>
          <cell r="BK118">
            <v>2000000</v>
          </cell>
          <cell r="BL118">
            <v>0</v>
          </cell>
          <cell r="BM118">
            <v>0</v>
          </cell>
          <cell r="BN118">
            <v>0</v>
          </cell>
          <cell r="BO118">
            <v>0</v>
          </cell>
          <cell r="BP118">
            <v>0</v>
          </cell>
          <cell r="BQ118">
            <v>2000000</v>
          </cell>
          <cell r="BR118">
            <v>0</v>
          </cell>
          <cell r="BS118">
            <v>0</v>
          </cell>
          <cell r="BT118">
            <v>0</v>
          </cell>
          <cell r="BU118">
            <v>0</v>
          </cell>
          <cell r="BV118">
            <v>0</v>
          </cell>
          <cell r="BW118">
            <v>0</v>
          </cell>
          <cell r="BX118">
            <v>0</v>
          </cell>
          <cell r="BY118">
            <v>0</v>
          </cell>
          <cell r="BZ118">
            <v>0</v>
          </cell>
          <cell r="CA118">
            <v>0</v>
          </cell>
          <cell r="CB118">
            <v>0</v>
          </cell>
          <cell r="CC118">
            <v>2000000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22619549</v>
          </cell>
          <cell r="CV118">
            <v>22619549</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4200000</v>
          </cell>
          <cell r="DQ118">
            <v>0</v>
          </cell>
          <cell r="DR118">
            <v>0</v>
          </cell>
          <cell r="DS118">
            <v>0</v>
          </cell>
          <cell r="DT118">
            <v>0</v>
          </cell>
          <cell r="DU118">
            <v>0</v>
          </cell>
          <cell r="DV118">
            <v>4200000</v>
          </cell>
          <cell r="DW118">
            <v>0</v>
          </cell>
          <cell r="DX118">
            <v>0</v>
          </cell>
          <cell r="DY118">
            <v>0</v>
          </cell>
          <cell r="DZ118">
            <v>0</v>
          </cell>
          <cell r="EA118">
            <v>0</v>
          </cell>
          <cell r="EB118">
            <v>0</v>
          </cell>
          <cell r="EC118">
            <v>0</v>
          </cell>
          <cell r="ED118">
            <v>0</v>
          </cell>
          <cell r="EE118">
            <v>0</v>
          </cell>
          <cell r="EF118">
            <v>0</v>
          </cell>
          <cell r="EG118">
            <v>22619549</v>
          </cell>
          <cell r="EH118">
            <v>26819549</v>
          </cell>
        </row>
        <row r="119">
          <cell r="B119" t="str">
            <v>25126-117</v>
          </cell>
          <cell r="C119">
            <v>25126</v>
          </cell>
          <cell r="D119" t="str">
            <v>Cajicá</v>
          </cell>
          <cell r="E119">
            <v>1438</v>
          </cell>
          <cell r="F119" t="str">
            <v>Cajica Tejiendo Futuro Unidos Con Toda Seguridad</v>
          </cell>
          <cell r="G119" t="str">
            <v>Tejiendo Futuro Cajica Empleo Con Seguridad</v>
          </cell>
          <cell r="H119" t="str">
            <v>Tecnologías de la Información y las Comunicaciones</v>
          </cell>
          <cell r="I119" t="str">
            <v>Fomento del desarrollo de aplicaciones, software y contenidos para impulsar la apropiación de las Tecnologías de la Información y las Comunicaciones (TIC)</v>
          </cell>
          <cell r="K119" t="str">
            <v>Servicio de promoción de la participación ciudadana para el fomento del diálogo con el Estado</v>
          </cell>
          <cell r="L119" t="str">
            <v>Ejercicios de participación ciudadana realizados.(Capacitación en Marketing Digital, Redes Sociales, Tiendas Online a las mujeres y familias emprendedoras más vulnerables)</v>
          </cell>
          <cell r="M119" t="str">
            <v>Número</v>
          </cell>
          <cell r="N119">
            <v>171</v>
          </cell>
          <cell r="O119">
            <v>4</v>
          </cell>
          <cell r="P119">
            <v>0</v>
          </cell>
          <cell r="Q119">
            <v>8.0078955798481375E-3</v>
          </cell>
          <cell r="R119" t="str">
            <v>NA</v>
          </cell>
          <cell r="S119">
            <v>7</v>
          </cell>
          <cell r="T119">
            <v>1</v>
          </cell>
          <cell r="U119">
            <v>0</v>
          </cell>
          <cell r="V119">
            <v>0</v>
          </cell>
          <cell r="W119">
            <v>2.5558594897473119E-3</v>
          </cell>
          <cell r="X119">
            <v>1</v>
          </cell>
          <cell r="Y119">
            <v>1</v>
          </cell>
          <cell r="Z119">
            <v>100</v>
          </cell>
          <cell r="AA119">
            <v>1.9078098825351551E-3</v>
          </cell>
          <cell r="AB119">
            <v>1</v>
          </cell>
          <cell r="AC119">
            <v>4</v>
          </cell>
          <cell r="AD119">
            <v>100</v>
          </cell>
          <cell r="AE119">
            <v>2.2522978719758183E-2</v>
          </cell>
          <cell r="AF119">
            <v>1</v>
          </cell>
          <cell r="AG119">
            <v>2</v>
          </cell>
          <cell r="AH119">
            <v>100</v>
          </cell>
          <cell r="AI119">
            <v>0</v>
          </cell>
          <cell r="AJ119">
            <v>1</v>
          </cell>
          <cell r="AK119">
            <v>0</v>
          </cell>
          <cell r="AL119">
            <v>0</v>
          </cell>
          <cell r="AM119">
            <v>2.5558594897473119E-3</v>
          </cell>
          <cell r="AN119">
            <v>1.9078098825351551E-3</v>
          </cell>
          <cell r="AO119">
            <v>2.2522978719758183E-2</v>
          </cell>
          <cell r="AP119">
            <v>0</v>
          </cell>
          <cell r="AQ119">
            <v>8.0078955798481375E-3</v>
          </cell>
          <cell r="AR119">
            <v>2200000</v>
          </cell>
          <cell r="AS119">
            <v>0</v>
          </cell>
          <cell r="AT119">
            <v>0</v>
          </cell>
          <cell r="AU119">
            <v>0</v>
          </cell>
          <cell r="AV119">
            <v>0</v>
          </cell>
          <cell r="AW119">
            <v>0</v>
          </cell>
          <cell r="AX119">
            <v>2200000</v>
          </cell>
          <cell r="AY119">
            <v>0</v>
          </cell>
          <cell r="AZ119">
            <v>0</v>
          </cell>
          <cell r="BA119">
            <v>0</v>
          </cell>
          <cell r="BB119">
            <v>0</v>
          </cell>
          <cell r="BC119">
            <v>0</v>
          </cell>
          <cell r="BD119">
            <v>0</v>
          </cell>
          <cell r="BE119">
            <v>0</v>
          </cell>
          <cell r="BF119">
            <v>0</v>
          </cell>
          <cell r="BG119">
            <v>0</v>
          </cell>
          <cell r="BH119">
            <v>0</v>
          </cell>
          <cell r="BI119">
            <v>0</v>
          </cell>
          <cell r="BJ119">
            <v>2200000</v>
          </cell>
          <cell r="BK119">
            <v>2000000</v>
          </cell>
          <cell r="BL119">
            <v>0</v>
          </cell>
          <cell r="BM119">
            <v>0</v>
          </cell>
          <cell r="BN119">
            <v>0</v>
          </cell>
          <cell r="BO119">
            <v>0</v>
          </cell>
          <cell r="BP119">
            <v>0</v>
          </cell>
          <cell r="BQ119">
            <v>2000000</v>
          </cell>
          <cell r="BR119">
            <v>0</v>
          </cell>
          <cell r="BS119">
            <v>0</v>
          </cell>
          <cell r="BT119">
            <v>0</v>
          </cell>
          <cell r="BU119">
            <v>0</v>
          </cell>
          <cell r="BV119">
            <v>0</v>
          </cell>
          <cell r="BW119">
            <v>0</v>
          </cell>
          <cell r="BX119">
            <v>0</v>
          </cell>
          <cell r="BY119">
            <v>0</v>
          </cell>
          <cell r="BZ119">
            <v>0</v>
          </cell>
          <cell r="CA119">
            <v>0</v>
          </cell>
          <cell r="CB119">
            <v>0</v>
          </cell>
          <cell r="CC119">
            <v>2000000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22619549</v>
          </cell>
          <cell r="CV119">
            <v>22619549</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4200000</v>
          </cell>
          <cell r="DQ119">
            <v>0</v>
          </cell>
          <cell r="DR119">
            <v>0</v>
          </cell>
          <cell r="DS119">
            <v>0</v>
          </cell>
          <cell r="DT119">
            <v>0</v>
          </cell>
          <cell r="DU119">
            <v>0</v>
          </cell>
          <cell r="DV119">
            <v>4200000</v>
          </cell>
          <cell r="DW119">
            <v>0</v>
          </cell>
          <cell r="DX119">
            <v>0</v>
          </cell>
          <cell r="DY119">
            <v>0</v>
          </cell>
          <cell r="DZ119">
            <v>0</v>
          </cell>
          <cell r="EA119">
            <v>0</v>
          </cell>
          <cell r="EB119">
            <v>0</v>
          </cell>
          <cell r="EC119">
            <v>0</v>
          </cell>
          <cell r="ED119">
            <v>0</v>
          </cell>
          <cell r="EE119">
            <v>0</v>
          </cell>
          <cell r="EF119">
            <v>0</v>
          </cell>
          <cell r="EG119">
            <v>22619549</v>
          </cell>
          <cell r="EH119">
            <v>26819549</v>
          </cell>
        </row>
        <row r="120">
          <cell r="B120" t="str">
            <v>25126-118</v>
          </cell>
          <cell r="C120">
            <v>25126</v>
          </cell>
          <cell r="D120" t="str">
            <v>Cajicá</v>
          </cell>
          <cell r="E120">
            <v>1438</v>
          </cell>
          <cell r="F120" t="str">
            <v>Cajica Tejiendo Futuro Unidos Con Toda Seguridad</v>
          </cell>
          <cell r="G120" t="str">
            <v>Tejiendo Futuro Cajica Empleo Con Seguridad</v>
          </cell>
          <cell r="H120" t="str">
            <v>Tecnologías de la Información y las Comunicaciones</v>
          </cell>
          <cell r="I120" t="str">
            <v>Fomento del desarrollo de aplicaciones, software y contenidos para impulsar la apropiación de las Tecnologías de la Información y las Comunicaciones (TIC)</v>
          </cell>
          <cell r="K120" t="str">
            <v>Documentos de lineamientos técnicos</v>
          </cell>
          <cell r="L120" t="str">
            <v>Documentos de lineamientos técnicos  para impulsar el Gobierno Digital elaborados</v>
          </cell>
          <cell r="M120" t="str">
            <v>Número</v>
          </cell>
          <cell r="N120">
            <v>81</v>
          </cell>
          <cell r="O120">
            <v>1</v>
          </cell>
          <cell r="P120">
            <v>0</v>
          </cell>
          <cell r="Q120">
            <v>2.1857533370066929E-3</v>
          </cell>
          <cell r="R120" t="str">
            <v>AM</v>
          </cell>
          <cell r="S120">
            <v>1</v>
          </cell>
          <cell r="T120">
            <v>1</v>
          </cell>
          <cell r="U120">
            <v>0</v>
          </cell>
          <cell r="V120">
            <v>0</v>
          </cell>
          <cell r="W120">
            <v>2.5558594897473119E-3</v>
          </cell>
          <cell r="X120">
            <v>1</v>
          </cell>
          <cell r="Y120">
            <v>1</v>
          </cell>
          <cell r="Z120">
            <v>100</v>
          </cell>
          <cell r="AA120">
            <v>9.5390494126757755E-4</v>
          </cell>
          <cell r="AB120">
            <v>1</v>
          </cell>
          <cell r="AC120">
            <v>1</v>
          </cell>
          <cell r="AD120">
            <v>100</v>
          </cell>
          <cell r="AE120">
            <v>4.1027987024455891E-3</v>
          </cell>
          <cell r="AF120">
            <v>1</v>
          </cell>
          <cell r="AG120">
            <v>1</v>
          </cell>
          <cell r="AH120">
            <v>100</v>
          </cell>
          <cell r="AI120">
            <v>0</v>
          </cell>
          <cell r="AJ120">
            <v>1</v>
          </cell>
          <cell r="AK120">
            <v>1</v>
          </cell>
          <cell r="AL120">
            <v>100</v>
          </cell>
          <cell r="AM120">
            <v>2.5558594897473119E-3</v>
          </cell>
          <cell r="AN120">
            <v>9.5390494126757755E-4</v>
          </cell>
          <cell r="AO120">
            <v>4.1027987024455891E-3</v>
          </cell>
          <cell r="AP120">
            <v>0</v>
          </cell>
          <cell r="AQ120">
            <v>2.1857533370066929E-3</v>
          </cell>
          <cell r="AR120">
            <v>2200000</v>
          </cell>
          <cell r="AS120">
            <v>0</v>
          </cell>
          <cell r="AT120">
            <v>0</v>
          </cell>
          <cell r="AU120">
            <v>0</v>
          </cell>
          <cell r="AV120">
            <v>0</v>
          </cell>
          <cell r="AW120">
            <v>0</v>
          </cell>
          <cell r="AX120">
            <v>2200000</v>
          </cell>
          <cell r="AY120">
            <v>0</v>
          </cell>
          <cell r="AZ120">
            <v>0</v>
          </cell>
          <cell r="BA120">
            <v>0</v>
          </cell>
          <cell r="BB120">
            <v>0</v>
          </cell>
          <cell r="BC120">
            <v>0</v>
          </cell>
          <cell r="BD120">
            <v>0</v>
          </cell>
          <cell r="BE120">
            <v>0</v>
          </cell>
          <cell r="BF120">
            <v>0</v>
          </cell>
          <cell r="BG120">
            <v>0</v>
          </cell>
          <cell r="BH120">
            <v>0</v>
          </cell>
          <cell r="BI120">
            <v>0</v>
          </cell>
          <cell r="BJ120">
            <v>2200000</v>
          </cell>
          <cell r="BK120">
            <v>1000000</v>
          </cell>
          <cell r="BL120">
            <v>0</v>
          </cell>
          <cell r="BM120">
            <v>0</v>
          </cell>
          <cell r="BN120">
            <v>0</v>
          </cell>
          <cell r="BO120">
            <v>0</v>
          </cell>
          <cell r="BP120">
            <v>0</v>
          </cell>
          <cell r="BQ120">
            <v>1000000</v>
          </cell>
          <cell r="BR120">
            <v>0</v>
          </cell>
          <cell r="BS120">
            <v>0</v>
          </cell>
          <cell r="BT120">
            <v>0</v>
          </cell>
          <cell r="BU120">
            <v>0</v>
          </cell>
          <cell r="BV120">
            <v>0</v>
          </cell>
          <cell r="BW120">
            <v>0</v>
          </cell>
          <cell r="BX120">
            <v>0</v>
          </cell>
          <cell r="BY120">
            <v>0</v>
          </cell>
          <cell r="BZ120">
            <v>0</v>
          </cell>
          <cell r="CA120">
            <v>0</v>
          </cell>
          <cell r="CB120">
            <v>0</v>
          </cell>
          <cell r="CC120">
            <v>1000000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4120390</v>
          </cell>
          <cell r="CV120">
            <v>4120390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3200000</v>
          </cell>
          <cell r="DQ120">
            <v>0</v>
          </cell>
          <cell r="DR120">
            <v>0</v>
          </cell>
          <cell r="DS120">
            <v>0</v>
          </cell>
          <cell r="DT120">
            <v>0</v>
          </cell>
          <cell r="DU120">
            <v>0</v>
          </cell>
          <cell r="DV120">
            <v>3200000</v>
          </cell>
          <cell r="DW120">
            <v>0</v>
          </cell>
          <cell r="DX120">
            <v>0</v>
          </cell>
          <cell r="DY120">
            <v>0</v>
          </cell>
          <cell r="DZ120">
            <v>0</v>
          </cell>
          <cell r="EA120">
            <v>0</v>
          </cell>
          <cell r="EB120">
            <v>0</v>
          </cell>
          <cell r="EC120">
            <v>0</v>
          </cell>
          <cell r="ED120">
            <v>0</v>
          </cell>
          <cell r="EE120">
            <v>0</v>
          </cell>
          <cell r="EF120">
            <v>0</v>
          </cell>
          <cell r="EG120">
            <v>4120390</v>
          </cell>
          <cell r="EH120">
            <v>7320390</v>
          </cell>
        </row>
        <row r="121">
          <cell r="B121" t="str">
            <v>25126-119</v>
          </cell>
          <cell r="C121">
            <v>25126</v>
          </cell>
          <cell r="D121" t="str">
            <v>Cajicá</v>
          </cell>
          <cell r="E121">
            <v>1438</v>
          </cell>
          <cell r="F121" t="str">
            <v>Cajica Tejiendo Futuro Unidos Con Toda Seguridad</v>
          </cell>
          <cell r="G121" t="str">
            <v>Tejiendo Futuro Cajica Empleo Con Seguridad</v>
          </cell>
          <cell r="H121" t="str">
            <v>Tecnologías de la Información y las Comunicaciones</v>
          </cell>
          <cell r="I121" t="str">
            <v>Fomento del desarrollo de aplicaciones, software y contenidos para impulsar la apropiación de las Tecnologías de la Información y las Comunicaciones (TIC)</v>
          </cell>
          <cell r="K121" t="str">
            <v>Documentos de planeación</v>
          </cell>
          <cell r="L121" t="str">
            <v>Documento de las Estrategias de asistencia técnica para la implementación de Arquitectura TI Colombia,  expedido.</v>
          </cell>
          <cell r="M121" t="str">
            <v>Número</v>
          </cell>
          <cell r="N121">
            <v>113</v>
          </cell>
          <cell r="O121">
            <v>1</v>
          </cell>
          <cell r="P121">
            <v>0</v>
          </cell>
          <cell r="Q121">
            <v>3.8802597618170488E-2</v>
          </cell>
          <cell r="R121" t="str">
            <v>AM</v>
          </cell>
          <cell r="S121">
            <v>1</v>
          </cell>
          <cell r="T121">
            <v>1</v>
          </cell>
          <cell r="U121">
            <v>0</v>
          </cell>
          <cell r="V121">
            <v>0</v>
          </cell>
          <cell r="W121">
            <v>1.0223437958989248E-2</v>
          </cell>
          <cell r="X121">
            <v>1</v>
          </cell>
          <cell r="Y121">
            <v>1</v>
          </cell>
          <cell r="Z121">
            <v>100</v>
          </cell>
          <cell r="AA121">
            <v>8.8281290522585112E-2</v>
          </cell>
          <cell r="AB121">
            <v>1</v>
          </cell>
          <cell r="AC121">
            <v>1</v>
          </cell>
          <cell r="AD121">
            <v>100</v>
          </cell>
          <cell r="AE121">
            <v>2.8485863056546445E-2</v>
          </cell>
          <cell r="AF121">
            <v>1</v>
          </cell>
          <cell r="AG121">
            <v>1</v>
          </cell>
          <cell r="AH121">
            <v>100</v>
          </cell>
          <cell r="AI121">
            <v>0</v>
          </cell>
          <cell r="AJ121">
            <v>1</v>
          </cell>
          <cell r="AK121">
            <v>0</v>
          </cell>
          <cell r="AL121">
            <v>0</v>
          </cell>
          <cell r="AM121">
            <v>1.0223437958989248E-2</v>
          </cell>
          <cell r="AN121">
            <v>8.8281290522585112E-2</v>
          </cell>
          <cell r="AO121">
            <v>2.8485863056546445E-2</v>
          </cell>
          <cell r="AP121">
            <v>0</v>
          </cell>
          <cell r="AQ121">
            <v>3.8802597618170488E-2</v>
          </cell>
          <cell r="AR121">
            <v>8800000</v>
          </cell>
          <cell r="AS121">
            <v>0</v>
          </cell>
          <cell r="AT121">
            <v>0</v>
          </cell>
          <cell r="AU121">
            <v>0</v>
          </cell>
          <cell r="AV121">
            <v>0</v>
          </cell>
          <cell r="AW121">
            <v>0</v>
          </cell>
          <cell r="AX121">
            <v>8800000</v>
          </cell>
          <cell r="AY121">
            <v>0</v>
          </cell>
          <cell r="AZ121">
            <v>0</v>
          </cell>
          <cell r="BA121">
            <v>0</v>
          </cell>
          <cell r="BB121">
            <v>0</v>
          </cell>
          <cell r="BC121">
            <v>0</v>
          </cell>
          <cell r="BD121">
            <v>0</v>
          </cell>
          <cell r="BE121">
            <v>0</v>
          </cell>
          <cell r="BF121">
            <v>0</v>
          </cell>
          <cell r="BG121">
            <v>0</v>
          </cell>
          <cell r="BH121">
            <v>0</v>
          </cell>
          <cell r="BI121">
            <v>0</v>
          </cell>
          <cell r="BJ121">
            <v>8800000</v>
          </cell>
          <cell r="BK121">
            <v>92547262</v>
          </cell>
          <cell r="BL121">
            <v>0</v>
          </cell>
          <cell r="BM121">
            <v>0</v>
          </cell>
          <cell r="BN121">
            <v>0</v>
          </cell>
          <cell r="BO121">
            <v>0</v>
          </cell>
          <cell r="BP121">
            <v>0</v>
          </cell>
          <cell r="BQ121">
            <v>92547262</v>
          </cell>
          <cell r="BR121">
            <v>0</v>
          </cell>
          <cell r="BS121">
            <v>0</v>
          </cell>
          <cell r="BT121">
            <v>0</v>
          </cell>
          <cell r="BU121">
            <v>0</v>
          </cell>
          <cell r="BV121">
            <v>0</v>
          </cell>
          <cell r="BW121">
            <v>0</v>
          </cell>
          <cell r="BX121">
            <v>0</v>
          </cell>
          <cell r="BY121">
            <v>0</v>
          </cell>
          <cell r="BZ121">
            <v>0</v>
          </cell>
          <cell r="CA121">
            <v>0</v>
          </cell>
          <cell r="CB121">
            <v>0</v>
          </cell>
          <cell r="CC121">
            <v>92547262</v>
          </cell>
          <cell r="CD121">
            <v>28608000</v>
          </cell>
          <cell r="CE121">
            <v>0</v>
          </cell>
          <cell r="CF121">
            <v>0</v>
          </cell>
          <cell r="CG121">
            <v>0</v>
          </cell>
          <cell r="CH121">
            <v>0</v>
          </cell>
          <cell r="CI121">
            <v>0</v>
          </cell>
          <cell r="CJ121">
            <v>28608000</v>
          </cell>
          <cell r="CK121">
            <v>0</v>
          </cell>
          <cell r="CL121">
            <v>0</v>
          </cell>
          <cell r="CM121">
            <v>0</v>
          </cell>
          <cell r="CN121">
            <v>0</v>
          </cell>
          <cell r="CO121">
            <v>0</v>
          </cell>
          <cell r="CP121">
            <v>0</v>
          </cell>
          <cell r="CQ121">
            <v>0</v>
          </cell>
          <cell r="CR121">
            <v>0</v>
          </cell>
          <cell r="CS121">
            <v>0</v>
          </cell>
          <cell r="CT121">
            <v>0</v>
          </cell>
          <cell r="CU121">
            <v>0</v>
          </cell>
          <cell r="CV121">
            <v>28608000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129955262</v>
          </cell>
          <cell r="DQ121">
            <v>0</v>
          </cell>
          <cell r="DR121">
            <v>0</v>
          </cell>
          <cell r="DS121">
            <v>0</v>
          </cell>
          <cell r="DT121">
            <v>0</v>
          </cell>
          <cell r="DU121">
            <v>0</v>
          </cell>
          <cell r="DV121">
            <v>129955262</v>
          </cell>
          <cell r="DW121">
            <v>0</v>
          </cell>
          <cell r="DX121">
            <v>0</v>
          </cell>
          <cell r="DY121">
            <v>0</v>
          </cell>
          <cell r="DZ121">
            <v>0</v>
          </cell>
          <cell r="EA121">
            <v>0</v>
          </cell>
          <cell r="EB121">
            <v>0</v>
          </cell>
          <cell r="EC121">
            <v>0</v>
          </cell>
          <cell r="ED121">
            <v>0</v>
          </cell>
          <cell r="EE121">
            <v>0</v>
          </cell>
          <cell r="EF121">
            <v>0</v>
          </cell>
          <cell r="EG121">
            <v>0</v>
          </cell>
          <cell r="EH121">
            <v>129955262</v>
          </cell>
        </row>
        <row r="122">
          <cell r="B122" t="str">
            <v>25126-120</v>
          </cell>
          <cell r="C122">
            <v>25126</v>
          </cell>
          <cell r="D122" t="str">
            <v>Cajicá</v>
          </cell>
          <cell r="E122">
            <v>1438</v>
          </cell>
          <cell r="F122" t="str">
            <v>Cajica Tejiendo Futuro Unidos Con Toda Seguridad</v>
          </cell>
          <cell r="G122" t="str">
            <v>Tejiendo Futuro Cajica Empleo Con Seguridad</v>
          </cell>
          <cell r="H122" t="str">
            <v>Tecnologías de la Información y las Comunicaciones</v>
          </cell>
          <cell r="I122" t="str">
            <v>Fomento del desarrollo de aplicaciones, software y contenidos para impulsar la apropiación de las Tecnologías de la Información y las Comunicaciones (TIC)</v>
          </cell>
          <cell r="K122" t="str">
            <v>Desarrollos digitales</v>
          </cell>
          <cell r="L122" t="str">
            <v>Cantidad de tiempo de disponibilidad (tiempo funcionando) de Sitios web</v>
          </cell>
          <cell r="M122" t="str">
            <v>Número</v>
          </cell>
          <cell r="N122">
            <v>71</v>
          </cell>
          <cell r="O122">
            <v>4</v>
          </cell>
          <cell r="P122">
            <v>0</v>
          </cell>
          <cell r="Q122">
            <v>4.0490892833186409E-2</v>
          </cell>
          <cell r="R122" t="str">
            <v>AM</v>
          </cell>
          <cell r="S122">
            <v>1</v>
          </cell>
          <cell r="T122">
            <v>0.25</v>
          </cell>
          <cell r="U122">
            <v>0</v>
          </cell>
          <cell r="V122">
            <v>0</v>
          </cell>
          <cell r="W122">
            <v>8.178750367191398E-2</v>
          </cell>
          <cell r="X122">
            <v>4</v>
          </cell>
          <cell r="Y122">
            <v>4</v>
          </cell>
          <cell r="Z122">
            <v>100</v>
          </cell>
          <cell r="AA122">
            <v>3.0343712366101876E-2</v>
          </cell>
          <cell r="AB122">
            <v>4</v>
          </cell>
          <cell r="AC122">
            <v>4</v>
          </cell>
          <cell r="AD122">
            <v>100</v>
          </cell>
          <cell r="AE122">
            <v>3.3257006143156763E-2</v>
          </cell>
          <cell r="AF122">
            <v>4</v>
          </cell>
          <cell r="AG122">
            <v>1</v>
          </cell>
          <cell r="AH122">
            <v>25</v>
          </cell>
          <cell r="AI122">
            <v>0</v>
          </cell>
          <cell r="AJ122">
            <v>4</v>
          </cell>
          <cell r="AK122">
            <v>0</v>
          </cell>
          <cell r="AL122">
            <v>0</v>
          </cell>
          <cell r="AM122">
            <v>8.178750367191398E-2</v>
          </cell>
          <cell r="AN122">
            <v>3.0343712366101876E-2</v>
          </cell>
          <cell r="AO122">
            <v>8.3142515357891907E-3</v>
          </cell>
          <cell r="AP122">
            <v>0</v>
          </cell>
          <cell r="AQ122">
            <v>1.0122723208296602E-2</v>
          </cell>
          <cell r="AR122">
            <v>70400000</v>
          </cell>
          <cell r="AS122">
            <v>0</v>
          </cell>
          <cell r="AT122">
            <v>0</v>
          </cell>
          <cell r="AU122">
            <v>0</v>
          </cell>
          <cell r="AV122">
            <v>0</v>
          </cell>
          <cell r="AW122">
            <v>0</v>
          </cell>
          <cell r="AX122">
            <v>70400000</v>
          </cell>
          <cell r="AY122">
            <v>0</v>
          </cell>
          <cell r="AZ122">
            <v>0</v>
          </cell>
          <cell r="BA122">
            <v>0</v>
          </cell>
          <cell r="BB122">
            <v>0</v>
          </cell>
          <cell r="BC122">
            <v>0</v>
          </cell>
          <cell r="BD122">
            <v>0</v>
          </cell>
          <cell r="BE122">
            <v>0</v>
          </cell>
          <cell r="BF122">
            <v>0</v>
          </cell>
          <cell r="BG122">
            <v>0</v>
          </cell>
          <cell r="BH122">
            <v>0</v>
          </cell>
          <cell r="BI122">
            <v>0</v>
          </cell>
          <cell r="BJ122">
            <v>70400000</v>
          </cell>
          <cell r="BK122">
            <v>31809996</v>
          </cell>
          <cell r="BL122">
            <v>0</v>
          </cell>
          <cell r="BM122">
            <v>0</v>
          </cell>
          <cell r="BN122">
            <v>0</v>
          </cell>
          <cell r="BO122">
            <v>0</v>
          </cell>
          <cell r="BP122">
            <v>0</v>
          </cell>
          <cell r="BQ122">
            <v>31809996</v>
          </cell>
          <cell r="BR122">
            <v>0</v>
          </cell>
          <cell r="BS122">
            <v>0</v>
          </cell>
          <cell r="BT122">
            <v>0</v>
          </cell>
          <cell r="BU122">
            <v>0</v>
          </cell>
          <cell r="BV122">
            <v>0</v>
          </cell>
          <cell r="BW122">
            <v>0</v>
          </cell>
          <cell r="BX122">
            <v>0</v>
          </cell>
          <cell r="BY122">
            <v>0</v>
          </cell>
          <cell r="BZ122">
            <v>0</v>
          </cell>
          <cell r="CA122">
            <v>0</v>
          </cell>
          <cell r="CB122">
            <v>0</v>
          </cell>
          <cell r="CC122">
            <v>31809996</v>
          </cell>
          <cell r="CD122">
            <v>33399600</v>
          </cell>
          <cell r="CE122">
            <v>0</v>
          </cell>
          <cell r="CF122">
            <v>0</v>
          </cell>
          <cell r="CG122">
            <v>0</v>
          </cell>
          <cell r="CH122">
            <v>0</v>
          </cell>
          <cell r="CI122">
            <v>0</v>
          </cell>
          <cell r="CJ122">
            <v>33399600</v>
          </cell>
          <cell r="CK122">
            <v>0</v>
          </cell>
          <cell r="CL122">
            <v>0</v>
          </cell>
          <cell r="CM122">
            <v>0</v>
          </cell>
          <cell r="CN122">
            <v>0</v>
          </cell>
          <cell r="CO122">
            <v>0</v>
          </cell>
          <cell r="CP122">
            <v>0</v>
          </cell>
          <cell r="CQ122">
            <v>0</v>
          </cell>
          <cell r="CR122">
            <v>0</v>
          </cell>
          <cell r="CS122">
            <v>0</v>
          </cell>
          <cell r="CT122">
            <v>0</v>
          </cell>
          <cell r="CU122">
            <v>0</v>
          </cell>
          <cell r="CV122">
            <v>33399600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135609596</v>
          </cell>
          <cell r="DQ122">
            <v>0</v>
          </cell>
          <cell r="DR122">
            <v>0</v>
          </cell>
          <cell r="DS122">
            <v>0</v>
          </cell>
          <cell r="DT122">
            <v>0</v>
          </cell>
          <cell r="DU122">
            <v>0</v>
          </cell>
          <cell r="DV122">
            <v>135609596</v>
          </cell>
          <cell r="DW122">
            <v>0</v>
          </cell>
          <cell r="DX122">
            <v>0</v>
          </cell>
          <cell r="DY122">
            <v>0</v>
          </cell>
          <cell r="DZ122">
            <v>0</v>
          </cell>
          <cell r="EA122">
            <v>0</v>
          </cell>
          <cell r="EB122">
            <v>0</v>
          </cell>
          <cell r="EC122">
            <v>0</v>
          </cell>
          <cell r="ED122">
            <v>0</v>
          </cell>
          <cell r="EE122">
            <v>0</v>
          </cell>
          <cell r="EF122">
            <v>0</v>
          </cell>
          <cell r="EG122">
            <v>0</v>
          </cell>
          <cell r="EH122">
            <v>135609596</v>
          </cell>
        </row>
        <row r="123">
          <cell r="B123" t="str">
            <v>25126-121</v>
          </cell>
          <cell r="C123">
            <v>25126</v>
          </cell>
          <cell r="D123" t="str">
            <v>Cajicá</v>
          </cell>
          <cell r="E123">
            <v>1438</v>
          </cell>
          <cell r="F123" t="str">
            <v>Cajica Tejiendo Futuro Unidos Con Toda Seguridad</v>
          </cell>
          <cell r="G123" t="str">
            <v>Tejiendo Futuro Cajica Empleo Con Seguridad</v>
          </cell>
          <cell r="H123" t="str">
            <v>Tecnologías de la Información y las Comunicaciones</v>
          </cell>
          <cell r="I123" t="str">
            <v>Facilitar el acceso y uso de las Tecnologías de la Información y las Comunicaciones (TIC) en todo el territorio nacional</v>
          </cell>
          <cell r="K123" t="str">
            <v xml:space="preserve"> Servicio de acceso zonas digitales</v>
          </cell>
          <cell r="L123" t="str">
            <v>Zonas digitales instaladas</v>
          </cell>
          <cell r="M123" t="str">
            <v>Número</v>
          </cell>
          <cell r="N123">
            <v>26</v>
          </cell>
          <cell r="O123">
            <v>52</v>
          </cell>
          <cell r="P123">
            <v>0</v>
          </cell>
          <cell r="Q123">
            <v>0.34636454520880905</v>
          </cell>
          <cell r="R123" t="str">
            <v>NA</v>
          </cell>
          <cell r="S123">
            <v>52</v>
          </cell>
          <cell r="T123">
            <v>1</v>
          </cell>
          <cell r="U123">
            <v>0</v>
          </cell>
          <cell r="V123">
            <v>0</v>
          </cell>
          <cell r="W123">
            <v>0</v>
          </cell>
          <cell r="X123" t="str">
            <v>NP</v>
          </cell>
          <cell r="Y123">
            <v>0</v>
          </cell>
          <cell r="Z123">
            <v>0</v>
          </cell>
          <cell r="AA123">
            <v>0.16900180265742126</v>
          </cell>
          <cell r="AB123">
            <v>29</v>
          </cell>
          <cell r="AC123">
            <v>17</v>
          </cell>
          <cell r="AD123">
            <v>58.620689655172406</v>
          </cell>
          <cell r="AE123">
            <v>0.17731936353965824</v>
          </cell>
          <cell r="AF123">
            <v>13</v>
          </cell>
          <cell r="AG123">
            <v>1</v>
          </cell>
          <cell r="AH123">
            <v>7.6923076923076925</v>
          </cell>
          <cell r="AI123">
            <v>1.1202011691201454</v>
          </cell>
          <cell r="AJ123">
            <v>34</v>
          </cell>
          <cell r="AK123">
            <v>34</v>
          </cell>
          <cell r="AL123">
            <v>100</v>
          </cell>
          <cell r="AM123">
            <v>0</v>
          </cell>
          <cell r="AN123">
            <v>9.9070022247453829E-2</v>
          </cell>
          <cell r="AO123">
            <v>1.3639951041512173E-2</v>
          </cell>
          <cell r="AP123">
            <v>1.1202011691201454</v>
          </cell>
          <cell r="AQ123">
            <v>0.34636454520880905</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177168390</v>
          </cell>
          <cell r="BL123">
            <v>0</v>
          </cell>
          <cell r="BM123">
            <v>0</v>
          </cell>
          <cell r="BN123">
            <v>0</v>
          </cell>
          <cell r="BO123">
            <v>0</v>
          </cell>
          <cell r="BP123">
            <v>0</v>
          </cell>
          <cell r="BQ123">
            <v>177168390</v>
          </cell>
          <cell r="BR123">
            <v>0</v>
          </cell>
          <cell r="BS123">
            <v>0</v>
          </cell>
          <cell r="BT123">
            <v>0</v>
          </cell>
          <cell r="BU123">
            <v>0</v>
          </cell>
          <cell r="BV123">
            <v>0</v>
          </cell>
          <cell r="BW123">
            <v>0</v>
          </cell>
          <cell r="BX123">
            <v>0</v>
          </cell>
          <cell r="BY123">
            <v>0</v>
          </cell>
          <cell r="BZ123">
            <v>0</v>
          </cell>
          <cell r="CA123">
            <v>0</v>
          </cell>
          <cell r="CB123">
            <v>0</v>
          </cell>
          <cell r="CC123">
            <v>177168390</v>
          </cell>
          <cell r="CD123">
            <v>178079644</v>
          </cell>
          <cell r="CE123">
            <v>0</v>
          </cell>
          <cell r="CF123">
            <v>0</v>
          </cell>
          <cell r="CG123">
            <v>0</v>
          </cell>
          <cell r="CH123">
            <v>0</v>
          </cell>
          <cell r="CI123">
            <v>0</v>
          </cell>
          <cell r="CJ123">
            <v>178079644</v>
          </cell>
          <cell r="CK123">
            <v>0</v>
          </cell>
          <cell r="CL123">
            <v>0</v>
          </cell>
          <cell r="CM123">
            <v>0</v>
          </cell>
          <cell r="CN123">
            <v>0</v>
          </cell>
          <cell r="CO123">
            <v>0</v>
          </cell>
          <cell r="CP123">
            <v>0</v>
          </cell>
          <cell r="CQ123">
            <v>0</v>
          </cell>
          <cell r="CR123">
            <v>0</v>
          </cell>
          <cell r="CS123">
            <v>0</v>
          </cell>
          <cell r="CT123">
            <v>0</v>
          </cell>
          <cell r="CU123">
            <v>0</v>
          </cell>
          <cell r="CV123">
            <v>178079644</v>
          </cell>
          <cell r="CW123">
            <v>804774696</v>
          </cell>
          <cell r="CX123">
            <v>0</v>
          </cell>
          <cell r="CY123">
            <v>0</v>
          </cell>
          <cell r="CZ123">
            <v>0</v>
          </cell>
          <cell r="DA123">
            <v>0</v>
          </cell>
          <cell r="DB123">
            <v>0</v>
          </cell>
          <cell r="DC123">
            <v>804774696</v>
          </cell>
          <cell r="DD123">
            <v>0</v>
          </cell>
          <cell r="DE123">
            <v>0</v>
          </cell>
          <cell r="DF123">
            <v>0</v>
          </cell>
          <cell r="DG123">
            <v>0</v>
          </cell>
          <cell r="DH123">
            <v>0</v>
          </cell>
          <cell r="DI123">
            <v>0</v>
          </cell>
          <cell r="DJ123">
            <v>0</v>
          </cell>
          <cell r="DK123">
            <v>0</v>
          </cell>
          <cell r="DL123">
            <v>0</v>
          </cell>
          <cell r="DM123">
            <v>0</v>
          </cell>
          <cell r="DN123">
            <v>0</v>
          </cell>
          <cell r="DO123">
            <v>804774696</v>
          </cell>
          <cell r="DP123">
            <v>1160022730</v>
          </cell>
          <cell r="DQ123">
            <v>0</v>
          </cell>
          <cell r="DR123">
            <v>0</v>
          </cell>
          <cell r="DS123">
            <v>0</v>
          </cell>
          <cell r="DT123">
            <v>0</v>
          </cell>
          <cell r="DU123">
            <v>0</v>
          </cell>
          <cell r="DV123">
            <v>1160022730</v>
          </cell>
          <cell r="DW123">
            <v>0</v>
          </cell>
          <cell r="DX123">
            <v>0</v>
          </cell>
          <cell r="DY123">
            <v>0</v>
          </cell>
          <cell r="DZ123">
            <v>0</v>
          </cell>
          <cell r="EA123">
            <v>0</v>
          </cell>
          <cell r="EB123">
            <v>0</v>
          </cell>
          <cell r="EC123">
            <v>0</v>
          </cell>
          <cell r="ED123">
            <v>0</v>
          </cell>
          <cell r="EE123">
            <v>0</v>
          </cell>
          <cell r="EF123">
            <v>0</v>
          </cell>
          <cell r="EG123">
            <v>0</v>
          </cell>
          <cell r="EH123">
            <v>1160022730</v>
          </cell>
        </row>
        <row r="124">
          <cell r="B124" t="str">
            <v>25126-122</v>
          </cell>
          <cell r="C124">
            <v>25126</v>
          </cell>
          <cell r="D124" t="str">
            <v>Cajicá</v>
          </cell>
          <cell r="E124">
            <v>1438</v>
          </cell>
          <cell r="F124" t="str">
            <v>Cajica Tejiendo Futuro Unidos Con Toda Seguridad</v>
          </cell>
          <cell r="G124" t="str">
            <v>Tejiendo Futuro Cajica Empleo Con Seguridad</v>
          </cell>
          <cell r="H124" t="str">
            <v>Tecnologías de la Información y las Comunicaciones</v>
          </cell>
          <cell r="I124" t="str">
            <v>Facilitar el acceso y uso de las Tecnologías de la Información y las Comunicaciones (TIC) en todo el territorio nacional</v>
          </cell>
          <cell r="K124" t="str">
            <v>Servicio de difusión para promover el uso de internet</v>
          </cell>
          <cell r="L124" t="str">
            <v>Personas sensibilizadas en el uso y apropiación de las TIC</v>
          </cell>
          <cell r="M124" t="str">
            <v>Número</v>
          </cell>
          <cell r="N124">
            <v>58</v>
          </cell>
          <cell r="O124">
            <v>8</v>
          </cell>
          <cell r="P124">
            <v>0</v>
          </cell>
          <cell r="Q124">
            <v>0.12111254704858956</v>
          </cell>
          <cell r="R124" t="str">
            <v>NA</v>
          </cell>
          <cell r="S124">
            <v>9</v>
          </cell>
          <cell r="T124">
            <v>1</v>
          </cell>
          <cell r="U124">
            <v>0</v>
          </cell>
          <cell r="V124">
            <v>0</v>
          </cell>
          <cell r="W124">
            <v>0.46185806219925757</v>
          </cell>
          <cell r="X124">
            <v>2</v>
          </cell>
          <cell r="Y124">
            <v>2</v>
          </cell>
          <cell r="Z124">
            <v>100</v>
          </cell>
          <cell r="AA124">
            <v>3.7679245180069314E-3</v>
          </cell>
          <cell r="AB124">
            <v>2</v>
          </cell>
          <cell r="AC124">
            <v>5</v>
          </cell>
          <cell r="AD124">
            <v>100</v>
          </cell>
          <cell r="AE124">
            <v>4.1027987024455891E-3</v>
          </cell>
          <cell r="AF124">
            <v>2</v>
          </cell>
          <cell r="AG124">
            <v>2</v>
          </cell>
          <cell r="AH124">
            <v>100</v>
          </cell>
          <cell r="AI124">
            <v>0</v>
          </cell>
          <cell r="AJ124" t="str">
            <v>NP</v>
          </cell>
          <cell r="AK124">
            <v>0</v>
          </cell>
          <cell r="AL124">
            <v>0</v>
          </cell>
          <cell r="AM124">
            <v>0.46185806219925757</v>
          </cell>
          <cell r="AN124">
            <v>3.7679245180069314E-3</v>
          </cell>
          <cell r="AO124">
            <v>4.1027987024455891E-3</v>
          </cell>
          <cell r="AP124">
            <v>0</v>
          </cell>
          <cell r="AQ124">
            <v>0.12111254704858956</v>
          </cell>
          <cell r="AR124">
            <v>397552268</v>
          </cell>
          <cell r="AS124">
            <v>0</v>
          </cell>
          <cell r="AT124">
            <v>0</v>
          </cell>
          <cell r="AU124">
            <v>0</v>
          </cell>
          <cell r="AV124">
            <v>0</v>
          </cell>
          <cell r="AW124">
            <v>0</v>
          </cell>
          <cell r="AX124">
            <v>397552268</v>
          </cell>
          <cell r="AY124">
            <v>0</v>
          </cell>
          <cell r="AZ124">
            <v>0</v>
          </cell>
          <cell r="BA124">
            <v>0</v>
          </cell>
          <cell r="BB124">
            <v>0</v>
          </cell>
          <cell r="BC124">
            <v>0</v>
          </cell>
          <cell r="BD124">
            <v>0</v>
          </cell>
          <cell r="BE124">
            <v>0</v>
          </cell>
          <cell r="BF124">
            <v>0</v>
          </cell>
          <cell r="BG124">
            <v>0</v>
          </cell>
          <cell r="BH124">
            <v>0</v>
          </cell>
          <cell r="BI124">
            <v>0</v>
          </cell>
          <cell r="BJ124">
            <v>397552268</v>
          </cell>
          <cell r="BK124">
            <v>3950000</v>
          </cell>
          <cell r="BL124">
            <v>0</v>
          </cell>
          <cell r="BM124">
            <v>0</v>
          </cell>
          <cell r="BN124">
            <v>0</v>
          </cell>
          <cell r="BO124">
            <v>0</v>
          </cell>
          <cell r="BP124">
            <v>0</v>
          </cell>
          <cell r="BQ124">
            <v>1451800</v>
          </cell>
          <cell r="BR124">
            <v>0</v>
          </cell>
          <cell r="BS124">
            <v>0</v>
          </cell>
          <cell r="BT124">
            <v>2498200</v>
          </cell>
          <cell r="BU124">
            <v>0</v>
          </cell>
          <cell r="BV124">
            <v>0</v>
          </cell>
          <cell r="BW124">
            <v>0</v>
          </cell>
          <cell r="BX124">
            <v>0</v>
          </cell>
          <cell r="BY124">
            <v>0</v>
          </cell>
          <cell r="BZ124">
            <v>0</v>
          </cell>
          <cell r="CA124">
            <v>0</v>
          </cell>
          <cell r="CB124">
            <v>0</v>
          </cell>
          <cell r="CC124">
            <v>3950000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4120390</v>
          </cell>
          <cell r="CV124">
            <v>4120390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401502268</v>
          </cell>
          <cell r="DQ124">
            <v>0</v>
          </cell>
          <cell r="DR124">
            <v>0</v>
          </cell>
          <cell r="DS124">
            <v>0</v>
          </cell>
          <cell r="DT124">
            <v>0</v>
          </cell>
          <cell r="DU124">
            <v>0</v>
          </cell>
          <cell r="DV124">
            <v>399004068</v>
          </cell>
          <cell r="DW124">
            <v>0</v>
          </cell>
          <cell r="DX124">
            <v>0</v>
          </cell>
          <cell r="DY124">
            <v>2498200</v>
          </cell>
          <cell r="DZ124">
            <v>0</v>
          </cell>
          <cell r="EA124">
            <v>0</v>
          </cell>
          <cell r="EB124">
            <v>0</v>
          </cell>
          <cell r="EC124">
            <v>0</v>
          </cell>
          <cell r="ED124">
            <v>0</v>
          </cell>
          <cell r="EE124">
            <v>0</v>
          </cell>
          <cell r="EF124">
            <v>0</v>
          </cell>
          <cell r="EG124">
            <v>4120390</v>
          </cell>
          <cell r="EH124">
            <v>405622658</v>
          </cell>
        </row>
        <row r="125">
          <cell r="B125" t="str">
            <v>25126-123</v>
          </cell>
          <cell r="C125">
            <v>25126</v>
          </cell>
          <cell r="D125" t="str">
            <v>Cajicá</v>
          </cell>
          <cell r="E125">
            <v>1438</v>
          </cell>
          <cell r="F125" t="str">
            <v>Cajica Tejiendo Futuro Unidos Con Toda Seguridad</v>
          </cell>
          <cell r="G125" t="str">
            <v>Tejiendo Futuro Cajica Empleo Con Seguridad</v>
          </cell>
          <cell r="H125" t="str">
            <v>Tecnologías de la Información y las Comunicaciones</v>
          </cell>
          <cell r="I125" t="str">
            <v>Facilitar el acceso y uso de las Tecnologías de la Información y las Comunicaciones (TIC) en todo el territorio nacional</v>
          </cell>
          <cell r="K125" t="str">
            <v>Servicio de acceso y uso de Tecnologías de la Información y las Comunicaciones</v>
          </cell>
          <cell r="L125" t="str">
            <v>Centros de Acceso Comunitario en zonas urbanas y/o rurales y/o apartadas funcionando</v>
          </cell>
          <cell r="M125" t="str">
            <v>Número</v>
          </cell>
          <cell r="N125">
            <v>84</v>
          </cell>
          <cell r="O125">
            <v>2</v>
          </cell>
          <cell r="P125">
            <v>0</v>
          </cell>
          <cell r="Q125">
            <v>6.7792595091803994E-3</v>
          </cell>
          <cell r="R125" t="str">
            <v>NA</v>
          </cell>
          <cell r="S125">
            <v>2</v>
          </cell>
          <cell r="T125">
            <v>1</v>
          </cell>
          <cell r="U125">
            <v>0</v>
          </cell>
          <cell r="V125">
            <v>0</v>
          </cell>
          <cell r="W125">
            <v>0</v>
          </cell>
          <cell r="X125" t="str">
            <v>NP</v>
          </cell>
          <cell r="Y125">
            <v>0</v>
          </cell>
          <cell r="Z125">
            <v>0</v>
          </cell>
          <cell r="AA125">
            <v>0</v>
          </cell>
          <cell r="AB125" t="str">
            <v>NP</v>
          </cell>
          <cell r="AC125">
            <v>0</v>
          </cell>
          <cell r="AD125">
            <v>0</v>
          </cell>
          <cell r="AE125">
            <v>2.2607743280380309E-2</v>
          </cell>
          <cell r="AF125">
            <v>2</v>
          </cell>
          <cell r="AG125">
            <v>2</v>
          </cell>
          <cell r="AH125">
            <v>100</v>
          </cell>
          <cell r="AI125">
            <v>0</v>
          </cell>
          <cell r="AJ125" t="str">
            <v>NP</v>
          </cell>
          <cell r="AK125">
            <v>0</v>
          </cell>
          <cell r="AL125">
            <v>0</v>
          </cell>
          <cell r="AM125">
            <v>0</v>
          </cell>
          <cell r="AN125">
            <v>0</v>
          </cell>
          <cell r="AO125">
            <v>2.2607743280380309E-2</v>
          </cell>
          <cell r="AP125">
            <v>0</v>
          </cell>
          <cell r="AQ125">
            <v>6.7792595091803994E-3</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22704677</v>
          </cell>
          <cell r="CV125">
            <v>22704677</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22704677</v>
          </cell>
          <cell r="EH125">
            <v>22704677</v>
          </cell>
        </row>
        <row r="126">
          <cell r="B126" t="str">
            <v>25126-124</v>
          </cell>
          <cell r="C126">
            <v>25126</v>
          </cell>
          <cell r="D126" t="str">
            <v>Cajicá</v>
          </cell>
          <cell r="E126">
            <v>1438</v>
          </cell>
          <cell r="F126" t="str">
            <v>Cajica Tejiendo Futuro Unidos Con Toda Seguridad</v>
          </cell>
          <cell r="G126" t="str">
            <v>Tejiendo Futuro Cajica Empleo Con Seguridad</v>
          </cell>
          <cell r="H126" t="str">
            <v>Tecnologías de la Información y las Comunicaciones</v>
          </cell>
          <cell r="I126" t="str">
            <v>Facilitar el acceso y uso de las Tecnologías de la Información y las Comunicaciones (TIC) en todo el territorio nacional</v>
          </cell>
          <cell r="K126" t="str">
            <v>Servicio de recolección y gestión de residuos electrónicos</v>
          </cell>
          <cell r="L126" t="str">
            <v>Residuos electrónicos dispuestos correctamente</v>
          </cell>
          <cell r="M126" t="str">
            <v>Toneladas</v>
          </cell>
          <cell r="N126">
            <v>46</v>
          </cell>
          <cell r="O126">
            <v>4</v>
          </cell>
          <cell r="P126">
            <v>0</v>
          </cell>
          <cell r="Q126">
            <v>1.8274522076395373E-3</v>
          </cell>
          <cell r="R126" t="str">
            <v>NA</v>
          </cell>
          <cell r="S126">
            <v>4</v>
          </cell>
          <cell r="T126">
            <v>1</v>
          </cell>
          <cell r="U126">
            <v>0</v>
          </cell>
          <cell r="V126">
            <v>0</v>
          </cell>
          <cell r="W126">
            <v>0</v>
          </cell>
          <cell r="X126" t="str">
            <v>NP</v>
          </cell>
          <cell r="Y126">
            <v>0</v>
          </cell>
          <cell r="Z126">
            <v>0</v>
          </cell>
          <cell r="AA126">
            <v>0</v>
          </cell>
          <cell r="AB126" t="str">
            <v>NP</v>
          </cell>
          <cell r="AC126">
            <v>2</v>
          </cell>
          <cell r="AD126">
            <v>0</v>
          </cell>
          <cell r="AE126">
            <v>4.1027987024455891E-3</v>
          </cell>
          <cell r="AF126">
            <v>2</v>
          </cell>
          <cell r="AG126">
            <v>2</v>
          </cell>
          <cell r="AH126">
            <v>100</v>
          </cell>
          <cell r="AI126">
            <v>0</v>
          </cell>
          <cell r="AJ126" t="str">
            <v>NP</v>
          </cell>
          <cell r="AK126">
            <v>0</v>
          </cell>
          <cell r="AL126">
            <v>0</v>
          </cell>
          <cell r="AM126">
            <v>0</v>
          </cell>
          <cell r="AN126">
            <v>0</v>
          </cell>
          <cell r="AO126">
            <v>4.1027987024455891E-3</v>
          </cell>
          <cell r="AP126">
            <v>0</v>
          </cell>
          <cell r="AQ126">
            <v>1.8274522076395373E-3</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2000000</v>
          </cell>
          <cell r="BL126">
            <v>0</v>
          </cell>
          <cell r="BM126">
            <v>0</v>
          </cell>
          <cell r="BN126">
            <v>0</v>
          </cell>
          <cell r="BO126">
            <v>0</v>
          </cell>
          <cell r="BP126">
            <v>0</v>
          </cell>
          <cell r="BQ126">
            <v>2000000</v>
          </cell>
          <cell r="BR126">
            <v>0</v>
          </cell>
          <cell r="BS126">
            <v>0</v>
          </cell>
          <cell r="BT126">
            <v>0</v>
          </cell>
          <cell r="BU126">
            <v>0</v>
          </cell>
          <cell r="BV126">
            <v>0</v>
          </cell>
          <cell r="BW126">
            <v>0</v>
          </cell>
          <cell r="BX126">
            <v>0</v>
          </cell>
          <cell r="BY126">
            <v>0</v>
          </cell>
          <cell r="BZ126">
            <v>0</v>
          </cell>
          <cell r="CA126">
            <v>0</v>
          </cell>
          <cell r="CB126">
            <v>0</v>
          </cell>
          <cell r="CC126">
            <v>2000000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4120390</v>
          </cell>
          <cell r="CV126">
            <v>4120390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2000000</v>
          </cell>
          <cell r="DQ126">
            <v>0</v>
          </cell>
          <cell r="DR126">
            <v>0</v>
          </cell>
          <cell r="DS126">
            <v>0</v>
          </cell>
          <cell r="DT126">
            <v>0</v>
          </cell>
          <cell r="DU126">
            <v>0</v>
          </cell>
          <cell r="DV126">
            <v>2000000</v>
          </cell>
          <cell r="DW126">
            <v>0</v>
          </cell>
          <cell r="DX126">
            <v>0</v>
          </cell>
          <cell r="DY126">
            <v>0</v>
          </cell>
          <cell r="DZ126">
            <v>0</v>
          </cell>
          <cell r="EA126">
            <v>0</v>
          </cell>
          <cell r="EB126">
            <v>0</v>
          </cell>
          <cell r="EC126">
            <v>0</v>
          </cell>
          <cell r="ED126">
            <v>0</v>
          </cell>
          <cell r="EE126">
            <v>0</v>
          </cell>
          <cell r="EF126">
            <v>0</v>
          </cell>
          <cell r="EG126">
            <v>4120390</v>
          </cell>
          <cell r="EH126">
            <v>6120390</v>
          </cell>
        </row>
        <row r="127">
          <cell r="B127" t="str">
            <v>25126-125</v>
          </cell>
          <cell r="C127">
            <v>25126</v>
          </cell>
          <cell r="D127" t="str">
            <v>Cajicá</v>
          </cell>
          <cell r="E127">
            <v>1438</v>
          </cell>
          <cell r="F127" t="str">
            <v>Cajica Tejiendo Futuro Unidos Con Toda Seguridad</v>
          </cell>
          <cell r="G127" t="str">
            <v>Tejiendo Futuro Cajica Empleo Con Seguridad</v>
          </cell>
          <cell r="H127" t="str">
            <v>Agricultura y Desarrollo Rural</v>
          </cell>
          <cell r="I127" t="str">
            <v>Ciencia, tecnología e innovación agropecuaria</v>
          </cell>
          <cell r="K127" t="str">
            <v>Servicio de extensión agropecuaria</v>
          </cell>
          <cell r="L127" t="str">
            <v>Productores atendidos con servicio de extensión agropecuaria</v>
          </cell>
          <cell r="M127" t="str">
            <v>Número</v>
          </cell>
          <cell r="N127">
            <v>60</v>
          </cell>
          <cell r="O127">
            <v>4</v>
          </cell>
          <cell r="P127">
            <v>0</v>
          </cell>
          <cell r="Q127">
            <v>1.1750604374137105E-2</v>
          </cell>
          <cell r="R127" t="str">
            <v>NA</v>
          </cell>
          <cell r="S127">
            <v>136</v>
          </cell>
          <cell r="T127">
            <v>1</v>
          </cell>
          <cell r="U127">
            <v>0</v>
          </cell>
          <cell r="V127">
            <v>0</v>
          </cell>
          <cell r="W127">
            <v>2.5558594897473121E-2</v>
          </cell>
          <cell r="X127">
            <v>1</v>
          </cell>
          <cell r="Y127">
            <v>1</v>
          </cell>
          <cell r="Z127">
            <v>100</v>
          </cell>
          <cell r="AA127">
            <v>5.055696188718161E-3</v>
          </cell>
          <cell r="AB127">
            <v>1</v>
          </cell>
          <cell r="AC127">
            <v>1</v>
          </cell>
          <cell r="AD127">
            <v>100</v>
          </cell>
          <cell r="AE127">
            <v>1.2002933817712086E-2</v>
          </cell>
          <cell r="AF127">
            <v>1</v>
          </cell>
          <cell r="AG127">
            <v>4</v>
          </cell>
          <cell r="AH127">
            <v>100</v>
          </cell>
          <cell r="AI127">
            <v>0</v>
          </cell>
          <cell r="AJ127">
            <v>104</v>
          </cell>
          <cell r="AK127">
            <v>130</v>
          </cell>
          <cell r="AL127">
            <v>100</v>
          </cell>
          <cell r="AM127">
            <v>2.5558594897473121E-2</v>
          </cell>
          <cell r="AN127">
            <v>5.055696188718161E-3</v>
          </cell>
          <cell r="AO127">
            <v>1.2002933817712088E-2</v>
          </cell>
          <cell r="AP127">
            <v>0</v>
          </cell>
          <cell r="AQ127">
            <v>1.1750604374137105E-2</v>
          </cell>
          <cell r="AR127">
            <v>22000000</v>
          </cell>
          <cell r="AS127">
            <v>0</v>
          </cell>
          <cell r="AT127">
            <v>0</v>
          </cell>
          <cell r="AU127">
            <v>0</v>
          </cell>
          <cell r="AV127">
            <v>0</v>
          </cell>
          <cell r="AW127">
            <v>0</v>
          </cell>
          <cell r="AX127">
            <v>22000000</v>
          </cell>
          <cell r="AY127">
            <v>0</v>
          </cell>
          <cell r="AZ127">
            <v>0</v>
          </cell>
          <cell r="BA127">
            <v>0</v>
          </cell>
          <cell r="BB127">
            <v>0</v>
          </cell>
          <cell r="BC127">
            <v>0</v>
          </cell>
          <cell r="BD127">
            <v>0</v>
          </cell>
          <cell r="BE127">
            <v>0</v>
          </cell>
          <cell r="BF127">
            <v>0</v>
          </cell>
          <cell r="BG127">
            <v>0</v>
          </cell>
          <cell r="BH127">
            <v>0</v>
          </cell>
          <cell r="BI127">
            <v>0</v>
          </cell>
          <cell r="BJ127">
            <v>22000000</v>
          </cell>
          <cell r="BK127">
            <v>5300000</v>
          </cell>
          <cell r="BL127">
            <v>0</v>
          </cell>
          <cell r="BM127">
            <v>0</v>
          </cell>
          <cell r="BN127">
            <v>0</v>
          </cell>
          <cell r="BO127">
            <v>0</v>
          </cell>
          <cell r="BP127">
            <v>0</v>
          </cell>
          <cell r="BQ127">
            <v>5300000</v>
          </cell>
          <cell r="BR127">
            <v>0</v>
          </cell>
          <cell r="BS127">
            <v>0</v>
          </cell>
          <cell r="BT127">
            <v>0</v>
          </cell>
          <cell r="BU127">
            <v>0</v>
          </cell>
          <cell r="BV127">
            <v>0</v>
          </cell>
          <cell r="BW127">
            <v>0</v>
          </cell>
          <cell r="BX127">
            <v>0</v>
          </cell>
          <cell r="BY127">
            <v>0</v>
          </cell>
          <cell r="BZ127">
            <v>0</v>
          </cell>
          <cell r="CA127">
            <v>0</v>
          </cell>
          <cell r="CB127">
            <v>0</v>
          </cell>
          <cell r="CC127">
            <v>5300000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12054398</v>
          </cell>
          <cell r="CV127">
            <v>12054398</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27300000</v>
          </cell>
          <cell r="DQ127">
            <v>0</v>
          </cell>
          <cell r="DR127">
            <v>0</v>
          </cell>
          <cell r="DS127">
            <v>0</v>
          </cell>
          <cell r="DT127">
            <v>0</v>
          </cell>
          <cell r="DU127">
            <v>0</v>
          </cell>
          <cell r="DV127">
            <v>27300000</v>
          </cell>
          <cell r="DW127">
            <v>0</v>
          </cell>
          <cell r="DX127">
            <v>0</v>
          </cell>
          <cell r="DY127">
            <v>0</v>
          </cell>
          <cell r="DZ127">
            <v>0</v>
          </cell>
          <cell r="EA127">
            <v>0</v>
          </cell>
          <cell r="EB127">
            <v>0</v>
          </cell>
          <cell r="EC127">
            <v>0</v>
          </cell>
          <cell r="ED127">
            <v>0</v>
          </cell>
          <cell r="EE127">
            <v>0</v>
          </cell>
          <cell r="EF127">
            <v>0</v>
          </cell>
          <cell r="EG127">
            <v>12054398</v>
          </cell>
          <cell r="EH127">
            <v>39354398</v>
          </cell>
        </row>
        <row r="128">
          <cell r="B128" t="str">
            <v>25126-126</v>
          </cell>
          <cell r="C128">
            <v>25126</v>
          </cell>
          <cell r="D128" t="str">
            <v>Cajicá</v>
          </cell>
          <cell r="E128">
            <v>1438</v>
          </cell>
          <cell r="F128" t="str">
            <v>Cajica Tejiendo Futuro Unidos Con Toda Seguridad</v>
          </cell>
          <cell r="G128" t="str">
            <v>Tejiendo Futuro Cajica Empleo Con Seguridad</v>
          </cell>
          <cell r="H128" t="str">
            <v>Agricultura y Desarrollo Rural</v>
          </cell>
          <cell r="I128" t="str">
            <v>Ciencia, tecnología e innovación agropecuaria</v>
          </cell>
          <cell r="K128" t="str">
            <v>Servicio de información actualizado</v>
          </cell>
          <cell r="L128" t="str">
            <v>Sistemas de información actualizados</v>
          </cell>
          <cell r="M128" t="str">
            <v>Número</v>
          </cell>
          <cell r="N128">
            <v>36</v>
          </cell>
          <cell r="O128">
            <v>1</v>
          </cell>
          <cell r="P128">
            <v>0</v>
          </cell>
          <cell r="Q128">
            <v>1.0519860895660139E-2</v>
          </cell>
          <cell r="R128" t="str">
            <v>AM</v>
          </cell>
          <cell r="S128">
            <v>1</v>
          </cell>
          <cell r="T128">
            <v>1</v>
          </cell>
          <cell r="U128">
            <v>0</v>
          </cell>
          <cell r="V128">
            <v>0</v>
          </cell>
          <cell r="W128">
            <v>1.7426314702822583E-2</v>
          </cell>
          <cell r="X128">
            <v>1</v>
          </cell>
          <cell r="Y128">
            <v>1</v>
          </cell>
          <cell r="Z128">
            <v>100</v>
          </cell>
          <cell r="AA128">
            <v>1.787471721698438E-2</v>
          </cell>
          <cell r="AB128">
            <v>1</v>
          </cell>
          <cell r="AC128">
            <v>1</v>
          </cell>
          <cell r="AD128">
            <v>100</v>
          </cell>
          <cell r="AE128">
            <v>1.4876216235486714E-3</v>
          </cell>
          <cell r="AF128">
            <v>1</v>
          </cell>
          <cell r="AG128">
            <v>1</v>
          </cell>
          <cell r="AH128">
            <v>100</v>
          </cell>
          <cell r="AI128">
            <v>0</v>
          </cell>
          <cell r="AJ128">
            <v>1</v>
          </cell>
          <cell r="AK128">
            <v>1</v>
          </cell>
          <cell r="AL128">
            <v>100</v>
          </cell>
          <cell r="AM128">
            <v>1.7426314702822583E-2</v>
          </cell>
          <cell r="AN128">
            <v>1.787471721698438E-2</v>
          </cell>
          <cell r="AO128">
            <v>1.4876216235486714E-3</v>
          </cell>
          <cell r="AP128">
            <v>0</v>
          </cell>
          <cell r="AQ128">
            <v>1.0519860895660139E-2</v>
          </cell>
          <cell r="AR128">
            <v>15000000</v>
          </cell>
          <cell r="AS128">
            <v>0</v>
          </cell>
          <cell r="AT128">
            <v>0</v>
          </cell>
          <cell r="AU128">
            <v>0</v>
          </cell>
          <cell r="AV128">
            <v>0</v>
          </cell>
          <cell r="AW128">
            <v>0</v>
          </cell>
          <cell r="AX128">
            <v>15000000</v>
          </cell>
          <cell r="AY128">
            <v>0</v>
          </cell>
          <cell r="AZ128">
            <v>0</v>
          </cell>
          <cell r="BA128">
            <v>0</v>
          </cell>
          <cell r="BB128">
            <v>0</v>
          </cell>
          <cell r="BC128">
            <v>0</v>
          </cell>
          <cell r="BD128">
            <v>0</v>
          </cell>
          <cell r="BE128">
            <v>0</v>
          </cell>
          <cell r="BF128">
            <v>0</v>
          </cell>
          <cell r="BG128">
            <v>0</v>
          </cell>
          <cell r="BH128">
            <v>0</v>
          </cell>
          <cell r="BI128">
            <v>0</v>
          </cell>
          <cell r="BJ128">
            <v>15000000</v>
          </cell>
          <cell r="BK128">
            <v>18738468</v>
          </cell>
          <cell r="BL128">
            <v>0</v>
          </cell>
          <cell r="BM128">
            <v>0</v>
          </cell>
          <cell r="BN128">
            <v>0</v>
          </cell>
          <cell r="BO128">
            <v>0</v>
          </cell>
          <cell r="BP128">
            <v>0</v>
          </cell>
          <cell r="BQ128">
            <v>18738468</v>
          </cell>
          <cell r="BR128">
            <v>0</v>
          </cell>
          <cell r="BS128">
            <v>0</v>
          </cell>
          <cell r="BT128">
            <v>0</v>
          </cell>
          <cell r="BU128">
            <v>0</v>
          </cell>
          <cell r="BV128">
            <v>0</v>
          </cell>
          <cell r="BW128">
            <v>0</v>
          </cell>
          <cell r="BX128">
            <v>0</v>
          </cell>
          <cell r="BY128">
            <v>0</v>
          </cell>
          <cell r="BZ128">
            <v>0</v>
          </cell>
          <cell r="CA128">
            <v>0</v>
          </cell>
          <cell r="CB128">
            <v>0</v>
          </cell>
          <cell r="CC128">
            <v>18738468</v>
          </cell>
          <cell r="CD128">
            <v>1494000</v>
          </cell>
          <cell r="CE128">
            <v>0</v>
          </cell>
          <cell r="CF128">
            <v>0</v>
          </cell>
          <cell r="CG128">
            <v>0</v>
          </cell>
          <cell r="CH128">
            <v>0</v>
          </cell>
          <cell r="CI128">
            <v>0</v>
          </cell>
          <cell r="CJ128">
            <v>1494000</v>
          </cell>
          <cell r="CK128">
            <v>0</v>
          </cell>
          <cell r="CL128">
            <v>0</v>
          </cell>
          <cell r="CM128">
            <v>0</v>
          </cell>
          <cell r="CN128">
            <v>0</v>
          </cell>
          <cell r="CO128">
            <v>0</v>
          </cell>
          <cell r="CP128">
            <v>0</v>
          </cell>
          <cell r="CQ128">
            <v>0</v>
          </cell>
          <cell r="CR128">
            <v>0</v>
          </cell>
          <cell r="CS128">
            <v>0</v>
          </cell>
          <cell r="CT128">
            <v>0</v>
          </cell>
          <cell r="CU128">
            <v>0</v>
          </cell>
          <cell r="CV128">
            <v>1494000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35232468</v>
          </cell>
          <cell r="DQ128">
            <v>0</v>
          </cell>
          <cell r="DR128">
            <v>0</v>
          </cell>
          <cell r="DS128">
            <v>0</v>
          </cell>
          <cell r="DT128">
            <v>0</v>
          </cell>
          <cell r="DU128">
            <v>0</v>
          </cell>
          <cell r="DV128">
            <v>35232468</v>
          </cell>
          <cell r="DW128">
            <v>0</v>
          </cell>
          <cell r="DX128">
            <v>0</v>
          </cell>
          <cell r="DY128">
            <v>0</v>
          </cell>
          <cell r="DZ128">
            <v>0</v>
          </cell>
          <cell r="EA128">
            <v>0</v>
          </cell>
          <cell r="EB128">
            <v>0</v>
          </cell>
          <cell r="EC128">
            <v>0</v>
          </cell>
          <cell r="ED128">
            <v>0</v>
          </cell>
          <cell r="EE128">
            <v>0</v>
          </cell>
          <cell r="EF128">
            <v>0</v>
          </cell>
          <cell r="EG128">
            <v>0</v>
          </cell>
          <cell r="EH128">
            <v>35232468</v>
          </cell>
        </row>
        <row r="129">
          <cell r="B129" t="str">
            <v>25126-127</v>
          </cell>
          <cell r="C129">
            <v>25126</v>
          </cell>
          <cell r="D129" t="str">
            <v>Cajicá</v>
          </cell>
          <cell r="E129">
            <v>1438</v>
          </cell>
          <cell r="F129" t="str">
            <v>Cajica Tejiendo Futuro Unidos Con Toda Seguridad</v>
          </cell>
          <cell r="G129" t="str">
            <v>Tejiendo Futuro Cajica Empleo Con Seguridad</v>
          </cell>
          <cell r="H129" t="str">
            <v>Agricultura y Desarrollo Rural</v>
          </cell>
          <cell r="I129" t="str">
            <v>Ciencia, tecnología e innovación agropecuaria</v>
          </cell>
          <cell r="K129" t="str">
            <v>Servicio de divulgación de transferencia de tecnología</v>
          </cell>
          <cell r="L129" t="str">
            <v>Productores beneficiados con transferencia de tecnología</v>
          </cell>
          <cell r="M129" t="str">
            <v>Número</v>
          </cell>
          <cell r="N129">
            <v>56</v>
          </cell>
          <cell r="O129">
            <v>200</v>
          </cell>
          <cell r="P129">
            <v>0</v>
          </cell>
          <cell r="Q129">
            <v>3.2368535867472015E-2</v>
          </cell>
          <cell r="R129" t="str">
            <v>NA</v>
          </cell>
          <cell r="S129">
            <v>336</v>
          </cell>
          <cell r="T129">
            <v>1</v>
          </cell>
          <cell r="U129">
            <v>0</v>
          </cell>
          <cell r="V129">
            <v>0</v>
          </cell>
          <cell r="W129">
            <v>0</v>
          </cell>
          <cell r="X129" t="str">
            <v>NP</v>
          </cell>
          <cell r="Y129">
            <v>0</v>
          </cell>
          <cell r="Z129">
            <v>0</v>
          </cell>
          <cell r="AA129">
            <v>7.6312395301406211E-2</v>
          </cell>
          <cell r="AB129">
            <v>20</v>
          </cell>
          <cell r="AC129">
            <v>22</v>
          </cell>
          <cell r="AD129">
            <v>100</v>
          </cell>
          <cell r="AE129">
            <v>0</v>
          </cell>
          <cell r="AF129">
            <v>90</v>
          </cell>
          <cell r="AG129">
            <v>300</v>
          </cell>
          <cell r="AH129">
            <v>100</v>
          </cell>
          <cell r="AI129">
            <v>3.9540530671512607E-2</v>
          </cell>
          <cell r="AJ129">
            <v>90</v>
          </cell>
          <cell r="AK129">
            <v>14</v>
          </cell>
          <cell r="AL129">
            <v>15.555555555555555</v>
          </cell>
          <cell r="AM129">
            <v>0</v>
          </cell>
          <cell r="AN129">
            <v>7.6312395301406211E-2</v>
          </cell>
          <cell r="AO129">
            <v>0</v>
          </cell>
          <cell r="AP129">
            <v>6.1507492155686268E-3</v>
          </cell>
          <cell r="AQ129">
            <v>3.2368535867472015E-2</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80000000</v>
          </cell>
          <cell r="CC129">
            <v>80000000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28406700</v>
          </cell>
          <cell r="CX129">
            <v>0</v>
          </cell>
          <cell r="CY129">
            <v>0</v>
          </cell>
          <cell r="CZ129">
            <v>0</v>
          </cell>
          <cell r="DA129">
            <v>0</v>
          </cell>
          <cell r="DB129">
            <v>0</v>
          </cell>
          <cell r="DC129">
            <v>28406700</v>
          </cell>
          <cell r="DD129">
            <v>0</v>
          </cell>
          <cell r="DE129">
            <v>0</v>
          </cell>
          <cell r="DF129">
            <v>0</v>
          </cell>
          <cell r="DG129">
            <v>0</v>
          </cell>
          <cell r="DH129">
            <v>0</v>
          </cell>
          <cell r="DI129">
            <v>0</v>
          </cell>
          <cell r="DJ129">
            <v>0</v>
          </cell>
          <cell r="DK129">
            <v>0</v>
          </cell>
          <cell r="DL129">
            <v>0</v>
          </cell>
          <cell r="DM129">
            <v>0</v>
          </cell>
          <cell r="DN129">
            <v>0</v>
          </cell>
          <cell r="DO129">
            <v>28406700</v>
          </cell>
          <cell r="DP129">
            <v>28406700</v>
          </cell>
          <cell r="DQ129">
            <v>0</v>
          </cell>
          <cell r="DR129">
            <v>0</v>
          </cell>
          <cell r="DS129">
            <v>0</v>
          </cell>
          <cell r="DT129">
            <v>0</v>
          </cell>
          <cell r="DU129">
            <v>0</v>
          </cell>
          <cell r="DV129">
            <v>28406700</v>
          </cell>
          <cell r="DW129">
            <v>0</v>
          </cell>
          <cell r="DX129">
            <v>0</v>
          </cell>
          <cell r="DY129">
            <v>0</v>
          </cell>
          <cell r="DZ129">
            <v>0</v>
          </cell>
          <cell r="EA129">
            <v>0</v>
          </cell>
          <cell r="EB129">
            <v>0</v>
          </cell>
          <cell r="EC129">
            <v>0</v>
          </cell>
          <cell r="ED129">
            <v>0</v>
          </cell>
          <cell r="EE129">
            <v>0</v>
          </cell>
          <cell r="EF129">
            <v>0</v>
          </cell>
          <cell r="EG129">
            <v>80000000</v>
          </cell>
          <cell r="EH129">
            <v>108406700</v>
          </cell>
        </row>
        <row r="130">
          <cell r="B130" t="str">
            <v>25126-128</v>
          </cell>
          <cell r="C130">
            <v>25126</v>
          </cell>
          <cell r="D130" t="str">
            <v>Cajicá</v>
          </cell>
          <cell r="E130">
            <v>1438</v>
          </cell>
          <cell r="F130" t="str">
            <v>Cajica Tejiendo Futuro Unidos Con Toda Seguridad</v>
          </cell>
          <cell r="G130" t="str">
            <v>Tejiendo Futuro Cajica Empleo Con Seguridad</v>
          </cell>
          <cell r="H130" t="str">
            <v>Agricultura y Desarrollo Rural</v>
          </cell>
          <cell r="I130" t="str">
            <v>Ciencia, tecnología e innovación agropecuaria</v>
          </cell>
          <cell r="K130" t="str">
            <v>Parcelas, módulos y unidades demostrativas adecuadas</v>
          </cell>
          <cell r="L130" t="str">
            <v>Parcelas, módulos y unidades demostrativas adecuadas</v>
          </cell>
          <cell r="M130" t="str">
            <v>Número</v>
          </cell>
          <cell r="N130">
            <v>52</v>
          </cell>
          <cell r="O130">
            <v>3</v>
          </cell>
          <cell r="P130">
            <v>0</v>
          </cell>
          <cell r="Q130">
            <v>1.1943370978905183E-2</v>
          </cell>
          <cell r="R130" t="str">
            <v>NA</v>
          </cell>
          <cell r="S130">
            <v>5</v>
          </cell>
          <cell r="T130">
            <v>1</v>
          </cell>
          <cell r="U130">
            <v>0</v>
          </cell>
          <cell r="V130">
            <v>0</v>
          </cell>
          <cell r="W130">
            <v>1.3941051762258065E-2</v>
          </cell>
          <cell r="X130">
            <v>0.5</v>
          </cell>
          <cell r="Y130">
            <v>0.5</v>
          </cell>
          <cell r="Z130">
            <v>100</v>
          </cell>
          <cell r="AA130">
            <v>2.3847623531689437E-2</v>
          </cell>
          <cell r="AB130">
            <v>0.5</v>
          </cell>
          <cell r="AC130">
            <v>0.5</v>
          </cell>
          <cell r="AD130">
            <v>100</v>
          </cell>
          <cell r="AE130">
            <v>2.9871920151579748E-3</v>
          </cell>
          <cell r="AF130">
            <v>1</v>
          </cell>
          <cell r="AG130">
            <v>2</v>
          </cell>
          <cell r="AH130">
            <v>100</v>
          </cell>
          <cell r="AI130">
            <v>0</v>
          </cell>
          <cell r="AJ130">
            <v>2</v>
          </cell>
          <cell r="AK130">
            <v>2</v>
          </cell>
          <cell r="AL130">
            <v>100</v>
          </cell>
          <cell r="AM130">
            <v>1.3941051762258065E-2</v>
          </cell>
          <cell r="AN130">
            <v>2.3847623531689437E-2</v>
          </cell>
          <cell r="AO130">
            <v>2.9871920151579743E-3</v>
          </cell>
          <cell r="AP130">
            <v>0</v>
          </cell>
          <cell r="AQ130">
            <v>1.1943370978905183E-2</v>
          </cell>
          <cell r="AR130">
            <v>12000000</v>
          </cell>
          <cell r="AS130">
            <v>0</v>
          </cell>
          <cell r="AT130">
            <v>0</v>
          </cell>
          <cell r="AU130">
            <v>0</v>
          </cell>
          <cell r="AV130">
            <v>0</v>
          </cell>
          <cell r="AW130">
            <v>0</v>
          </cell>
          <cell r="AX130">
            <v>12000000</v>
          </cell>
          <cell r="AY130">
            <v>0</v>
          </cell>
          <cell r="AZ130">
            <v>0</v>
          </cell>
          <cell r="BA130">
            <v>0</v>
          </cell>
          <cell r="BB130">
            <v>0</v>
          </cell>
          <cell r="BC130">
            <v>0</v>
          </cell>
          <cell r="BD130">
            <v>0</v>
          </cell>
          <cell r="BE130">
            <v>0</v>
          </cell>
          <cell r="BF130">
            <v>0</v>
          </cell>
          <cell r="BG130">
            <v>0</v>
          </cell>
          <cell r="BH130">
            <v>0</v>
          </cell>
          <cell r="BI130">
            <v>0</v>
          </cell>
          <cell r="BJ130">
            <v>12000000</v>
          </cell>
          <cell r="BK130">
            <v>25000000</v>
          </cell>
          <cell r="BL130">
            <v>0</v>
          </cell>
          <cell r="BM130">
            <v>0</v>
          </cell>
          <cell r="BN130">
            <v>0</v>
          </cell>
          <cell r="BO130">
            <v>0</v>
          </cell>
          <cell r="BP130">
            <v>0</v>
          </cell>
          <cell r="BQ130">
            <v>25000000</v>
          </cell>
          <cell r="BR130">
            <v>0</v>
          </cell>
          <cell r="BS130">
            <v>0</v>
          </cell>
          <cell r="BT130">
            <v>0</v>
          </cell>
          <cell r="BU130">
            <v>0</v>
          </cell>
          <cell r="BV130">
            <v>0</v>
          </cell>
          <cell r="BW130">
            <v>0</v>
          </cell>
          <cell r="BX130">
            <v>0</v>
          </cell>
          <cell r="BY130">
            <v>0</v>
          </cell>
          <cell r="BZ130">
            <v>0</v>
          </cell>
          <cell r="CA130">
            <v>0</v>
          </cell>
          <cell r="CB130">
            <v>0</v>
          </cell>
          <cell r="CC130">
            <v>25000000</v>
          </cell>
          <cell r="CD130">
            <v>3000000</v>
          </cell>
          <cell r="CE130">
            <v>0</v>
          </cell>
          <cell r="CF130">
            <v>0</v>
          </cell>
          <cell r="CG130">
            <v>0</v>
          </cell>
          <cell r="CH130">
            <v>0</v>
          </cell>
          <cell r="CI130">
            <v>0</v>
          </cell>
          <cell r="CJ130">
            <v>3000000</v>
          </cell>
          <cell r="CK130">
            <v>0</v>
          </cell>
          <cell r="CL130">
            <v>0</v>
          </cell>
          <cell r="CM130">
            <v>0</v>
          </cell>
          <cell r="CN130">
            <v>0</v>
          </cell>
          <cell r="CO130">
            <v>0</v>
          </cell>
          <cell r="CP130">
            <v>0</v>
          </cell>
          <cell r="CQ130">
            <v>0</v>
          </cell>
          <cell r="CR130">
            <v>0</v>
          </cell>
          <cell r="CS130">
            <v>0</v>
          </cell>
          <cell r="CT130">
            <v>0</v>
          </cell>
          <cell r="CU130">
            <v>0</v>
          </cell>
          <cell r="CV130">
            <v>3000000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40000000</v>
          </cell>
          <cell r="DQ130">
            <v>0</v>
          </cell>
          <cell r="DR130">
            <v>0</v>
          </cell>
          <cell r="DS130">
            <v>0</v>
          </cell>
          <cell r="DT130">
            <v>0</v>
          </cell>
          <cell r="DU130">
            <v>0</v>
          </cell>
          <cell r="DV130">
            <v>40000000</v>
          </cell>
          <cell r="DW130">
            <v>0</v>
          </cell>
          <cell r="DX130">
            <v>0</v>
          </cell>
          <cell r="DY130">
            <v>0</v>
          </cell>
          <cell r="DZ130">
            <v>0</v>
          </cell>
          <cell r="EA130">
            <v>0</v>
          </cell>
          <cell r="EB130">
            <v>0</v>
          </cell>
          <cell r="EC130">
            <v>0</v>
          </cell>
          <cell r="ED130">
            <v>0</v>
          </cell>
          <cell r="EE130">
            <v>0</v>
          </cell>
          <cell r="EF130">
            <v>0</v>
          </cell>
          <cell r="EG130">
            <v>0</v>
          </cell>
          <cell r="EH130">
            <v>40000000</v>
          </cell>
        </row>
        <row r="131">
          <cell r="B131" t="str">
            <v>25126-129</v>
          </cell>
          <cell r="C131">
            <v>25126</v>
          </cell>
          <cell r="D131" t="str">
            <v>Cajicá</v>
          </cell>
          <cell r="E131">
            <v>1438</v>
          </cell>
          <cell r="F131" t="str">
            <v>Cajica Tejiendo Futuro Unidos Con Toda Seguridad</v>
          </cell>
          <cell r="G131" t="str">
            <v>Tejiendo Futuro Cajica Empleo Con Seguridad</v>
          </cell>
          <cell r="H131" t="str">
            <v>Agricultura y Desarrollo Rural</v>
          </cell>
          <cell r="I131" t="str">
            <v>Inclusión productiva de pequeños productores rurales</v>
          </cell>
          <cell r="K131" t="str">
            <v>Servicio de educación informal en Buenas Prácticas Agrícolas y producción sostenible</v>
          </cell>
          <cell r="L131" t="str">
            <v>Personas capacitadas</v>
          </cell>
          <cell r="M131" t="str">
            <v>Número</v>
          </cell>
          <cell r="N131">
            <v>20</v>
          </cell>
          <cell r="O131">
            <v>400</v>
          </cell>
          <cell r="P131">
            <v>0</v>
          </cell>
          <cell r="Q131">
            <v>5.4504761827646204E-3</v>
          </cell>
          <cell r="R131" t="str">
            <v>NA</v>
          </cell>
          <cell r="S131">
            <v>774</v>
          </cell>
          <cell r="T131">
            <v>1</v>
          </cell>
          <cell r="U131">
            <v>0</v>
          </cell>
          <cell r="V131">
            <v>0</v>
          </cell>
          <cell r="W131">
            <v>0</v>
          </cell>
          <cell r="X131" t="str">
            <v>NP</v>
          </cell>
          <cell r="Y131">
            <v>0</v>
          </cell>
          <cell r="Z131">
            <v>0</v>
          </cell>
          <cell r="AA131">
            <v>4.7695247063378882E-3</v>
          </cell>
          <cell r="AB131">
            <v>200</v>
          </cell>
          <cell r="AC131">
            <v>218</v>
          </cell>
          <cell r="AD131">
            <v>100</v>
          </cell>
          <cell r="AE131">
            <v>1.2002933817712086E-2</v>
          </cell>
          <cell r="AF131">
            <v>100</v>
          </cell>
          <cell r="AG131">
            <v>487</v>
          </cell>
          <cell r="AH131">
            <v>100</v>
          </cell>
          <cell r="AI131">
            <v>1.6703325907555305E-3</v>
          </cell>
          <cell r="AJ131">
            <v>100</v>
          </cell>
          <cell r="AK131">
            <v>69</v>
          </cell>
          <cell r="AL131">
            <v>69</v>
          </cell>
          <cell r="AM131">
            <v>0</v>
          </cell>
          <cell r="AN131">
            <v>4.7695247063378882E-3</v>
          </cell>
          <cell r="AO131">
            <v>1.2002933817712088E-2</v>
          </cell>
          <cell r="AP131">
            <v>1.1525294876213159E-3</v>
          </cell>
          <cell r="AQ131">
            <v>5.4504761827646204E-3</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3467059</v>
          </cell>
          <cell r="BL131">
            <v>0</v>
          </cell>
          <cell r="BM131">
            <v>0</v>
          </cell>
          <cell r="BN131">
            <v>0</v>
          </cell>
          <cell r="BO131">
            <v>0</v>
          </cell>
          <cell r="BP131">
            <v>0</v>
          </cell>
          <cell r="BQ131">
            <v>3467059</v>
          </cell>
          <cell r="BR131">
            <v>0</v>
          </cell>
          <cell r="BS131">
            <v>0</v>
          </cell>
          <cell r="BT131">
            <v>0</v>
          </cell>
          <cell r="BU131">
            <v>0</v>
          </cell>
          <cell r="BV131">
            <v>0</v>
          </cell>
          <cell r="BW131">
            <v>0</v>
          </cell>
          <cell r="BX131">
            <v>0</v>
          </cell>
          <cell r="BY131">
            <v>0</v>
          </cell>
          <cell r="BZ131">
            <v>0</v>
          </cell>
          <cell r="CA131">
            <v>0</v>
          </cell>
          <cell r="CB131">
            <v>1532941</v>
          </cell>
          <cell r="CC131">
            <v>5000000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12054398</v>
          </cell>
          <cell r="CV131">
            <v>12054398</v>
          </cell>
          <cell r="CW131">
            <v>1200000</v>
          </cell>
          <cell r="CX131">
            <v>0</v>
          </cell>
          <cell r="CY131">
            <v>0</v>
          </cell>
          <cell r="CZ131">
            <v>0</v>
          </cell>
          <cell r="DA131">
            <v>0</v>
          </cell>
          <cell r="DB131">
            <v>0</v>
          </cell>
          <cell r="DC131">
            <v>1200000</v>
          </cell>
          <cell r="DD131">
            <v>0</v>
          </cell>
          <cell r="DE131">
            <v>0</v>
          </cell>
          <cell r="DF131">
            <v>0</v>
          </cell>
          <cell r="DG131">
            <v>0</v>
          </cell>
          <cell r="DH131">
            <v>0</v>
          </cell>
          <cell r="DI131">
            <v>0</v>
          </cell>
          <cell r="DJ131">
            <v>0</v>
          </cell>
          <cell r="DK131">
            <v>0</v>
          </cell>
          <cell r="DL131">
            <v>0</v>
          </cell>
          <cell r="DM131">
            <v>0</v>
          </cell>
          <cell r="DN131">
            <v>0</v>
          </cell>
          <cell r="DO131">
            <v>1200000</v>
          </cell>
          <cell r="DP131">
            <v>4667059</v>
          </cell>
          <cell r="DQ131">
            <v>0</v>
          </cell>
          <cell r="DR131">
            <v>0</v>
          </cell>
          <cell r="DS131">
            <v>0</v>
          </cell>
          <cell r="DT131">
            <v>0</v>
          </cell>
          <cell r="DU131">
            <v>0</v>
          </cell>
          <cell r="DV131">
            <v>4667059</v>
          </cell>
          <cell r="DW131">
            <v>0</v>
          </cell>
          <cell r="DX131">
            <v>0</v>
          </cell>
          <cell r="DY131">
            <v>0</v>
          </cell>
          <cell r="DZ131">
            <v>0</v>
          </cell>
          <cell r="EA131">
            <v>0</v>
          </cell>
          <cell r="EB131">
            <v>0</v>
          </cell>
          <cell r="EC131">
            <v>0</v>
          </cell>
          <cell r="ED131">
            <v>0</v>
          </cell>
          <cell r="EE131">
            <v>0</v>
          </cell>
          <cell r="EF131">
            <v>0</v>
          </cell>
          <cell r="EG131">
            <v>13587339</v>
          </cell>
          <cell r="EH131">
            <v>18254398</v>
          </cell>
        </row>
        <row r="132">
          <cell r="B132" t="str">
            <v>25126-130</v>
          </cell>
          <cell r="C132">
            <v>25126</v>
          </cell>
          <cell r="D132" t="str">
            <v>Cajicá</v>
          </cell>
          <cell r="E132">
            <v>1438</v>
          </cell>
          <cell r="F132" t="str">
            <v>Cajica Tejiendo Futuro Unidos Con Toda Seguridad</v>
          </cell>
          <cell r="G132" t="str">
            <v>Tejiendo Futuro Cajica Empleo Con Seguridad</v>
          </cell>
          <cell r="H132" t="str">
            <v>Agricultura y Desarrollo Rural</v>
          </cell>
          <cell r="I132" t="str">
            <v>Inclusión productiva de pequeños productores rurales</v>
          </cell>
          <cell r="K132" t="str">
            <v>Servicio de apoyo en la formulación y estructuración de proyectos</v>
          </cell>
          <cell r="L132" t="str">
            <v>Proyectos asociativos estructurados (capital semilla)</v>
          </cell>
          <cell r="M132" t="str">
            <v>Número</v>
          </cell>
          <cell r="N132">
            <v>53</v>
          </cell>
          <cell r="O132">
            <v>2</v>
          </cell>
          <cell r="P132">
            <v>0</v>
          </cell>
          <cell r="Q132">
            <v>1.0905953652126658E-2</v>
          </cell>
          <cell r="R132" t="str">
            <v>NA</v>
          </cell>
          <cell r="S132">
            <v>2.63</v>
          </cell>
          <cell r="T132">
            <v>1</v>
          </cell>
          <cell r="U132">
            <v>0</v>
          </cell>
          <cell r="V132">
            <v>0</v>
          </cell>
          <cell r="W132">
            <v>2.5558594897473119E-3</v>
          </cell>
          <cell r="X132">
            <v>0.13</v>
          </cell>
          <cell r="Y132">
            <v>0.13</v>
          </cell>
          <cell r="Z132">
            <v>100</v>
          </cell>
          <cell r="AA132">
            <v>2.7973783234769643E-2</v>
          </cell>
          <cell r="AB132">
            <v>0.87</v>
          </cell>
          <cell r="AC132">
            <v>1.5</v>
          </cell>
          <cell r="AD132">
            <v>100</v>
          </cell>
          <cell r="AE132">
            <v>4.978653358596625E-3</v>
          </cell>
          <cell r="AF132">
            <v>0.5</v>
          </cell>
          <cell r="AG132">
            <v>1</v>
          </cell>
          <cell r="AH132">
            <v>100</v>
          </cell>
          <cell r="AI132">
            <v>0</v>
          </cell>
          <cell r="AJ132">
            <v>0.37</v>
          </cell>
          <cell r="AK132">
            <v>0</v>
          </cell>
          <cell r="AL132">
            <v>0</v>
          </cell>
          <cell r="AM132">
            <v>2.5558594897473119E-3</v>
          </cell>
          <cell r="AN132">
            <v>2.7973783234769643E-2</v>
          </cell>
          <cell r="AO132">
            <v>4.978653358596625E-3</v>
          </cell>
          <cell r="AP132">
            <v>0</v>
          </cell>
          <cell r="AQ132">
            <v>1.0905953652126658E-2</v>
          </cell>
          <cell r="AR132">
            <v>2200000</v>
          </cell>
          <cell r="AS132">
            <v>0</v>
          </cell>
          <cell r="AT132">
            <v>0</v>
          </cell>
          <cell r="AU132">
            <v>0</v>
          </cell>
          <cell r="AV132">
            <v>0</v>
          </cell>
          <cell r="AW132">
            <v>0</v>
          </cell>
          <cell r="AX132">
            <v>2200000</v>
          </cell>
          <cell r="AY132">
            <v>0</v>
          </cell>
          <cell r="AZ132">
            <v>0</v>
          </cell>
          <cell r="BA132">
            <v>0</v>
          </cell>
          <cell r="BB132">
            <v>0</v>
          </cell>
          <cell r="BC132">
            <v>0</v>
          </cell>
          <cell r="BD132">
            <v>0</v>
          </cell>
          <cell r="BE132">
            <v>0</v>
          </cell>
          <cell r="BF132">
            <v>0</v>
          </cell>
          <cell r="BG132">
            <v>0</v>
          </cell>
          <cell r="BH132">
            <v>0</v>
          </cell>
          <cell r="BI132">
            <v>0</v>
          </cell>
          <cell r="BJ132">
            <v>2200000</v>
          </cell>
          <cell r="BK132">
            <v>6991396</v>
          </cell>
          <cell r="BL132">
            <v>0</v>
          </cell>
          <cell r="BM132">
            <v>0</v>
          </cell>
          <cell r="BN132">
            <v>0</v>
          </cell>
          <cell r="BO132">
            <v>0</v>
          </cell>
          <cell r="BP132">
            <v>0</v>
          </cell>
          <cell r="BQ132">
            <v>6991396</v>
          </cell>
          <cell r="BR132">
            <v>0</v>
          </cell>
          <cell r="BS132">
            <v>0</v>
          </cell>
          <cell r="BT132">
            <v>0</v>
          </cell>
          <cell r="BU132">
            <v>0</v>
          </cell>
          <cell r="BV132">
            <v>0</v>
          </cell>
          <cell r="BW132">
            <v>0</v>
          </cell>
          <cell r="BX132">
            <v>0</v>
          </cell>
          <cell r="BY132">
            <v>0</v>
          </cell>
          <cell r="BZ132">
            <v>0</v>
          </cell>
          <cell r="CA132">
            <v>0</v>
          </cell>
          <cell r="CB132">
            <v>22334150</v>
          </cell>
          <cell r="CC132">
            <v>29325546</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5000000</v>
          </cell>
          <cell r="CV132">
            <v>5000000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9191396</v>
          </cell>
          <cell r="DQ132">
            <v>0</v>
          </cell>
          <cell r="DR132">
            <v>0</v>
          </cell>
          <cell r="DS132">
            <v>0</v>
          </cell>
          <cell r="DT132">
            <v>0</v>
          </cell>
          <cell r="DU132">
            <v>0</v>
          </cell>
          <cell r="DV132">
            <v>9191396</v>
          </cell>
          <cell r="DW132">
            <v>0</v>
          </cell>
          <cell r="DX132">
            <v>0</v>
          </cell>
          <cell r="DY132">
            <v>0</v>
          </cell>
          <cell r="DZ132">
            <v>0</v>
          </cell>
          <cell r="EA132">
            <v>0</v>
          </cell>
          <cell r="EB132">
            <v>0</v>
          </cell>
          <cell r="EC132">
            <v>0</v>
          </cell>
          <cell r="ED132">
            <v>0</v>
          </cell>
          <cell r="EE132">
            <v>0</v>
          </cell>
          <cell r="EF132">
            <v>0</v>
          </cell>
          <cell r="EG132">
            <v>27334150</v>
          </cell>
          <cell r="EH132">
            <v>36525546</v>
          </cell>
        </row>
        <row r="133">
          <cell r="B133" t="str">
            <v>25126-131</v>
          </cell>
          <cell r="C133">
            <v>25126</v>
          </cell>
          <cell r="D133" t="str">
            <v>Cajicá</v>
          </cell>
          <cell r="E133">
            <v>1438</v>
          </cell>
          <cell r="F133" t="str">
            <v>Cajica Tejiendo Futuro Unidos Con Toda Seguridad</v>
          </cell>
          <cell r="G133" t="str">
            <v>Tejiendo Futuro Cajica Empleo Con Seguridad</v>
          </cell>
          <cell r="H133" t="str">
            <v>Agricultura y Desarrollo Rural</v>
          </cell>
          <cell r="I133" t="str">
            <v>Inclusión productiva de pequeños productores rurales</v>
          </cell>
          <cell r="K133" t="str">
            <v>Servicio de apoyo para el fomento organizativo de la Agricultura Campesina, Familiar y Comunitaria</v>
          </cell>
          <cell r="L133" t="str">
            <v>Productores agropecuarios apoyados</v>
          </cell>
          <cell r="M133" t="str">
            <v>Número</v>
          </cell>
          <cell r="N133">
            <v>34</v>
          </cell>
          <cell r="O133">
            <v>100</v>
          </cell>
          <cell r="P133">
            <v>0</v>
          </cell>
          <cell r="Q133">
            <v>4.2974828550232297E-2</v>
          </cell>
          <cell r="R133" t="str">
            <v>NA</v>
          </cell>
          <cell r="S133">
            <v>733</v>
          </cell>
          <cell r="T133">
            <v>1</v>
          </cell>
          <cell r="U133">
            <v>0</v>
          </cell>
          <cell r="V133">
            <v>0</v>
          </cell>
          <cell r="W133">
            <v>0</v>
          </cell>
          <cell r="X133" t="str">
            <v>NP</v>
          </cell>
          <cell r="Y133">
            <v>167</v>
          </cell>
          <cell r="Z133">
            <v>0</v>
          </cell>
          <cell r="AA133">
            <v>5.9650537692285434E-2</v>
          </cell>
          <cell r="AB133">
            <v>60</v>
          </cell>
          <cell r="AC133">
            <v>197</v>
          </cell>
          <cell r="AD133">
            <v>100</v>
          </cell>
          <cell r="AE133">
            <v>1.891888276266717E-2</v>
          </cell>
          <cell r="AF133">
            <v>20</v>
          </cell>
          <cell r="AG133">
            <v>239</v>
          </cell>
          <cell r="AH133">
            <v>100</v>
          </cell>
          <cell r="AI133">
            <v>1.6703325907555305E-3</v>
          </cell>
          <cell r="AJ133">
            <v>20</v>
          </cell>
          <cell r="AK133">
            <v>130</v>
          </cell>
          <cell r="AL133">
            <v>100</v>
          </cell>
          <cell r="AM133">
            <v>0</v>
          </cell>
          <cell r="AN133">
            <v>5.9650537692285434E-2</v>
          </cell>
          <cell r="AO133">
            <v>1.891888276266717E-2</v>
          </cell>
          <cell r="AP133">
            <v>1.6703325907555305E-3</v>
          </cell>
          <cell r="AQ133">
            <v>4.2974828550232297E-2</v>
          </cell>
          <cell r="AR133">
            <v>61195640</v>
          </cell>
          <cell r="AS133">
            <v>0</v>
          </cell>
          <cell r="AT133">
            <v>0</v>
          </cell>
          <cell r="AU133">
            <v>0</v>
          </cell>
          <cell r="AV133">
            <v>0</v>
          </cell>
          <cell r="AW133">
            <v>0</v>
          </cell>
          <cell r="AX133">
            <v>61195640</v>
          </cell>
          <cell r="AY133">
            <v>0</v>
          </cell>
          <cell r="AZ133">
            <v>0</v>
          </cell>
          <cell r="BA133">
            <v>0</v>
          </cell>
          <cell r="BB133">
            <v>0</v>
          </cell>
          <cell r="BC133">
            <v>0</v>
          </cell>
          <cell r="BD133">
            <v>0</v>
          </cell>
          <cell r="BE133">
            <v>0</v>
          </cell>
          <cell r="BF133">
            <v>0</v>
          </cell>
          <cell r="BG133">
            <v>0</v>
          </cell>
          <cell r="BH133">
            <v>0</v>
          </cell>
          <cell r="BI133">
            <v>0</v>
          </cell>
          <cell r="BJ133">
            <v>61195640</v>
          </cell>
          <cell r="BK133">
            <v>62533000</v>
          </cell>
          <cell r="BL133">
            <v>0</v>
          </cell>
          <cell r="BM133">
            <v>0</v>
          </cell>
          <cell r="BN133">
            <v>0</v>
          </cell>
          <cell r="BO133">
            <v>0</v>
          </cell>
          <cell r="BP133">
            <v>0</v>
          </cell>
          <cell r="BQ133">
            <v>62533000</v>
          </cell>
          <cell r="BR133">
            <v>0</v>
          </cell>
          <cell r="BS133">
            <v>0</v>
          </cell>
          <cell r="BT133">
            <v>0</v>
          </cell>
          <cell r="BU133">
            <v>0</v>
          </cell>
          <cell r="BV133">
            <v>0</v>
          </cell>
          <cell r="BW133">
            <v>0</v>
          </cell>
          <cell r="BX133">
            <v>0</v>
          </cell>
          <cell r="BY133">
            <v>0</v>
          </cell>
          <cell r="BZ133">
            <v>0</v>
          </cell>
          <cell r="CA133">
            <v>0</v>
          </cell>
          <cell r="CB133">
            <v>0</v>
          </cell>
          <cell r="CC133">
            <v>62533000</v>
          </cell>
          <cell r="CD133">
            <v>19000000</v>
          </cell>
          <cell r="CE133">
            <v>0</v>
          </cell>
          <cell r="CF133">
            <v>0</v>
          </cell>
          <cell r="CG133">
            <v>0</v>
          </cell>
          <cell r="CH133">
            <v>0</v>
          </cell>
          <cell r="CI133">
            <v>0</v>
          </cell>
          <cell r="CJ133">
            <v>19000000</v>
          </cell>
          <cell r="CK133">
            <v>0</v>
          </cell>
          <cell r="CL133">
            <v>0</v>
          </cell>
          <cell r="CM133">
            <v>0</v>
          </cell>
          <cell r="CN133">
            <v>0</v>
          </cell>
          <cell r="CO133">
            <v>0</v>
          </cell>
          <cell r="CP133">
            <v>0</v>
          </cell>
          <cell r="CQ133">
            <v>0</v>
          </cell>
          <cell r="CR133">
            <v>0</v>
          </cell>
          <cell r="CS133">
            <v>0</v>
          </cell>
          <cell r="CT133">
            <v>0</v>
          </cell>
          <cell r="CU133">
            <v>0</v>
          </cell>
          <cell r="CV133">
            <v>19000000</v>
          </cell>
          <cell r="CW133">
            <v>1200000</v>
          </cell>
          <cell r="CX133">
            <v>0</v>
          </cell>
          <cell r="CY133">
            <v>0</v>
          </cell>
          <cell r="CZ133">
            <v>0</v>
          </cell>
          <cell r="DA133">
            <v>0</v>
          </cell>
          <cell r="DB133">
            <v>0</v>
          </cell>
          <cell r="DC133">
            <v>1200000</v>
          </cell>
          <cell r="DD133">
            <v>0</v>
          </cell>
          <cell r="DE133">
            <v>0</v>
          </cell>
          <cell r="DF133">
            <v>0</v>
          </cell>
          <cell r="DG133">
            <v>0</v>
          </cell>
          <cell r="DH133">
            <v>0</v>
          </cell>
          <cell r="DI133">
            <v>0</v>
          </cell>
          <cell r="DJ133">
            <v>0</v>
          </cell>
          <cell r="DK133">
            <v>0</v>
          </cell>
          <cell r="DL133">
            <v>0</v>
          </cell>
          <cell r="DM133">
            <v>0</v>
          </cell>
          <cell r="DN133">
            <v>0</v>
          </cell>
          <cell r="DO133">
            <v>1200000</v>
          </cell>
          <cell r="DP133">
            <v>143928640</v>
          </cell>
          <cell r="DQ133">
            <v>0</v>
          </cell>
          <cell r="DR133">
            <v>0</v>
          </cell>
          <cell r="DS133">
            <v>0</v>
          </cell>
          <cell r="DT133">
            <v>0</v>
          </cell>
          <cell r="DU133">
            <v>0</v>
          </cell>
          <cell r="DV133">
            <v>143928640</v>
          </cell>
          <cell r="DW133">
            <v>0</v>
          </cell>
          <cell r="DX133">
            <v>0</v>
          </cell>
          <cell r="DY133">
            <v>0</v>
          </cell>
          <cell r="DZ133">
            <v>0</v>
          </cell>
          <cell r="EA133">
            <v>0</v>
          </cell>
          <cell r="EB133">
            <v>0</v>
          </cell>
          <cell r="EC133">
            <v>0</v>
          </cell>
          <cell r="ED133">
            <v>0</v>
          </cell>
          <cell r="EE133">
            <v>0</v>
          </cell>
          <cell r="EF133">
            <v>0</v>
          </cell>
          <cell r="EG133">
            <v>0</v>
          </cell>
          <cell r="EH133">
            <v>143928640</v>
          </cell>
        </row>
        <row r="134">
          <cell r="B134" t="str">
            <v>25126-132</v>
          </cell>
          <cell r="C134">
            <v>25126</v>
          </cell>
          <cell r="D134" t="str">
            <v>Cajicá</v>
          </cell>
          <cell r="E134">
            <v>1438</v>
          </cell>
          <cell r="F134" t="str">
            <v>Cajica Tejiendo Futuro Unidos Con Toda Seguridad</v>
          </cell>
          <cell r="G134" t="str">
            <v>Tejiendo Futuro Cajica Empleo Con Seguridad</v>
          </cell>
          <cell r="H134" t="str">
            <v>Agricultura y Desarrollo Rural</v>
          </cell>
          <cell r="I134" t="str">
            <v>Ordenamiento social y uso productivo del territorio rural</v>
          </cell>
          <cell r="K134" t="str">
            <v>Cartografía de zonificación y evaluación de tierras</v>
          </cell>
          <cell r="L134" t="str">
            <v>Documentos de análisis de zonificación elaborados</v>
          </cell>
          <cell r="M134" t="str">
            <v>Número</v>
          </cell>
          <cell r="N134">
            <v>49</v>
          </cell>
          <cell r="O134">
            <v>1</v>
          </cell>
          <cell r="P134">
            <v>0</v>
          </cell>
          <cell r="Q134">
            <v>1.1727069961623171E-2</v>
          </cell>
          <cell r="R134" t="str">
            <v>NA</v>
          </cell>
          <cell r="S134">
            <v>1.4</v>
          </cell>
          <cell r="T134">
            <v>1</v>
          </cell>
          <cell r="U134">
            <v>0</v>
          </cell>
          <cell r="V134">
            <v>0</v>
          </cell>
          <cell r="W134">
            <v>2.5558594897473121E-2</v>
          </cell>
          <cell r="X134">
            <v>0.04</v>
          </cell>
          <cell r="Y134">
            <v>0.04</v>
          </cell>
          <cell r="Z134">
            <v>100</v>
          </cell>
          <cell r="AA134">
            <v>2.5999423220102015E-3</v>
          </cell>
          <cell r="AB134">
            <v>0.36</v>
          </cell>
          <cell r="AC134">
            <v>0.36</v>
          </cell>
          <cell r="AD134">
            <v>100</v>
          </cell>
          <cell r="AE134">
            <v>1.4487881273516176E-2</v>
          </cell>
          <cell r="AF134">
            <v>0.3</v>
          </cell>
          <cell r="AG134">
            <v>1</v>
          </cell>
          <cell r="AH134">
            <v>100</v>
          </cell>
          <cell r="AI134">
            <v>0</v>
          </cell>
          <cell r="AJ134">
            <v>0.6</v>
          </cell>
          <cell r="AK134">
            <v>0</v>
          </cell>
          <cell r="AL134">
            <v>0</v>
          </cell>
          <cell r="AM134">
            <v>2.5558594897473121E-2</v>
          </cell>
          <cell r="AN134">
            <v>2.5999423220102015E-3</v>
          </cell>
          <cell r="AO134">
            <v>1.4487881273516176E-2</v>
          </cell>
          <cell r="AP134">
            <v>0</v>
          </cell>
          <cell r="AQ134">
            <v>1.1727069961623171E-2</v>
          </cell>
          <cell r="AR134">
            <v>22000000</v>
          </cell>
          <cell r="AS134">
            <v>0</v>
          </cell>
          <cell r="AT134">
            <v>0</v>
          </cell>
          <cell r="AU134">
            <v>0</v>
          </cell>
          <cell r="AV134">
            <v>0</v>
          </cell>
          <cell r="AW134">
            <v>0</v>
          </cell>
          <cell r="AX134">
            <v>22000000</v>
          </cell>
          <cell r="AY134">
            <v>0</v>
          </cell>
          <cell r="AZ134">
            <v>0</v>
          </cell>
          <cell r="BA134">
            <v>0</v>
          </cell>
          <cell r="BB134">
            <v>0</v>
          </cell>
          <cell r="BC134">
            <v>0</v>
          </cell>
          <cell r="BD134">
            <v>0</v>
          </cell>
          <cell r="BE134">
            <v>0</v>
          </cell>
          <cell r="BF134">
            <v>0</v>
          </cell>
          <cell r="BG134">
            <v>0</v>
          </cell>
          <cell r="BH134">
            <v>0</v>
          </cell>
          <cell r="BI134">
            <v>0</v>
          </cell>
          <cell r="BJ134">
            <v>22000000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2725578</v>
          </cell>
          <cell r="CC134">
            <v>2725578</v>
          </cell>
          <cell r="CD134">
            <v>14550000</v>
          </cell>
          <cell r="CE134">
            <v>0</v>
          </cell>
          <cell r="CF134">
            <v>0</v>
          </cell>
          <cell r="CG134">
            <v>0</v>
          </cell>
          <cell r="CH134">
            <v>0</v>
          </cell>
          <cell r="CI134">
            <v>0</v>
          </cell>
          <cell r="CJ134">
            <v>14550000</v>
          </cell>
          <cell r="CK134">
            <v>0</v>
          </cell>
          <cell r="CL134">
            <v>0</v>
          </cell>
          <cell r="CM134">
            <v>0</v>
          </cell>
          <cell r="CN134">
            <v>0</v>
          </cell>
          <cell r="CO134">
            <v>0</v>
          </cell>
          <cell r="CP134">
            <v>0</v>
          </cell>
          <cell r="CQ134">
            <v>0</v>
          </cell>
          <cell r="CR134">
            <v>0</v>
          </cell>
          <cell r="CS134">
            <v>0</v>
          </cell>
          <cell r="CT134">
            <v>0</v>
          </cell>
          <cell r="CU134">
            <v>0</v>
          </cell>
          <cell r="CV134">
            <v>14550000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36550000</v>
          </cell>
          <cell r="DQ134">
            <v>0</v>
          </cell>
          <cell r="DR134">
            <v>0</v>
          </cell>
          <cell r="DS134">
            <v>0</v>
          </cell>
          <cell r="DT134">
            <v>0</v>
          </cell>
          <cell r="DU134">
            <v>0</v>
          </cell>
          <cell r="DV134">
            <v>36550000</v>
          </cell>
          <cell r="DW134">
            <v>0</v>
          </cell>
          <cell r="DX134">
            <v>0</v>
          </cell>
          <cell r="DY134">
            <v>0</v>
          </cell>
          <cell r="DZ134">
            <v>0</v>
          </cell>
          <cell r="EA134">
            <v>0</v>
          </cell>
          <cell r="EB134">
            <v>0</v>
          </cell>
          <cell r="EC134">
            <v>0</v>
          </cell>
          <cell r="ED134">
            <v>0</v>
          </cell>
          <cell r="EE134">
            <v>0</v>
          </cell>
          <cell r="EF134">
            <v>0</v>
          </cell>
          <cell r="EG134">
            <v>2725578</v>
          </cell>
          <cell r="EH134">
            <v>39275578</v>
          </cell>
        </row>
        <row r="135">
          <cell r="B135" t="str">
            <v>25126-133</v>
          </cell>
          <cell r="C135">
            <v>25126</v>
          </cell>
          <cell r="D135" t="str">
            <v>Cajicá</v>
          </cell>
          <cell r="E135">
            <v>1438</v>
          </cell>
          <cell r="F135" t="str">
            <v>Cajica Tejiendo Futuro Unidos Con Toda Seguridad</v>
          </cell>
          <cell r="G135" t="str">
            <v>Tejiendo Futuro Cajica Empleo Con Seguridad</v>
          </cell>
          <cell r="H135" t="str">
            <v>Agricultura y Desarrollo Rural</v>
          </cell>
          <cell r="I135" t="str">
            <v>Sanidad agropecuaria e inocuidad agroalimentaria</v>
          </cell>
          <cell r="K135" t="str">
            <v>Documentos de política</v>
          </cell>
          <cell r="L135" t="str">
            <v>Documentos de política elaborados</v>
          </cell>
          <cell r="M135" t="str">
            <v>Número</v>
          </cell>
          <cell r="N135">
            <v>33</v>
          </cell>
          <cell r="O135">
            <v>2</v>
          </cell>
          <cell r="P135">
            <v>0</v>
          </cell>
          <cell r="Q135">
            <v>1.3835979052583039E-2</v>
          </cell>
          <cell r="R135" t="str">
            <v>NA</v>
          </cell>
          <cell r="S135">
            <v>1.4000000000000001</v>
          </cell>
          <cell r="T135">
            <v>0.70000000000000007</v>
          </cell>
          <cell r="U135">
            <v>0</v>
          </cell>
          <cell r="V135">
            <v>0</v>
          </cell>
          <cell r="W135">
            <v>2.5558594897473121E-2</v>
          </cell>
          <cell r="X135">
            <v>0.5</v>
          </cell>
          <cell r="Y135">
            <v>0.5</v>
          </cell>
          <cell r="Z135">
            <v>100</v>
          </cell>
          <cell r="AA135">
            <v>1.9656222454056179E-3</v>
          </cell>
          <cell r="AB135">
            <v>0.5</v>
          </cell>
          <cell r="AC135">
            <v>0.5</v>
          </cell>
          <cell r="AD135">
            <v>100</v>
          </cell>
          <cell r="AE135">
            <v>2.2182887904563121E-2</v>
          </cell>
          <cell r="AF135">
            <v>0.5</v>
          </cell>
          <cell r="AG135">
            <v>0.3</v>
          </cell>
          <cell r="AH135">
            <v>60</v>
          </cell>
          <cell r="AI135">
            <v>0</v>
          </cell>
          <cell r="AJ135">
            <v>0.7</v>
          </cell>
          <cell r="AK135">
            <v>0.1</v>
          </cell>
          <cell r="AL135">
            <v>14.285714285714288</v>
          </cell>
          <cell r="AM135">
            <v>2.5558594897473121E-2</v>
          </cell>
          <cell r="AN135">
            <v>1.9656222454056179E-3</v>
          </cell>
          <cell r="AO135">
            <v>1.3309732742737872E-2</v>
          </cell>
          <cell r="AP135">
            <v>0</v>
          </cell>
          <cell r="AQ135">
            <v>9.6851853368081272E-3</v>
          </cell>
          <cell r="AR135">
            <v>22000000</v>
          </cell>
          <cell r="AS135">
            <v>0</v>
          </cell>
          <cell r="AT135">
            <v>0</v>
          </cell>
          <cell r="AU135">
            <v>0</v>
          </cell>
          <cell r="AV135">
            <v>0</v>
          </cell>
          <cell r="AW135">
            <v>0</v>
          </cell>
          <cell r="AX135">
            <v>22000000</v>
          </cell>
          <cell r="AY135">
            <v>0</v>
          </cell>
          <cell r="AZ135">
            <v>0</v>
          </cell>
          <cell r="BA135">
            <v>0</v>
          </cell>
          <cell r="BB135">
            <v>0</v>
          </cell>
          <cell r="BC135">
            <v>0</v>
          </cell>
          <cell r="BD135">
            <v>0</v>
          </cell>
          <cell r="BE135">
            <v>0</v>
          </cell>
          <cell r="BF135">
            <v>0</v>
          </cell>
          <cell r="BG135">
            <v>0</v>
          </cell>
          <cell r="BH135">
            <v>0</v>
          </cell>
          <cell r="BI135">
            <v>0</v>
          </cell>
          <cell r="BJ135">
            <v>22000000</v>
          </cell>
          <cell r="BK135">
            <v>2060606</v>
          </cell>
          <cell r="BL135">
            <v>0</v>
          </cell>
          <cell r="BM135">
            <v>0</v>
          </cell>
          <cell r="BN135">
            <v>0</v>
          </cell>
          <cell r="BO135">
            <v>0</v>
          </cell>
          <cell r="BP135">
            <v>0</v>
          </cell>
          <cell r="BQ135">
            <v>2060606</v>
          </cell>
          <cell r="BR135">
            <v>0</v>
          </cell>
          <cell r="BS135">
            <v>0</v>
          </cell>
          <cell r="BT135">
            <v>0</v>
          </cell>
          <cell r="BU135">
            <v>0</v>
          </cell>
          <cell r="BV135">
            <v>0</v>
          </cell>
          <cell r="BW135">
            <v>0</v>
          </cell>
          <cell r="BX135">
            <v>0</v>
          </cell>
          <cell r="BY135">
            <v>0</v>
          </cell>
          <cell r="BZ135">
            <v>0</v>
          </cell>
          <cell r="CA135">
            <v>0</v>
          </cell>
          <cell r="CB135">
            <v>0</v>
          </cell>
          <cell r="CC135">
            <v>2060606</v>
          </cell>
          <cell r="CD135">
            <v>22278000</v>
          </cell>
          <cell r="CE135">
            <v>0</v>
          </cell>
          <cell r="CF135">
            <v>0</v>
          </cell>
          <cell r="CG135">
            <v>0</v>
          </cell>
          <cell r="CH135">
            <v>0</v>
          </cell>
          <cell r="CI135">
            <v>0</v>
          </cell>
          <cell r="CJ135">
            <v>22278000</v>
          </cell>
          <cell r="CK135">
            <v>0</v>
          </cell>
          <cell r="CL135">
            <v>0</v>
          </cell>
          <cell r="CM135">
            <v>0</v>
          </cell>
          <cell r="CN135">
            <v>0</v>
          </cell>
          <cell r="CO135">
            <v>0</v>
          </cell>
          <cell r="CP135">
            <v>0</v>
          </cell>
          <cell r="CQ135">
            <v>0</v>
          </cell>
          <cell r="CR135">
            <v>0</v>
          </cell>
          <cell r="CS135">
            <v>0</v>
          </cell>
          <cell r="CT135">
            <v>0</v>
          </cell>
          <cell r="CU135">
            <v>0</v>
          </cell>
          <cell r="CV135">
            <v>22278000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46338606</v>
          </cell>
          <cell r="DQ135">
            <v>0</v>
          </cell>
          <cell r="DR135">
            <v>0</v>
          </cell>
          <cell r="DS135">
            <v>0</v>
          </cell>
          <cell r="DT135">
            <v>0</v>
          </cell>
          <cell r="DU135">
            <v>0</v>
          </cell>
          <cell r="DV135">
            <v>46338606</v>
          </cell>
          <cell r="DW135">
            <v>0</v>
          </cell>
          <cell r="DX135">
            <v>0</v>
          </cell>
          <cell r="DY135">
            <v>0</v>
          </cell>
          <cell r="DZ135">
            <v>0</v>
          </cell>
          <cell r="EA135">
            <v>0</v>
          </cell>
          <cell r="EB135">
            <v>0</v>
          </cell>
          <cell r="EC135">
            <v>0</v>
          </cell>
          <cell r="ED135">
            <v>0</v>
          </cell>
          <cell r="EE135">
            <v>0</v>
          </cell>
          <cell r="EF135">
            <v>0</v>
          </cell>
          <cell r="EG135">
            <v>0</v>
          </cell>
          <cell r="EH135">
            <v>46338606</v>
          </cell>
        </row>
        <row r="136">
          <cell r="B136" t="str">
            <v>25126-134</v>
          </cell>
          <cell r="C136">
            <v>25126</v>
          </cell>
          <cell r="D136" t="str">
            <v>Cajicá</v>
          </cell>
          <cell r="E136">
            <v>1438</v>
          </cell>
          <cell r="F136" t="str">
            <v>Cajica Tejiendo Futuro Unidos Con Toda Seguridad</v>
          </cell>
          <cell r="G136" t="str">
            <v>Tejiendo Futuro Cajica Empleo Con Seguridad</v>
          </cell>
          <cell r="H136" t="str">
            <v>Agricultura y Desarrollo Rural</v>
          </cell>
          <cell r="I136" t="str">
            <v>Servicios financieros y gestión del riesgo para las actividades agropecuarias y rurales</v>
          </cell>
          <cell r="K136" t="str">
            <v>Servicio de apoyo a la implementación de mecanismos y herramientas para el conocimiento, reducción y manejo de riesgos agropecuarios</v>
          </cell>
          <cell r="L136" t="str">
            <v>Personas beneficiadas</v>
          </cell>
          <cell r="M136" t="str">
            <v>Número</v>
          </cell>
          <cell r="N136">
            <v>21</v>
          </cell>
          <cell r="O136">
            <v>1000</v>
          </cell>
          <cell r="P136">
            <v>0</v>
          </cell>
          <cell r="Q136">
            <v>0.13106145588286561</v>
          </cell>
          <cell r="R136" t="str">
            <v>NA</v>
          </cell>
          <cell r="S136">
            <v>15114</v>
          </cell>
          <cell r="T136">
            <v>1</v>
          </cell>
          <cell r="U136">
            <v>0</v>
          </cell>
          <cell r="V136">
            <v>0</v>
          </cell>
          <cell r="W136">
            <v>0.15736201265686514</v>
          </cell>
          <cell r="X136">
            <v>3000</v>
          </cell>
          <cell r="Y136">
            <v>3000</v>
          </cell>
          <cell r="Z136">
            <v>100</v>
          </cell>
          <cell r="AA136">
            <v>0</v>
          </cell>
          <cell r="AB136" t="str">
            <v>NP</v>
          </cell>
          <cell r="AC136">
            <v>3292</v>
          </cell>
          <cell r="AD136">
            <v>0</v>
          </cell>
          <cell r="AE136">
            <v>0</v>
          </cell>
          <cell r="AF136" t="str">
            <v>NP</v>
          </cell>
          <cell r="AG136">
            <v>5213</v>
          </cell>
          <cell r="AH136">
            <v>0</v>
          </cell>
          <cell r="AI136">
            <v>0.33892561398452575</v>
          </cell>
          <cell r="AJ136">
            <v>100</v>
          </cell>
          <cell r="AK136">
            <v>3609</v>
          </cell>
          <cell r="AL136">
            <v>100</v>
          </cell>
          <cell r="AM136">
            <v>0.15736201265686514</v>
          </cell>
          <cell r="AN136">
            <v>0</v>
          </cell>
          <cell r="AO136">
            <v>0</v>
          </cell>
          <cell r="AP136">
            <v>0.33892561398452581</v>
          </cell>
          <cell r="AQ136">
            <v>0.13106145588286561</v>
          </cell>
          <cell r="AR136">
            <v>135452058</v>
          </cell>
          <cell r="AS136">
            <v>0</v>
          </cell>
          <cell r="AT136">
            <v>0</v>
          </cell>
          <cell r="AU136">
            <v>0</v>
          </cell>
          <cell r="AV136">
            <v>0</v>
          </cell>
          <cell r="AW136">
            <v>0</v>
          </cell>
          <cell r="AX136">
            <v>135452058</v>
          </cell>
          <cell r="AY136">
            <v>0</v>
          </cell>
          <cell r="AZ136">
            <v>0</v>
          </cell>
          <cell r="BA136">
            <v>0</v>
          </cell>
          <cell r="BB136">
            <v>0</v>
          </cell>
          <cell r="BC136">
            <v>0</v>
          </cell>
          <cell r="BD136">
            <v>0</v>
          </cell>
          <cell r="BE136">
            <v>0</v>
          </cell>
          <cell r="BF136">
            <v>0</v>
          </cell>
          <cell r="BG136">
            <v>0</v>
          </cell>
          <cell r="BH136">
            <v>0</v>
          </cell>
          <cell r="BI136">
            <v>0</v>
          </cell>
          <cell r="BJ136">
            <v>135452058</v>
          </cell>
          <cell r="BK136">
            <v>10000000</v>
          </cell>
          <cell r="BL136">
            <v>0</v>
          </cell>
          <cell r="BM136">
            <v>0</v>
          </cell>
          <cell r="BN136">
            <v>0</v>
          </cell>
          <cell r="BO136">
            <v>0</v>
          </cell>
          <cell r="BP136">
            <v>0</v>
          </cell>
          <cell r="BQ136">
            <v>10000000</v>
          </cell>
          <cell r="BR136">
            <v>0</v>
          </cell>
          <cell r="BS136">
            <v>0</v>
          </cell>
          <cell r="BT136">
            <v>0</v>
          </cell>
          <cell r="BU136">
            <v>0</v>
          </cell>
          <cell r="BV136">
            <v>0</v>
          </cell>
          <cell r="BW136">
            <v>0</v>
          </cell>
          <cell r="BX136">
            <v>0</v>
          </cell>
          <cell r="BY136">
            <v>0</v>
          </cell>
          <cell r="BZ136">
            <v>0</v>
          </cell>
          <cell r="CA136">
            <v>0</v>
          </cell>
          <cell r="CB136">
            <v>0</v>
          </cell>
          <cell r="CC136">
            <v>10000000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50000000</v>
          </cell>
          <cell r="CV136">
            <v>50000000</v>
          </cell>
          <cell r="CW136">
            <v>243490870.63999999</v>
          </cell>
          <cell r="CX136">
            <v>0</v>
          </cell>
          <cell r="CY136">
            <v>0</v>
          </cell>
          <cell r="CZ136">
            <v>0</v>
          </cell>
          <cell r="DA136">
            <v>0</v>
          </cell>
          <cell r="DB136">
            <v>99892746</v>
          </cell>
          <cell r="DC136">
            <v>131798112.64</v>
          </cell>
          <cell r="DD136">
            <v>0</v>
          </cell>
          <cell r="DE136">
            <v>0</v>
          </cell>
          <cell r="DF136">
            <v>11800012</v>
          </cell>
          <cell r="DG136">
            <v>0</v>
          </cell>
          <cell r="DH136">
            <v>0</v>
          </cell>
          <cell r="DI136">
            <v>0</v>
          </cell>
          <cell r="DJ136">
            <v>0</v>
          </cell>
          <cell r="DK136">
            <v>0</v>
          </cell>
          <cell r="DL136">
            <v>0</v>
          </cell>
          <cell r="DM136">
            <v>0</v>
          </cell>
          <cell r="DN136">
            <v>0</v>
          </cell>
          <cell r="DO136">
            <v>243490870.63999999</v>
          </cell>
          <cell r="DP136">
            <v>388942928.63999999</v>
          </cell>
          <cell r="DQ136">
            <v>0</v>
          </cell>
          <cell r="DR136">
            <v>0</v>
          </cell>
          <cell r="DS136">
            <v>0</v>
          </cell>
          <cell r="DT136">
            <v>0</v>
          </cell>
          <cell r="DU136">
            <v>99892746</v>
          </cell>
          <cell r="DV136">
            <v>277250170.63999999</v>
          </cell>
          <cell r="DW136">
            <v>0</v>
          </cell>
          <cell r="DX136">
            <v>0</v>
          </cell>
          <cell r="DY136">
            <v>11800012</v>
          </cell>
          <cell r="DZ136">
            <v>0</v>
          </cell>
          <cell r="EA136">
            <v>0</v>
          </cell>
          <cell r="EB136">
            <v>0</v>
          </cell>
          <cell r="EC136">
            <v>0</v>
          </cell>
          <cell r="ED136">
            <v>0</v>
          </cell>
          <cell r="EE136">
            <v>0</v>
          </cell>
          <cell r="EF136">
            <v>0</v>
          </cell>
          <cell r="EG136">
            <v>50000000</v>
          </cell>
          <cell r="EH136">
            <v>438942928.63999999</v>
          </cell>
        </row>
        <row r="137">
          <cell r="B137" t="str">
            <v>25126-135</v>
          </cell>
          <cell r="C137">
            <v>25126</v>
          </cell>
          <cell r="D137" t="str">
            <v>Cajicá</v>
          </cell>
          <cell r="E137">
            <v>1438</v>
          </cell>
          <cell r="F137" t="str">
            <v>Cajica Tejiendo Futuro Unidos Con Toda Seguridad</v>
          </cell>
          <cell r="G137" t="str">
            <v>Tejiendo Futuro Cajica Empleo Con Seguridad</v>
          </cell>
          <cell r="H137" t="str">
            <v>Agricultura y Desarrollo Rural</v>
          </cell>
          <cell r="I137" t="str">
            <v>Sanidad agropecuaria e inocuidad agroalimentaria</v>
          </cell>
          <cell r="K137" t="str">
            <v>Servicio de divulgación y socialización</v>
          </cell>
          <cell r="L137" t="str">
            <v>Eventos realizados</v>
          </cell>
          <cell r="M137" t="str">
            <v>Número</v>
          </cell>
          <cell r="N137">
            <v>18</v>
          </cell>
          <cell r="O137">
            <v>4</v>
          </cell>
          <cell r="P137">
            <v>0</v>
          </cell>
          <cell r="Q137">
            <v>1.5228461452361987E-2</v>
          </cell>
          <cell r="R137" t="str">
            <v>NA</v>
          </cell>
          <cell r="S137">
            <v>16</v>
          </cell>
          <cell r="T137">
            <v>1</v>
          </cell>
          <cell r="U137">
            <v>0</v>
          </cell>
          <cell r="V137">
            <v>0</v>
          </cell>
          <cell r="W137">
            <v>1.7426314702822583E-2</v>
          </cell>
          <cell r="X137">
            <v>1</v>
          </cell>
          <cell r="Y137">
            <v>1</v>
          </cell>
          <cell r="Z137">
            <v>100</v>
          </cell>
          <cell r="AA137">
            <v>9.1786851117735928E-3</v>
          </cell>
          <cell r="AB137">
            <v>1</v>
          </cell>
          <cell r="AC137">
            <v>5</v>
          </cell>
          <cell r="AD137">
            <v>100</v>
          </cell>
          <cell r="AE137">
            <v>1.99146134343865E-2</v>
          </cell>
          <cell r="AF137">
            <v>1</v>
          </cell>
          <cell r="AG137">
            <v>7</v>
          </cell>
          <cell r="AH137">
            <v>100</v>
          </cell>
          <cell r="AI137">
            <v>8.8806016075169032E-3</v>
          </cell>
          <cell r="AJ137">
            <v>1</v>
          </cell>
          <cell r="AK137">
            <v>3</v>
          </cell>
          <cell r="AL137">
            <v>100</v>
          </cell>
          <cell r="AM137">
            <v>1.7426314702822583E-2</v>
          </cell>
          <cell r="AN137">
            <v>9.1786851117735928E-3</v>
          </cell>
          <cell r="AO137">
            <v>1.99146134343865E-2</v>
          </cell>
          <cell r="AP137">
            <v>8.8806016075169032E-3</v>
          </cell>
          <cell r="AQ137">
            <v>1.5228461452361987E-2</v>
          </cell>
          <cell r="AR137">
            <v>15000000</v>
          </cell>
          <cell r="AS137">
            <v>0</v>
          </cell>
          <cell r="AT137">
            <v>0</v>
          </cell>
          <cell r="AU137">
            <v>0</v>
          </cell>
          <cell r="AV137">
            <v>0</v>
          </cell>
          <cell r="AW137">
            <v>0</v>
          </cell>
          <cell r="AX137">
            <v>15000000</v>
          </cell>
          <cell r="AY137">
            <v>0</v>
          </cell>
          <cell r="AZ137">
            <v>0</v>
          </cell>
          <cell r="BA137">
            <v>0</v>
          </cell>
          <cell r="BB137">
            <v>0</v>
          </cell>
          <cell r="BC137">
            <v>0</v>
          </cell>
          <cell r="BD137">
            <v>0</v>
          </cell>
          <cell r="BE137">
            <v>0</v>
          </cell>
          <cell r="BF137">
            <v>0</v>
          </cell>
          <cell r="BG137">
            <v>0</v>
          </cell>
          <cell r="BH137">
            <v>0</v>
          </cell>
          <cell r="BI137">
            <v>0</v>
          </cell>
          <cell r="BJ137">
            <v>15000000</v>
          </cell>
          <cell r="BK137">
            <v>9622222</v>
          </cell>
          <cell r="BL137">
            <v>0</v>
          </cell>
          <cell r="BM137">
            <v>0</v>
          </cell>
          <cell r="BN137">
            <v>0</v>
          </cell>
          <cell r="BO137">
            <v>0</v>
          </cell>
          <cell r="BP137">
            <v>0</v>
          </cell>
          <cell r="BQ137">
            <v>9622222</v>
          </cell>
          <cell r="BR137">
            <v>0</v>
          </cell>
          <cell r="BS137">
            <v>0</v>
          </cell>
          <cell r="BT137">
            <v>0</v>
          </cell>
          <cell r="BU137">
            <v>0</v>
          </cell>
          <cell r="BV137">
            <v>0</v>
          </cell>
          <cell r="BW137">
            <v>0</v>
          </cell>
          <cell r="BX137">
            <v>0</v>
          </cell>
          <cell r="BY137">
            <v>0</v>
          </cell>
          <cell r="BZ137">
            <v>0</v>
          </cell>
          <cell r="CA137">
            <v>0</v>
          </cell>
          <cell r="CB137">
            <v>0</v>
          </cell>
          <cell r="CC137">
            <v>9622222</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20000000</v>
          </cell>
          <cell r="CV137">
            <v>20000000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6380000</v>
          </cell>
          <cell r="DO137">
            <v>6380000</v>
          </cell>
          <cell r="DP137">
            <v>24622222</v>
          </cell>
          <cell r="DQ137">
            <v>0</v>
          </cell>
          <cell r="DR137">
            <v>0</v>
          </cell>
          <cell r="DS137">
            <v>0</v>
          </cell>
          <cell r="DT137">
            <v>0</v>
          </cell>
          <cell r="DU137">
            <v>0</v>
          </cell>
          <cell r="DV137">
            <v>24622222</v>
          </cell>
          <cell r="DW137">
            <v>0</v>
          </cell>
          <cell r="DX137">
            <v>0</v>
          </cell>
          <cell r="DY137">
            <v>0</v>
          </cell>
          <cell r="DZ137">
            <v>0</v>
          </cell>
          <cell r="EA137">
            <v>0</v>
          </cell>
          <cell r="EB137">
            <v>0</v>
          </cell>
          <cell r="EC137">
            <v>0</v>
          </cell>
          <cell r="ED137">
            <v>0</v>
          </cell>
          <cell r="EE137">
            <v>0</v>
          </cell>
          <cell r="EF137">
            <v>0</v>
          </cell>
          <cell r="EG137">
            <v>26380000</v>
          </cell>
          <cell r="EH137">
            <v>51002222</v>
          </cell>
        </row>
        <row r="138">
          <cell r="B138" t="str">
            <v>25126-136</v>
          </cell>
          <cell r="C138">
            <v>25126</v>
          </cell>
          <cell r="D138" t="str">
            <v>Cajicá</v>
          </cell>
          <cell r="E138">
            <v>1438</v>
          </cell>
          <cell r="F138" t="str">
            <v>Cajica Tejiendo Futuro Unidos Con Toda Seguridad</v>
          </cell>
          <cell r="G138" t="str">
            <v>Tejiendo Futuro Cajica Empleo Con Seguridad</v>
          </cell>
          <cell r="H138" t="str">
            <v>Agricultura y Desarrollo Rural</v>
          </cell>
          <cell r="I138" t="str">
            <v>Inclusión productiva de pequeños productores rurales</v>
          </cell>
          <cell r="K138" t="str">
            <v>Servicio de asistencia técnica agropecuaria dirigida a pequeños productores</v>
          </cell>
          <cell r="L138" t="str">
            <v>Pequeños productores rurales asistidos técnicamente</v>
          </cell>
          <cell r="M138" t="str">
            <v>Número</v>
          </cell>
          <cell r="N138">
            <v>51</v>
          </cell>
          <cell r="O138">
            <v>200</v>
          </cell>
          <cell r="P138">
            <v>0</v>
          </cell>
          <cell r="Q138">
            <v>0.12443664516883202</v>
          </cell>
          <cell r="R138" t="str">
            <v>AM</v>
          </cell>
          <cell r="S138">
            <v>157</v>
          </cell>
          <cell r="T138">
            <v>0.78500000000000003</v>
          </cell>
          <cell r="U138">
            <v>0</v>
          </cell>
          <cell r="V138">
            <v>0</v>
          </cell>
          <cell r="W138">
            <v>1.0571964253045699E-2</v>
          </cell>
          <cell r="X138">
            <v>200</v>
          </cell>
          <cell r="Y138">
            <v>282</v>
          </cell>
          <cell r="Z138">
            <v>100</v>
          </cell>
          <cell r="AA138">
            <v>0.22855137523510319</v>
          </cell>
          <cell r="AB138">
            <v>200</v>
          </cell>
          <cell r="AC138">
            <v>337</v>
          </cell>
          <cell r="AD138">
            <v>100</v>
          </cell>
          <cell r="AE138">
            <v>0.12002933419419819</v>
          </cell>
          <cell r="AF138">
            <v>200</v>
          </cell>
          <cell r="AG138">
            <v>315</v>
          </cell>
          <cell r="AH138">
            <v>100</v>
          </cell>
          <cell r="AI138">
            <v>6.6139602818616486E-2</v>
          </cell>
          <cell r="AJ138">
            <v>200</v>
          </cell>
          <cell r="AK138">
            <v>157</v>
          </cell>
          <cell r="AL138">
            <v>78.5</v>
          </cell>
          <cell r="AM138">
            <v>1.0571964253045699E-2</v>
          </cell>
          <cell r="AN138">
            <v>0.22855137523510319</v>
          </cell>
          <cell r="AO138">
            <v>0.12002933419419819</v>
          </cell>
          <cell r="AP138">
            <v>5.1919588212613943E-2</v>
          </cell>
          <cell r="AQ138">
            <v>9.7682766457533141E-2</v>
          </cell>
          <cell r="AR138">
            <v>9100000</v>
          </cell>
          <cell r="AS138">
            <v>0</v>
          </cell>
          <cell r="AT138">
            <v>0</v>
          </cell>
          <cell r="AU138">
            <v>0</v>
          </cell>
          <cell r="AV138">
            <v>0</v>
          </cell>
          <cell r="AW138">
            <v>0</v>
          </cell>
          <cell r="AX138">
            <v>9100000</v>
          </cell>
          <cell r="AY138">
            <v>0</v>
          </cell>
          <cell r="AZ138">
            <v>0</v>
          </cell>
          <cell r="BA138">
            <v>0</v>
          </cell>
          <cell r="BB138">
            <v>0</v>
          </cell>
          <cell r="BC138">
            <v>0</v>
          </cell>
          <cell r="BD138">
            <v>0</v>
          </cell>
          <cell r="BE138">
            <v>0</v>
          </cell>
          <cell r="BF138">
            <v>0</v>
          </cell>
          <cell r="BG138">
            <v>0</v>
          </cell>
          <cell r="BH138">
            <v>0</v>
          </cell>
          <cell r="BI138">
            <v>0</v>
          </cell>
          <cell r="BJ138">
            <v>9100000</v>
          </cell>
          <cell r="BK138">
            <v>73983228</v>
          </cell>
          <cell r="BL138">
            <v>0</v>
          </cell>
          <cell r="BM138">
            <v>0</v>
          </cell>
          <cell r="BN138">
            <v>0</v>
          </cell>
          <cell r="BO138">
            <v>0</v>
          </cell>
          <cell r="BP138">
            <v>0</v>
          </cell>
          <cell r="BQ138">
            <v>73983228</v>
          </cell>
          <cell r="BR138">
            <v>0</v>
          </cell>
          <cell r="BS138">
            <v>0</v>
          </cell>
          <cell r="BT138">
            <v>0</v>
          </cell>
          <cell r="BU138">
            <v>0</v>
          </cell>
          <cell r="BV138">
            <v>0</v>
          </cell>
          <cell r="BW138">
            <v>0</v>
          </cell>
          <cell r="BX138">
            <v>0</v>
          </cell>
          <cell r="BY138">
            <v>0</v>
          </cell>
          <cell r="BZ138">
            <v>0</v>
          </cell>
          <cell r="CA138">
            <v>0</v>
          </cell>
          <cell r="CB138">
            <v>165612318</v>
          </cell>
          <cell r="CC138">
            <v>239595546</v>
          </cell>
          <cell r="CD138">
            <v>120543976</v>
          </cell>
          <cell r="CE138">
            <v>0</v>
          </cell>
          <cell r="CF138">
            <v>0</v>
          </cell>
          <cell r="CG138">
            <v>0</v>
          </cell>
          <cell r="CH138">
            <v>0</v>
          </cell>
          <cell r="CI138">
            <v>0</v>
          </cell>
          <cell r="CJ138">
            <v>120543976</v>
          </cell>
          <cell r="CK138">
            <v>0</v>
          </cell>
          <cell r="CL138">
            <v>0</v>
          </cell>
          <cell r="CM138">
            <v>0</v>
          </cell>
          <cell r="CN138">
            <v>0</v>
          </cell>
          <cell r="CO138">
            <v>0</v>
          </cell>
          <cell r="CP138">
            <v>0</v>
          </cell>
          <cell r="CQ138">
            <v>0</v>
          </cell>
          <cell r="CR138">
            <v>0</v>
          </cell>
          <cell r="CS138">
            <v>0</v>
          </cell>
          <cell r="CT138">
            <v>0</v>
          </cell>
          <cell r="CU138">
            <v>0</v>
          </cell>
          <cell r="CV138">
            <v>120543976</v>
          </cell>
          <cell r="CW138">
            <v>47516000</v>
          </cell>
          <cell r="CX138">
            <v>0</v>
          </cell>
          <cell r="CY138">
            <v>0</v>
          </cell>
          <cell r="CZ138">
            <v>0</v>
          </cell>
          <cell r="DA138">
            <v>0</v>
          </cell>
          <cell r="DB138">
            <v>0</v>
          </cell>
          <cell r="DC138">
            <v>47516000</v>
          </cell>
          <cell r="DD138">
            <v>0</v>
          </cell>
          <cell r="DE138">
            <v>0</v>
          </cell>
          <cell r="DF138">
            <v>0</v>
          </cell>
          <cell r="DG138">
            <v>0</v>
          </cell>
          <cell r="DH138">
            <v>0</v>
          </cell>
          <cell r="DI138">
            <v>0</v>
          </cell>
          <cell r="DJ138">
            <v>0</v>
          </cell>
          <cell r="DK138">
            <v>0</v>
          </cell>
          <cell r="DL138">
            <v>0</v>
          </cell>
          <cell r="DM138">
            <v>0</v>
          </cell>
          <cell r="DN138">
            <v>0</v>
          </cell>
          <cell r="DO138">
            <v>47516000</v>
          </cell>
          <cell r="DP138">
            <v>251143204</v>
          </cell>
          <cell r="DQ138">
            <v>0</v>
          </cell>
          <cell r="DR138">
            <v>0</v>
          </cell>
          <cell r="DS138">
            <v>0</v>
          </cell>
          <cell r="DT138">
            <v>0</v>
          </cell>
          <cell r="DU138">
            <v>0</v>
          </cell>
          <cell r="DV138">
            <v>251143204</v>
          </cell>
          <cell r="DW138">
            <v>0</v>
          </cell>
          <cell r="DX138">
            <v>0</v>
          </cell>
          <cell r="DY138">
            <v>0</v>
          </cell>
          <cell r="DZ138">
            <v>0</v>
          </cell>
          <cell r="EA138">
            <v>0</v>
          </cell>
          <cell r="EB138">
            <v>0</v>
          </cell>
          <cell r="EC138">
            <v>0</v>
          </cell>
          <cell r="ED138">
            <v>0</v>
          </cell>
          <cell r="EE138">
            <v>0</v>
          </cell>
          <cell r="EF138">
            <v>0</v>
          </cell>
          <cell r="EG138">
            <v>165612318</v>
          </cell>
          <cell r="EH138">
            <v>416755522</v>
          </cell>
        </row>
        <row r="139">
          <cell r="B139" t="str">
            <v>25126-137</v>
          </cell>
          <cell r="C139">
            <v>25126</v>
          </cell>
          <cell r="D139" t="str">
            <v>Cajicá</v>
          </cell>
          <cell r="E139">
            <v>1438</v>
          </cell>
          <cell r="F139" t="str">
            <v>Cajica Tejiendo Futuro Unidos Con Toda Seguridad</v>
          </cell>
          <cell r="G139" t="str">
            <v>Tejiendo Futuro Cajica Empleo Con Seguridad</v>
          </cell>
          <cell r="H139" t="str">
            <v>Información Estadística</v>
          </cell>
          <cell r="I139" t="str">
            <v>Levantamiento y actualización de información estadística de calidad</v>
          </cell>
          <cell r="K139" t="str">
            <v>Documentos metodológicos</v>
          </cell>
          <cell r="L139" t="str">
            <v>Documentos metodológicos elaborados</v>
          </cell>
          <cell r="M139" t="str">
            <v>Número</v>
          </cell>
          <cell r="N139">
            <v>35</v>
          </cell>
          <cell r="O139">
            <v>2</v>
          </cell>
          <cell r="P139">
            <v>0</v>
          </cell>
          <cell r="Q139">
            <v>7.0664944460881876E-3</v>
          </cell>
          <cell r="R139" t="str">
            <v>NA</v>
          </cell>
          <cell r="S139">
            <v>1.5</v>
          </cell>
          <cell r="T139">
            <v>0.75</v>
          </cell>
          <cell r="U139">
            <v>0</v>
          </cell>
          <cell r="V139">
            <v>0</v>
          </cell>
          <cell r="W139">
            <v>4.2597656226198016E-3</v>
          </cell>
          <cell r="X139">
            <v>1</v>
          </cell>
          <cell r="Y139">
            <v>1</v>
          </cell>
          <cell r="Z139">
            <v>100</v>
          </cell>
          <cell r="AA139">
            <v>0</v>
          </cell>
          <cell r="AB139">
            <v>1</v>
          </cell>
          <cell r="AC139">
            <v>0</v>
          </cell>
          <cell r="AD139">
            <v>0</v>
          </cell>
          <cell r="AE139">
            <v>0</v>
          </cell>
          <cell r="AF139" t="str">
            <v>NP</v>
          </cell>
          <cell r="AG139">
            <v>0</v>
          </cell>
          <cell r="AH139">
            <v>0</v>
          </cell>
          <cell r="AI139">
            <v>2.7838876512592176E-2</v>
          </cell>
          <cell r="AJ139">
            <v>1</v>
          </cell>
          <cell r="AK139">
            <v>0.5</v>
          </cell>
          <cell r="AL139">
            <v>50</v>
          </cell>
          <cell r="AM139">
            <v>4.2597656226198016E-3</v>
          </cell>
          <cell r="AN139">
            <v>0</v>
          </cell>
          <cell r="AO139">
            <v>0</v>
          </cell>
          <cell r="AP139">
            <v>1.3919438256296088E-2</v>
          </cell>
          <cell r="AQ139">
            <v>5.2998708345661409E-3</v>
          </cell>
          <cell r="AR139">
            <v>3666666.5</v>
          </cell>
          <cell r="AS139">
            <v>0</v>
          </cell>
          <cell r="AT139">
            <v>0</v>
          </cell>
          <cell r="AU139">
            <v>0</v>
          </cell>
          <cell r="AV139">
            <v>0</v>
          </cell>
          <cell r="AW139">
            <v>0</v>
          </cell>
          <cell r="AX139">
            <v>3666666.5</v>
          </cell>
          <cell r="AY139">
            <v>0</v>
          </cell>
          <cell r="AZ139">
            <v>0</v>
          </cell>
          <cell r="BA139">
            <v>0</v>
          </cell>
          <cell r="BB139">
            <v>0</v>
          </cell>
          <cell r="BC139">
            <v>0</v>
          </cell>
          <cell r="BD139">
            <v>0</v>
          </cell>
          <cell r="BE139">
            <v>0</v>
          </cell>
          <cell r="BF139">
            <v>0</v>
          </cell>
          <cell r="BG139">
            <v>0</v>
          </cell>
          <cell r="BH139">
            <v>0</v>
          </cell>
          <cell r="BI139">
            <v>0</v>
          </cell>
          <cell r="BJ139">
            <v>3666666.5</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20000000</v>
          </cell>
          <cell r="CX139">
            <v>0</v>
          </cell>
          <cell r="CY139">
            <v>0</v>
          </cell>
          <cell r="CZ139">
            <v>0</v>
          </cell>
          <cell r="DA139">
            <v>0</v>
          </cell>
          <cell r="DB139">
            <v>0</v>
          </cell>
          <cell r="DC139">
            <v>20000000</v>
          </cell>
          <cell r="DD139">
            <v>0</v>
          </cell>
          <cell r="DE139">
            <v>0</v>
          </cell>
          <cell r="DF139">
            <v>0</v>
          </cell>
          <cell r="DG139">
            <v>0</v>
          </cell>
          <cell r="DH139">
            <v>0</v>
          </cell>
          <cell r="DI139">
            <v>0</v>
          </cell>
          <cell r="DJ139">
            <v>0</v>
          </cell>
          <cell r="DK139">
            <v>0</v>
          </cell>
          <cell r="DL139">
            <v>0</v>
          </cell>
          <cell r="DM139">
            <v>0</v>
          </cell>
          <cell r="DN139">
            <v>0</v>
          </cell>
          <cell r="DO139">
            <v>20000000</v>
          </cell>
          <cell r="DP139">
            <v>23666666.5</v>
          </cell>
          <cell r="DQ139">
            <v>0</v>
          </cell>
          <cell r="DR139">
            <v>0</v>
          </cell>
          <cell r="DS139">
            <v>0</v>
          </cell>
          <cell r="DT139">
            <v>0</v>
          </cell>
          <cell r="DU139">
            <v>0</v>
          </cell>
          <cell r="DV139">
            <v>23666666.5</v>
          </cell>
          <cell r="DW139">
            <v>0</v>
          </cell>
          <cell r="DX139">
            <v>0</v>
          </cell>
          <cell r="DY139">
            <v>0</v>
          </cell>
          <cell r="DZ139">
            <v>0</v>
          </cell>
          <cell r="EA139">
            <v>0</v>
          </cell>
          <cell r="EB139">
            <v>0</v>
          </cell>
          <cell r="EC139">
            <v>0</v>
          </cell>
          <cell r="ED139">
            <v>0</v>
          </cell>
          <cell r="EE139">
            <v>0</v>
          </cell>
          <cell r="EF139">
            <v>0</v>
          </cell>
          <cell r="EG139">
            <v>0</v>
          </cell>
          <cell r="EH139">
            <v>23666666.5</v>
          </cell>
        </row>
        <row r="140">
          <cell r="B140" t="str">
            <v>25126-138</v>
          </cell>
          <cell r="C140">
            <v>25126</v>
          </cell>
          <cell r="D140" t="str">
            <v>Cajicá</v>
          </cell>
          <cell r="E140">
            <v>1438</v>
          </cell>
          <cell r="F140" t="str">
            <v>Cajica Tejiendo Futuro Unidos Con Toda Seguridad</v>
          </cell>
          <cell r="G140" t="str">
            <v>Tejiendo Futuro Cajica Empleo Con Seguridad</v>
          </cell>
          <cell r="H140" t="str">
            <v>Información Estadística</v>
          </cell>
          <cell r="I140" t="str">
            <v>Generación de la información geográfica del territorio nacional</v>
          </cell>
          <cell r="K140" t="str">
            <v>Servicio de conservación catastral</v>
          </cell>
          <cell r="L140" t="str">
            <v>Trámites de conservación catastral realizados</v>
          </cell>
          <cell r="M140" t="str">
            <v>Número</v>
          </cell>
          <cell r="N140">
            <v>45</v>
          </cell>
          <cell r="O140">
            <v>1400</v>
          </cell>
          <cell r="P140">
            <v>0</v>
          </cell>
          <cell r="Q140">
            <v>4.7411390765967773E-2</v>
          </cell>
          <cell r="R140" t="str">
            <v>NA</v>
          </cell>
          <cell r="S140">
            <v>1973</v>
          </cell>
          <cell r="T140">
            <v>1</v>
          </cell>
          <cell r="U140">
            <v>0</v>
          </cell>
          <cell r="V140">
            <v>0</v>
          </cell>
          <cell r="W140">
            <v>0</v>
          </cell>
          <cell r="X140">
            <v>308</v>
          </cell>
          <cell r="Y140">
            <v>308</v>
          </cell>
          <cell r="Z140">
            <v>100</v>
          </cell>
          <cell r="AA140">
            <v>1.9078098825351553E-2</v>
          </cell>
          <cell r="AB140">
            <v>364</v>
          </cell>
          <cell r="AC140">
            <v>364</v>
          </cell>
          <cell r="AD140">
            <v>100</v>
          </cell>
          <cell r="AE140">
            <v>0.12624600339447956</v>
          </cell>
          <cell r="AF140">
            <v>364</v>
          </cell>
          <cell r="AG140">
            <v>901</v>
          </cell>
          <cell r="AH140">
            <v>100</v>
          </cell>
          <cell r="AI140">
            <v>1.6703325907555307E-2</v>
          </cell>
          <cell r="AJ140">
            <v>364</v>
          </cell>
          <cell r="AK140">
            <v>400</v>
          </cell>
          <cell r="AL140">
            <v>100</v>
          </cell>
          <cell r="AM140">
            <v>0</v>
          </cell>
          <cell r="AN140">
            <v>1.9078098825351553E-2</v>
          </cell>
          <cell r="AO140">
            <v>0.12624600339447956</v>
          </cell>
          <cell r="AP140">
            <v>1.6703325907555307E-2</v>
          </cell>
          <cell r="AQ140">
            <v>4.7411390765967773E-2</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20000000</v>
          </cell>
          <cell r="BL140">
            <v>0</v>
          </cell>
          <cell r="BM140">
            <v>0</v>
          </cell>
          <cell r="BN140">
            <v>0</v>
          </cell>
          <cell r="BO140">
            <v>0</v>
          </cell>
          <cell r="BP140">
            <v>0</v>
          </cell>
          <cell r="BQ140">
            <v>20000000</v>
          </cell>
          <cell r="BR140">
            <v>0</v>
          </cell>
          <cell r="BS140">
            <v>0</v>
          </cell>
          <cell r="BT140">
            <v>0</v>
          </cell>
          <cell r="BU140">
            <v>0</v>
          </cell>
          <cell r="BV140">
            <v>0</v>
          </cell>
          <cell r="BW140">
            <v>0</v>
          </cell>
          <cell r="BX140">
            <v>0</v>
          </cell>
          <cell r="BY140">
            <v>0</v>
          </cell>
          <cell r="BZ140">
            <v>0</v>
          </cell>
          <cell r="CA140">
            <v>0</v>
          </cell>
          <cell r="CB140">
            <v>0</v>
          </cell>
          <cell r="CC140">
            <v>20000000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126787300</v>
          </cell>
          <cell r="CV140">
            <v>126787300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12000000</v>
          </cell>
          <cell r="DO140">
            <v>12000000</v>
          </cell>
          <cell r="DP140">
            <v>20000000</v>
          </cell>
          <cell r="DQ140">
            <v>0</v>
          </cell>
          <cell r="DR140">
            <v>0</v>
          </cell>
          <cell r="DS140">
            <v>0</v>
          </cell>
          <cell r="DT140">
            <v>0</v>
          </cell>
          <cell r="DU140">
            <v>0</v>
          </cell>
          <cell r="DV140">
            <v>20000000</v>
          </cell>
          <cell r="DW140">
            <v>0</v>
          </cell>
          <cell r="DX140">
            <v>0</v>
          </cell>
          <cell r="DY140">
            <v>0</v>
          </cell>
          <cell r="DZ140">
            <v>0</v>
          </cell>
          <cell r="EA140">
            <v>0</v>
          </cell>
          <cell r="EB140">
            <v>0</v>
          </cell>
          <cell r="EC140">
            <v>0</v>
          </cell>
          <cell r="ED140">
            <v>0</v>
          </cell>
          <cell r="EE140">
            <v>0</v>
          </cell>
          <cell r="EF140">
            <v>0</v>
          </cell>
          <cell r="EG140">
            <v>138787300</v>
          </cell>
          <cell r="EH140">
            <v>158787300</v>
          </cell>
        </row>
        <row r="141">
          <cell r="B141" t="str">
            <v>25126-139</v>
          </cell>
          <cell r="C141">
            <v>25126</v>
          </cell>
          <cell r="D141" t="str">
            <v>Cajicá</v>
          </cell>
          <cell r="E141">
            <v>1438</v>
          </cell>
          <cell r="F141" t="str">
            <v>Cajica Tejiendo Futuro Unidos Con Toda Seguridad</v>
          </cell>
          <cell r="G141" t="str">
            <v>Tejiendo Futuro Cajica Empleo Con Seguridad</v>
          </cell>
          <cell r="H141" t="str">
            <v>Información Estadística</v>
          </cell>
          <cell r="I141" t="str">
            <v>Generación de la información geográfica del territorio nacional</v>
          </cell>
          <cell r="K141" t="str">
            <v>Servicio de actualización catastral con enfoque multipropósito</v>
          </cell>
          <cell r="L141" t="str">
            <v>Predios catastralmente actualizados con enfoque multipropósito</v>
          </cell>
          <cell r="M141" t="str">
            <v>Número</v>
          </cell>
          <cell r="N141">
            <v>62</v>
          </cell>
          <cell r="O141">
            <v>11420</v>
          </cell>
          <cell r="P141">
            <v>0</v>
          </cell>
          <cell r="Q141">
            <v>0.24277036391888682</v>
          </cell>
          <cell r="R141" t="str">
            <v>NA</v>
          </cell>
          <cell r="S141">
            <v>17494</v>
          </cell>
          <cell r="T141">
            <v>1</v>
          </cell>
          <cell r="U141">
            <v>0</v>
          </cell>
          <cell r="V141">
            <v>0</v>
          </cell>
          <cell r="W141">
            <v>0</v>
          </cell>
          <cell r="X141">
            <v>2904</v>
          </cell>
          <cell r="Y141">
            <v>2500</v>
          </cell>
          <cell r="Z141">
            <v>86.088154269972449</v>
          </cell>
          <cell r="AA141">
            <v>5.6409168701858199E-2</v>
          </cell>
          <cell r="AB141">
            <v>3911</v>
          </cell>
          <cell r="AC141">
            <v>2746</v>
          </cell>
          <cell r="AD141">
            <v>70.212221938123236</v>
          </cell>
          <cell r="AE141">
            <v>0.63123001697239778</v>
          </cell>
          <cell r="AF141">
            <v>2303</v>
          </cell>
          <cell r="AG141">
            <v>8400</v>
          </cell>
          <cell r="AH141">
            <v>100</v>
          </cell>
          <cell r="AI141">
            <v>0.1670332590616336</v>
          </cell>
          <cell r="AJ141">
            <v>2302</v>
          </cell>
          <cell r="AK141">
            <v>3848</v>
          </cell>
          <cell r="AL141">
            <v>100</v>
          </cell>
          <cell r="AM141">
            <v>0</v>
          </cell>
          <cell r="AN141">
            <v>3.9606130722399026E-2</v>
          </cell>
          <cell r="AO141">
            <v>0.63123001697239778</v>
          </cell>
          <cell r="AP141">
            <v>0.1670332590616336</v>
          </cell>
          <cell r="AQ141">
            <v>0.24277036391888682</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59135000</v>
          </cell>
          <cell r="BL141">
            <v>0</v>
          </cell>
          <cell r="BM141">
            <v>0</v>
          </cell>
          <cell r="BN141">
            <v>0</v>
          </cell>
          <cell r="BO141">
            <v>0</v>
          </cell>
          <cell r="BP141">
            <v>0</v>
          </cell>
          <cell r="BQ141">
            <v>59135000</v>
          </cell>
          <cell r="BR141">
            <v>0</v>
          </cell>
          <cell r="BS141">
            <v>0</v>
          </cell>
          <cell r="BT141">
            <v>0</v>
          </cell>
          <cell r="BU141">
            <v>0</v>
          </cell>
          <cell r="BV141">
            <v>0</v>
          </cell>
          <cell r="BW141">
            <v>0</v>
          </cell>
          <cell r="BX141">
            <v>0</v>
          </cell>
          <cell r="BY141">
            <v>0</v>
          </cell>
          <cell r="BZ141">
            <v>0</v>
          </cell>
          <cell r="CA141">
            <v>0</v>
          </cell>
          <cell r="CB141">
            <v>0</v>
          </cell>
          <cell r="CC141">
            <v>59135000</v>
          </cell>
          <cell r="CD141">
            <v>633936500</v>
          </cell>
          <cell r="CE141">
            <v>0</v>
          </cell>
          <cell r="CF141">
            <v>0</v>
          </cell>
          <cell r="CG141">
            <v>0</v>
          </cell>
          <cell r="CH141">
            <v>0</v>
          </cell>
          <cell r="CI141">
            <v>0</v>
          </cell>
          <cell r="CJ141">
            <v>633936500</v>
          </cell>
          <cell r="CK141">
            <v>0</v>
          </cell>
          <cell r="CL141">
            <v>0</v>
          </cell>
          <cell r="CM141">
            <v>0</v>
          </cell>
          <cell r="CN141">
            <v>0</v>
          </cell>
          <cell r="CO141">
            <v>0</v>
          </cell>
          <cell r="CP141">
            <v>0</v>
          </cell>
          <cell r="CQ141">
            <v>0</v>
          </cell>
          <cell r="CR141">
            <v>0</v>
          </cell>
          <cell r="CS141">
            <v>0</v>
          </cell>
          <cell r="CT141">
            <v>0</v>
          </cell>
          <cell r="CU141">
            <v>0</v>
          </cell>
          <cell r="CV141">
            <v>633936500</v>
          </cell>
          <cell r="CW141">
            <v>119999999.98999999</v>
          </cell>
          <cell r="CX141">
            <v>0</v>
          </cell>
          <cell r="CY141">
            <v>0</v>
          </cell>
          <cell r="CZ141">
            <v>0</v>
          </cell>
          <cell r="DA141">
            <v>0</v>
          </cell>
          <cell r="DB141">
            <v>0</v>
          </cell>
          <cell r="DC141">
            <v>119999999.98999999</v>
          </cell>
          <cell r="DD141">
            <v>0</v>
          </cell>
          <cell r="DE141">
            <v>0</v>
          </cell>
          <cell r="DF141">
            <v>0</v>
          </cell>
          <cell r="DG141">
            <v>0</v>
          </cell>
          <cell r="DH141">
            <v>0</v>
          </cell>
          <cell r="DI141">
            <v>0</v>
          </cell>
          <cell r="DJ141">
            <v>0</v>
          </cell>
          <cell r="DK141">
            <v>0</v>
          </cell>
          <cell r="DL141">
            <v>0</v>
          </cell>
          <cell r="DM141">
            <v>0</v>
          </cell>
          <cell r="DN141">
            <v>0</v>
          </cell>
          <cell r="DO141">
            <v>119999999.98999999</v>
          </cell>
          <cell r="DP141">
            <v>813071499.99000001</v>
          </cell>
          <cell r="DQ141">
            <v>0</v>
          </cell>
          <cell r="DR141">
            <v>0</v>
          </cell>
          <cell r="DS141">
            <v>0</v>
          </cell>
          <cell r="DT141">
            <v>0</v>
          </cell>
          <cell r="DU141">
            <v>0</v>
          </cell>
          <cell r="DV141">
            <v>813071499.99000001</v>
          </cell>
          <cell r="DW141">
            <v>0</v>
          </cell>
          <cell r="DX141">
            <v>0</v>
          </cell>
          <cell r="DY141">
            <v>0</v>
          </cell>
          <cell r="DZ141">
            <v>0</v>
          </cell>
          <cell r="EA141">
            <v>0</v>
          </cell>
          <cell r="EB141">
            <v>0</v>
          </cell>
          <cell r="EC141">
            <v>0</v>
          </cell>
          <cell r="ED141">
            <v>0</v>
          </cell>
          <cell r="EE141">
            <v>0</v>
          </cell>
          <cell r="EF141">
            <v>0</v>
          </cell>
          <cell r="EG141">
            <v>0</v>
          </cell>
          <cell r="EH141">
            <v>813071499.99000001</v>
          </cell>
        </row>
        <row r="142">
          <cell r="B142" t="str">
            <v>25126-140</v>
          </cell>
          <cell r="C142">
            <v>25126</v>
          </cell>
          <cell r="D142" t="str">
            <v>Cajicá</v>
          </cell>
          <cell r="E142">
            <v>1438</v>
          </cell>
          <cell r="F142" t="str">
            <v>Cajica Tejiendo Futuro Unidos Con Toda Seguridad</v>
          </cell>
          <cell r="G142" t="str">
            <v>Tejiendo Futuro Cajica Empleo Con Seguridad</v>
          </cell>
          <cell r="H142" t="str">
            <v>Información Estadística</v>
          </cell>
          <cell r="I142" t="str">
            <v>Generación de la información geográfica del territorio nacional</v>
          </cell>
          <cell r="K142" t="str">
            <v>Servicio de información geográfica, geodésica y cartográfica actualizado</v>
          </cell>
          <cell r="L142" t="str">
            <v>Sistema de información actualizado - Variables del Sistema de Información Geográfica para la Planeación y el Ordenamiento Territorial Actualizadas</v>
          </cell>
          <cell r="M142" t="str">
            <v>Número</v>
          </cell>
          <cell r="N142">
            <v>146</v>
          </cell>
          <cell r="O142">
            <v>20</v>
          </cell>
          <cell r="P142">
            <v>0</v>
          </cell>
          <cell r="Q142">
            <v>0.17127542848039623</v>
          </cell>
          <cell r="R142" t="str">
            <v>AM</v>
          </cell>
          <cell r="S142">
            <v>20</v>
          </cell>
          <cell r="T142">
            <v>1</v>
          </cell>
          <cell r="U142">
            <v>0</v>
          </cell>
          <cell r="V142">
            <v>0</v>
          </cell>
          <cell r="W142">
            <v>0.42391726735232121</v>
          </cell>
          <cell r="X142">
            <v>20</v>
          </cell>
          <cell r="Y142">
            <v>20</v>
          </cell>
          <cell r="Z142">
            <v>100</v>
          </cell>
          <cell r="AA142">
            <v>0.11871259044039419</v>
          </cell>
          <cell r="AB142">
            <v>20</v>
          </cell>
          <cell r="AC142">
            <v>20</v>
          </cell>
          <cell r="AD142">
            <v>100</v>
          </cell>
          <cell r="AE142">
            <v>7.1367727334606834E-2</v>
          </cell>
          <cell r="AF142">
            <v>20</v>
          </cell>
          <cell r="AG142">
            <v>20</v>
          </cell>
          <cell r="AH142">
            <v>100</v>
          </cell>
          <cell r="AI142">
            <v>1.7549906142303232E-2</v>
          </cell>
          <cell r="AJ142">
            <v>20</v>
          </cell>
          <cell r="AK142">
            <v>20</v>
          </cell>
          <cell r="AL142">
            <v>100</v>
          </cell>
          <cell r="AM142">
            <v>0.42391726735232121</v>
          </cell>
          <cell r="AN142">
            <v>0.1187125904403942</v>
          </cell>
          <cell r="AO142">
            <v>7.1367727334606834E-2</v>
          </cell>
          <cell r="AP142">
            <v>1.7549906142303232E-2</v>
          </cell>
          <cell r="AQ142">
            <v>0.17127542848039623</v>
          </cell>
          <cell r="AR142">
            <v>364894076.5</v>
          </cell>
          <cell r="AS142">
            <v>0</v>
          </cell>
          <cell r="AT142">
            <v>0</v>
          </cell>
          <cell r="AU142">
            <v>0</v>
          </cell>
          <cell r="AV142">
            <v>0</v>
          </cell>
          <cell r="AW142">
            <v>0</v>
          </cell>
          <cell r="AX142">
            <v>364894076.5</v>
          </cell>
          <cell r="AY142">
            <v>0</v>
          </cell>
          <cell r="AZ142">
            <v>0</v>
          </cell>
          <cell r="BA142">
            <v>0</v>
          </cell>
          <cell r="BB142">
            <v>0</v>
          </cell>
          <cell r="BC142">
            <v>0</v>
          </cell>
          <cell r="BD142">
            <v>0</v>
          </cell>
          <cell r="BE142">
            <v>0</v>
          </cell>
          <cell r="BF142">
            <v>0</v>
          </cell>
          <cell r="BG142">
            <v>0</v>
          </cell>
          <cell r="BH142">
            <v>0</v>
          </cell>
          <cell r="BI142">
            <v>0</v>
          </cell>
          <cell r="BJ142">
            <v>364894076.5</v>
          </cell>
          <cell r="BK142">
            <v>124449078</v>
          </cell>
          <cell r="BL142">
            <v>0</v>
          </cell>
          <cell r="BM142">
            <v>0</v>
          </cell>
          <cell r="BN142">
            <v>0</v>
          </cell>
          <cell r="BO142">
            <v>0</v>
          </cell>
          <cell r="BP142">
            <v>0</v>
          </cell>
          <cell r="BQ142">
            <v>124449078</v>
          </cell>
          <cell r="BR142">
            <v>0</v>
          </cell>
          <cell r="BS142">
            <v>0</v>
          </cell>
          <cell r="BT142">
            <v>0</v>
          </cell>
          <cell r="BU142">
            <v>0</v>
          </cell>
          <cell r="BV142">
            <v>0</v>
          </cell>
          <cell r="BW142">
            <v>0</v>
          </cell>
          <cell r="BX142">
            <v>0</v>
          </cell>
          <cell r="BY142">
            <v>0</v>
          </cell>
          <cell r="BZ142">
            <v>0</v>
          </cell>
          <cell r="CA142">
            <v>0</v>
          </cell>
          <cell r="CB142">
            <v>0</v>
          </cell>
          <cell r="CC142">
            <v>124449078</v>
          </cell>
          <cell r="CD142">
            <v>71673726</v>
          </cell>
          <cell r="CE142">
            <v>0</v>
          </cell>
          <cell r="CF142">
            <v>0</v>
          </cell>
          <cell r="CG142">
            <v>0</v>
          </cell>
          <cell r="CH142">
            <v>0</v>
          </cell>
          <cell r="CI142">
            <v>0</v>
          </cell>
          <cell r="CJ142">
            <v>71673726</v>
          </cell>
          <cell r="CK142">
            <v>0</v>
          </cell>
          <cell r="CL142">
            <v>0</v>
          </cell>
          <cell r="CM142">
            <v>0</v>
          </cell>
          <cell r="CN142">
            <v>0</v>
          </cell>
          <cell r="CO142">
            <v>0</v>
          </cell>
          <cell r="CP142">
            <v>0</v>
          </cell>
          <cell r="CQ142">
            <v>0</v>
          </cell>
          <cell r="CR142">
            <v>0</v>
          </cell>
          <cell r="CS142">
            <v>0</v>
          </cell>
          <cell r="CT142">
            <v>0</v>
          </cell>
          <cell r="CU142">
            <v>0</v>
          </cell>
          <cell r="CV142">
            <v>71673726</v>
          </cell>
          <cell r="CW142">
            <v>12608200</v>
          </cell>
          <cell r="CX142">
            <v>0</v>
          </cell>
          <cell r="CY142">
            <v>0</v>
          </cell>
          <cell r="CZ142">
            <v>0</v>
          </cell>
          <cell r="DA142">
            <v>0</v>
          </cell>
          <cell r="DB142">
            <v>0</v>
          </cell>
          <cell r="DC142">
            <v>12608200</v>
          </cell>
          <cell r="DD142">
            <v>0</v>
          </cell>
          <cell r="DE142">
            <v>0</v>
          </cell>
          <cell r="DF142">
            <v>0</v>
          </cell>
          <cell r="DG142">
            <v>0</v>
          </cell>
          <cell r="DH142">
            <v>0</v>
          </cell>
          <cell r="DI142">
            <v>0</v>
          </cell>
          <cell r="DJ142">
            <v>0</v>
          </cell>
          <cell r="DK142">
            <v>0</v>
          </cell>
          <cell r="DL142">
            <v>0</v>
          </cell>
          <cell r="DM142">
            <v>0</v>
          </cell>
          <cell r="DN142">
            <v>0</v>
          </cell>
          <cell r="DO142">
            <v>12608200</v>
          </cell>
          <cell r="DP142">
            <v>573625080.5</v>
          </cell>
          <cell r="DQ142">
            <v>0</v>
          </cell>
          <cell r="DR142">
            <v>0</v>
          </cell>
          <cell r="DS142">
            <v>0</v>
          </cell>
          <cell r="DT142">
            <v>0</v>
          </cell>
          <cell r="DU142">
            <v>0</v>
          </cell>
          <cell r="DV142">
            <v>573625080.5</v>
          </cell>
          <cell r="DW142">
            <v>0</v>
          </cell>
          <cell r="DX142">
            <v>0</v>
          </cell>
          <cell r="DY142">
            <v>0</v>
          </cell>
          <cell r="DZ142">
            <v>0</v>
          </cell>
          <cell r="EA142">
            <v>0</v>
          </cell>
          <cell r="EB142">
            <v>0</v>
          </cell>
          <cell r="EC142">
            <v>0</v>
          </cell>
          <cell r="ED142">
            <v>0</v>
          </cell>
          <cell r="EE142">
            <v>0</v>
          </cell>
          <cell r="EF142">
            <v>0</v>
          </cell>
          <cell r="EG142">
            <v>0</v>
          </cell>
          <cell r="EH142">
            <v>573625080.5</v>
          </cell>
        </row>
        <row r="143">
          <cell r="B143" t="str">
            <v>25126-141</v>
          </cell>
          <cell r="C143">
            <v>25126</v>
          </cell>
          <cell r="D143" t="str">
            <v>Cajicá</v>
          </cell>
          <cell r="E143">
            <v>1438</v>
          </cell>
          <cell r="F143" t="str">
            <v>Cajica Tejiendo Futuro Unidos Con Toda Seguridad</v>
          </cell>
          <cell r="G143" t="str">
            <v>Tejiendo Futuro Cajica Empleo Con Seguridad</v>
          </cell>
          <cell r="H143" t="str">
            <v>Información Estadística</v>
          </cell>
          <cell r="I143" t="str">
            <v>Generación de la información geográfica del territorio nacional</v>
          </cell>
          <cell r="K143" t="str">
            <v>Servicio de información geográfica, geodésica y cartográfica actualizado</v>
          </cell>
          <cell r="L143" t="str">
            <v>Sistema de información actualizado</v>
          </cell>
          <cell r="M143" t="str">
            <v>Número</v>
          </cell>
          <cell r="N143">
            <v>34</v>
          </cell>
          <cell r="O143">
            <v>1</v>
          </cell>
          <cell r="P143">
            <v>0</v>
          </cell>
          <cell r="Q143">
            <v>0.5626273603646903</v>
          </cell>
          <cell r="R143" t="str">
            <v>AM</v>
          </cell>
          <cell r="S143">
            <v>0.5</v>
          </cell>
          <cell r="T143">
            <v>0.5</v>
          </cell>
          <cell r="U143">
            <v>0</v>
          </cell>
          <cell r="V143">
            <v>0</v>
          </cell>
          <cell r="W143">
            <v>0.50870072082278539</v>
          </cell>
          <cell r="X143">
            <v>1</v>
          </cell>
          <cell r="Y143">
            <v>1</v>
          </cell>
          <cell r="Z143">
            <v>100</v>
          </cell>
          <cell r="AA143">
            <v>0.73110564812280077</v>
          </cell>
          <cell r="AB143">
            <v>1</v>
          </cell>
          <cell r="AC143">
            <v>1</v>
          </cell>
          <cell r="AD143">
            <v>100</v>
          </cell>
          <cell r="AE143">
            <v>0.40113910549459442</v>
          </cell>
          <cell r="AF143">
            <v>1</v>
          </cell>
          <cell r="AG143">
            <v>1</v>
          </cell>
          <cell r="AH143">
            <v>100</v>
          </cell>
          <cell r="AI143">
            <v>0.38577773237302332</v>
          </cell>
          <cell r="AJ143">
            <v>1</v>
          </cell>
          <cell r="AK143">
            <v>0.5</v>
          </cell>
          <cell r="AL143">
            <v>50</v>
          </cell>
          <cell r="AM143">
            <v>0.50870072082278539</v>
          </cell>
          <cell r="AN143">
            <v>0.73110564812280077</v>
          </cell>
          <cell r="AO143">
            <v>0.40113910549459442</v>
          </cell>
          <cell r="AP143">
            <v>0.19288886618651166</v>
          </cell>
          <cell r="AQ143">
            <v>0.28131368018234515</v>
          </cell>
          <cell r="AR143">
            <v>437872891.80000001</v>
          </cell>
          <cell r="AS143">
            <v>0</v>
          </cell>
          <cell r="AT143">
            <v>0</v>
          </cell>
          <cell r="AU143">
            <v>0</v>
          </cell>
          <cell r="AV143">
            <v>0</v>
          </cell>
          <cell r="AW143">
            <v>0</v>
          </cell>
          <cell r="AX143">
            <v>437872891.80000001</v>
          </cell>
          <cell r="AY143">
            <v>0</v>
          </cell>
          <cell r="AZ143">
            <v>0</v>
          </cell>
          <cell r="BA143">
            <v>0</v>
          </cell>
          <cell r="BB143">
            <v>0</v>
          </cell>
          <cell r="BC143">
            <v>0</v>
          </cell>
          <cell r="BD143">
            <v>0</v>
          </cell>
          <cell r="BE143">
            <v>0</v>
          </cell>
          <cell r="BF143">
            <v>0</v>
          </cell>
          <cell r="BG143">
            <v>0</v>
          </cell>
          <cell r="BH143">
            <v>0</v>
          </cell>
          <cell r="BI143">
            <v>0</v>
          </cell>
          <cell r="BJ143">
            <v>437872891.80000001</v>
          </cell>
          <cell r="BK143">
            <v>766434491</v>
          </cell>
          <cell r="BL143">
            <v>0</v>
          </cell>
          <cell r="BM143">
            <v>0</v>
          </cell>
          <cell r="BN143">
            <v>0</v>
          </cell>
          <cell r="BO143">
            <v>0</v>
          </cell>
          <cell r="BP143">
            <v>0</v>
          </cell>
          <cell r="BQ143">
            <v>766434491</v>
          </cell>
          <cell r="BR143">
            <v>0</v>
          </cell>
          <cell r="BS143">
            <v>0</v>
          </cell>
          <cell r="BT143">
            <v>0</v>
          </cell>
          <cell r="BU143">
            <v>0</v>
          </cell>
          <cell r="BV143">
            <v>0</v>
          </cell>
          <cell r="BW143">
            <v>0</v>
          </cell>
          <cell r="BX143">
            <v>0</v>
          </cell>
          <cell r="BY143">
            <v>0</v>
          </cell>
          <cell r="BZ143">
            <v>0</v>
          </cell>
          <cell r="CA143">
            <v>0</v>
          </cell>
          <cell r="CB143">
            <v>0</v>
          </cell>
          <cell r="CC143">
            <v>766434491</v>
          </cell>
          <cell r="CD143">
            <v>402859043</v>
          </cell>
          <cell r="CE143">
            <v>0</v>
          </cell>
          <cell r="CF143">
            <v>0</v>
          </cell>
          <cell r="CG143">
            <v>0</v>
          </cell>
          <cell r="CH143">
            <v>0</v>
          </cell>
          <cell r="CI143">
            <v>0</v>
          </cell>
          <cell r="CJ143">
            <v>402859043</v>
          </cell>
          <cell r="CK143">
            <v>0</v>
          </cell>
          <cell r="CL143">
            <v>0</v>
          </cell>
          <cell r="CM143">
            <v>0</v>
          </cell>
          <cell r="CN143">
            <v>0</v>
          </cell>
          <cell r="CO143">
            <v>0</v>
          </cell>
          <cell r="CP143">
            <v>0</v>
          </cell>
          <cell r="CQ143">
            <v>0</v>
          </cell>
          <cell r="CR143">
            <v>0</v>
          </cell>
          <cell r="CS143">
            <v>0</v>
          </cell>
          <cell r="CT143">
            <v>0</v>
          </cell>
          <cell r="CU143">
            <v>0</v>
          </cell>
          <cell r="CV143">
            <v>402859043</v>
          </cell>
          <cell r="CW143">
            <v>277150360</v>
          </cell>
          <cell r="CX143">
            <v>0</v>
          </cell>
          <cell r="CY143">
            <v>0</v>
          </cell>
          <cell r="CZ143">
            <v>0</v>
          </cell>
          <cell r="DA143">
            <v>0</v>
          </cell>
          <cell r="DB143">
            <v>0</v>
          </cell>
          <cell r="DC143">
            <v>277150360</v>
          </cell>
          <cell r="DD143">
            <v>0</v>
          </cell>
          <cell r="DE143">
            <v>0</v>
          </cell>
          <cell r="DF143">
            <v>0</v>
          </cell>
          <cell r="DG143">
            <v>0</v>
          </cell>
          <cell r="DH143">
            <v>0</v>
          </cell>
          <cell r="DI143">
            <v>0</v>
          </cell>
          <cell r="DJ143">
            <v>0</v>
          </cell>
          <cell r="DK143">
            <v>0</v>
          </cell>
          <cell r="DL143">
            <v>0</v>
          </cell>
          <cell r="DM143">
            <v>0</v>
          </cell>
          <cell r="DN143">
            <v>0</v>
          </cell>
          <cell r="DO143">
            <v>277150360</v>
          </cell>
          <cell r="DP143">
            <v>1884316785.8</v>
          </cell>
          <cell r="DQ143">
            <v>0</v>
          </cell>
          <cell r="DR143">
            <v>0</v>
          </cell>
          <cell r="DS143">
            <v>0</v>
          </cell>
          <cell r="DT143">
            <v>0</v>
          </cell>
          <cell r="DU143">
            <v>0</v>
          </cell>
          <cell r="DV143">
            <v>1884316785.8</v>
          </cell>
          <cell r="DW143">
            <v>0</v>
          </cell>
          <cell r="DX143">
            <v>0</v>
          </cell>
          <cell r="DY143">
            <v>0</v>
          </cell>
          <cell r="DZ143">
            <v>0</v>
          </cell>
          <cell r="EA143">
            <v>0</v>
          </cell>
          <cell r="EB143">
            <v>0</v>
          </cell>
          <cell r="EC143">
            <v>0</v>
          </cell>
          <cell r="ED143">
            <v>0</v>
          </cell>
          <cell r="EE143">
            <v>0</v>
          </cell>
          <cell r="EF143">
            <v>0</v>
          </cell>
          <cell r="EG143">
            <v>0</v>
          </cell>
          <cell r="EH143">
            <v>1884316785.8</v>
          </cell>
        </row>
        <row r="144">
          <cell r="B144" t="str">
            <v>25126-142</v>
          </cell>
          <cell r="C144">
            <v>25126</v>
          </cell>
          <cell r="D144" t="str">
            <v>Cajicá</v>
          </cell>
          <cell r="E144">
            <v>1438</v>
          </cell>
          <cell r="F144" t="str">
            <v>Cajica Tejiendo Futuro Unidos Con Toda Seguridad</v>
          </cell>
          <cell r="G144" t="str">
            <v>Tejiendo Futuro Cajica Empleo Con Seguridad</v>
          </cell>
          <cell r="H144" t="str">
            <v>Información Estadística</v>
          </cell>
          <cell r="I144" t="str">
            <v>Levantamiento y actualización de información estadística de calidad</v>
          </cell>
          <cell r="K144" t="str">
            <v>Servicio de estratificación socioeconómica</v>
          </cell>
          <cell r="L144" t="str">
            <v>Predios con estratificación socioeconómica</v>
          </cell>
          <cell r="M144" t="str">
            <v>Número</v>
          </cell>
          <cell r="N144">
            <v>42</v>
          </cell>
          <cell r="O144">
            <v>27000</v>
          </cell>
          <cell r="P144">
            <v>26958</v>
          </cell>
          <cell r="Q144">
            <v>8.6353718061400325E-2</v>
          </cell>
          <cell r="R144" t="str">
            <v>A</v>
          </cell>
          <cell r="S144">
            <v>19911</v>
          </cell>
          <cell r="T144">
            <v>0.73703538838192739</v>
          </cell>
          <cell r="U144">
            <v>19869</v>
          </cell>
          <cell r="V144">
            <v>0.73703538838192739</v>
          </cell>
          <cell r="W144">
            <v>0.12047491677387248</v>
          </cell>
          <cell r="X144">
            <v>18425</v>
          </cell>
          <cell r="Y144">
            <v>18425</v>
          </cell>
          <cell r="Z144">
            <v>100</v>
          </cell>
          <cell r="AA144">
            <v>6.3674016205772774E-2</v>
          </cell>
          <cell r="AB144">
            <v>18625</v>
          </cell>
          <cell r="AC144">
            <v>19012</v>
          </cell>
          <cell r="AD144">
            <v>100</v>
          </cell>
          <cell r="AE144">
            <v>0.10222467504891559</v>
          </cell>
          <cell r="AF144">
            <v>22813</v>
          </cell>
          <cell r="AG144">
            <v>19732</v>
          </cell>
          <cell r="AH144">
            <v>86.494542585367995</v>
          </cell>
          <cell r="AI144">
            <v>2.2404449428569059E-2</v>
          </cell>
          <cell r="AJ144">
            <v>27000</v>
          </cell>
          <cell r="AK144">
            <v>19911</v>
          </cell>
          <cell r="AL144">
            <v>73.74444444444444</v>
          </cell>
          <cell r="AM144">
            <v>0.12047491677387248</v>
          </cell>
          <cell r="AN144">
            <v>6.3674016205772774E-2</v>
          </cell>
          <cell r="AO144">
            <v>8.8418765092938348E-2</v>
          </cell>
          <cell r="AP144">
            <v>1.6522036761934759E-2</v>
          </cell>
          <cell r="AQ144">
            <v>6.3645746129607647E-2</v>
          </cell>
          <cell r="AR144">
            <v>103700856</v>
          </cell>
          <cell r="AS144">
            <v>0</v>
          </cell>
          <cell r="AT144">
            <v>0</v>
          </cell>
          <cell r="AU144">
            <v>0</v>
          </cell>
          <cell r="AV144">
            <v>0</v>
          </cell>
          <cell r="AW144">
            <v>0</v>
          </cell>
          <cell r="AX144">
            <v>103700856</v>
          </cell>
          <cell r="AY144">
            <v>0</v>
          </cell>
          <cell r="AZ144">
            <v>0</v>
          </cell>
          <cell r="BA144">
            <v>0</v>
          </cell>
          <cell r="BB144">
            <v>0</v>
          </cell>
          <cell r="BC144">
            <v>0</v>
          </cell>
          <cell r="BD144">
            <v>0</v>
          </cell>
          <cell r="BE144">
            <v>0</v>
          </cell>
          <cell r="BF144">
            <v>0</v>
          </cell>
          <cell r="BG144">
            <v>0</v>
          </cell>
          <cell r="BH144">
            <v>0</v>
          </cell>
          <cell r="BI144">
            <v>0</v>
          </cell>
          <cell r="BJ144">
            <v>103700856</v>
          </cell>
          <cell r="BK144">
            <v>66750903</v>
          </cell>
          <cell r="BL144">
            <v>0</v>
          </cell>
          <cell r="BM144">
            <v>0</v>
          </cell>
          <cell r="BN144">
            <v>0</v>
          </cell>
          <cell r="BO144">
            <v>0</v>
          </cell>
          <cell r="BP144">
            <v>7557899</v>
          </cell>
          <cell r="BQ144">
            <v>59193004</v>
          </cell>
          <cell r="BR144">
            <v>0</v>
          </cell>
          <cell r="BS144">
            <v>0</v>
          </cell>
          <cell r="BT144">
            <v>0</v>
          </cell>
          <cell r="BU144">
            <v>0</v>
          </cell>
          <cell r="BV144">
            <v>0</v>
          </cell>
          <cell r="BW144">
            <v>0</v>
          </cell>
          <cell r="BX144">
            <v>0</v>
          </cell>
          <cell r="BY144">
            <v>0</v>
          </cell>
          <cell r="BZ144">
            <v>0</v>
          </cell>
          <cell r="CA144">
            <v>0</v>
          </cell>
          <cell r="CB144">
            <v>0</v>
          </cell>
          <cell r="CC144">
            <v>66750903</v>
          </cell>
          <cell r="CD144">
            <v>102662977</v>
          </cell>
          <cell r="CE144">
            <v>0</v>
          </cell>
          <cell r="CF144">
            <v>0</v>
          </cell>
          <cell r="CG144">
            <v>0</v>
          </cell>
          <cell r="CH144">
            <v>0</v>
          </cell>
          <cell r="CI144">
            <v>31952227</v>
          </cell>
          <cell r="CJ144">
            <v>70710750</v>
          </cell>
          <cell r="CK144">
            <v>0</v>
          </cell>
          <cell r="CL144">
            <v>0</v>
          </cell>
          <cell r="CM144">
            <v>0</v>
          </cell>
          <cell r="CN144">
            <v>0</v>
          </cell>
          <cell r="CO144">
            <v>0</v>
          </cell>
          <cell r="CP144">
            <v>0</v>
          </cell>
          <cell r="CQ144">
            <v>0</v>
          </cell>
          <cell r="CR144">
            <v>0</v>
          </cell>
          <cell r="CS144">
            <v>0</v>
          </cell>
          <cell r="CT144">
            <v>0</v>
          </cell>
          <cell r="CU144">
            <v>0</v>
          </cell>
          <cell r="CV144">
            <v>102662977</v>
          </cell>
          <cell r="CW144">
            <v>16095800</v>
          </cell>
          <cell r="CX144">
            <v>0</v>
          </cell>
          <cell r="CY144">
            <v>0</v>
          </cell>
          <cell r="CZ144">
            <v>0</v>
          </cell>
          <cell r="DA144">
            <v>0</v>
          </cell>
          <cell r="DB144">
            <v>0</v>
          </cell>
          <cell r="DC144">
            <v>16095800</v>
          </cell>
          <cell r="DD144">
            <v>0</v>
          </cell>
          <cell r="DE144">
            <v>0</v>
          </cell>
          <cell r="DF144">
            <v>0</v>
          </cell>
          <cell r="DG144">
            <v>0</v>
          </cell>
          <cell r="DH144">
            <v>0</v>
          </cell>
          <cell r="DI144">
            <v>0</v>
          </cell>
          <cell r="DJ144">
            <v>0</v>
          </cell>
          <cell r="DK144">
            <v>0</v>
          </cell>
          <cell r="DL144">
            <v>0</v>
          </cell>
          <cell r="DM144">
            <v>0</v>
          </cell>
          <cell r="DN144">
            <v>0</v>
          </cell>
          <cell r="DO144">
            <v>16095800</v>
          </cell>
          <cell r="DP144">
            <v>289210536</v>
          </cell>
          <cell r="DQ144">
            <v>0</v>
          </cell>
          <cell r="DR144">
            <v>0</v>
          </cell>
          <cell r="DS144">
            <v>0</v>
          </cell>
          <cell r="DT144">
            <v>0</v>
          </cell>
          <cell r="DU144">
            <v>39510126</v>
          </cell>
          <cell r="DV144">
            <v>249700410</v>
          </cell>
          <cell r="DW144">
            <v>0</v>
          </cell>
          <cell r="DX144">
            <v>0</v>
          </cell>
          <cell r="DY144">
            <v>0</v>
          </cell>
          <cell r="DZ144">
            <v>0</v>
          </cell>
          <cell r="EA144">
            <v>0</v>
          </cell>
          <cell r="EB144">
            <v>0</v>
          </cell>
          <cell r="EC144">
            <v>0</v>
          </cell>
          <cell r="ED144">
            <v>0</v>
          </cell>
          <cell r="EE144">
            <v>0</v>
          </cell>
          <cell r="EF144">
            <v>0</v>
          </cell>
          <cell r="EG144">
            <v>0</v>
          </cell>
          <cell r="EH144">
            <v>289210536</v>
          </cell>
        </row>
        <row r="145">
          <cell r="B145" t="str">
            <v>25126-143</v>
          </cell>
          <cell r="C145">
            <v>25126</v>
          </cell>
          <cell r="D145" t="str">
            <v>Cajicá</v>
          </cell>
          <cell r="E145">
            <v>1438</v>
          </cell>
          <cell r="F145" t="str">
            <v>Cajica Tejiendo Futuro Unidos Con Toda Seguridad</v>
          </cell>
          <cell r="G145" t="str">
            <v>Tejiendo Futuro Cajica Empleo Con Seguridad</v>
          </cell>
          <cell r="H145" t="str">
            <v>Información Estadística</v>
          </cell>
          <cell r="I145" t="str">
            <v>Levantamiento y actualización de información estadística de calidad</v>
          </cell>
          <cell r="K145" t="str">
            <v>Cuadros de resultados para la temática de servicios</v>
          </cell>
          <cell r="L145" t="str">
            <v>Cuadros de resultados para la temática de Servicio producidos</v>
          </cell>
          <cell r="M145" t="str">
            <v>Número</v>
          </cell>
          <cell r="N145">
            <v>61</v>
          </cell>
          <cell r="O145">
            <v>500</v>
          </cell>
          <cell r="P145">
            <v>0</v>
          </cell>
          <cell r="Q145">
            <v>0.2083229979550916</v>
          </cell>
          <cell r="R145" t="str">
            <v>NA</v>
          </cell>
          <cell r="S145">
            <v>480</v>
          </cell>
          <cell r="T145">
            <v>0.96</v>
          </cell>
          <cell r="U145">
            <v>0</v>
          </cell>
          <cell r="V145">
            <v>0</v>
          </cell>
          <cell r="W145">
            <v>3.7092760900589071E-2</v>
          </cell>
          <cell r="X145">
            <v>110</v>
          </cell>
          <cell r="Y145">
            <v>110</v>
          </cell>
          <cell r="Z145">
            <v>100</v>
          </cell>
          <cell r="AA145">
            <v>0.29241480166772887</v>
          </cell>
          <cell r="AB145">
            <v>130</v>
          </cell>
          <cell r="AC145">
            <v>130</v>
          </cell>
          <cell r="AD145">
            <v>100</v>
          </cell>
          <cell r="AE145">
            <v>0.24021929468170475</v>
          </cell>
          <cell r="AF145">
            <v>130</v>
          </cell>
          <cell r="AG145">
            <v>130</v>
          </cell>
          <cell r="AH145">
            <v>100</v>
          </cell>
          <cell r="AI145">
            <v>0.16422153254778124</v>
          </cell>
          <cell r="AJ145">
            <v>130</v>
          </cell>
          <cell r="AK145">
            <v>110</v>
          </cell>
          <cell r="AL145">
            <v>84.615384615384613</v>
          </cell>
          <cell r="AM145">
            <v>3.7092760900589071E-2</v>
          </cell>
          <cell r="AN145">
            <v>0.29241480166772887</v>
          </cell>
          <cell r="AO145">
            <v>0.24021929468170472</v>
          </cell>
          <cell r="AP145">
            <v>0.13895668138658412</v>
          </cell>
          <cell r="AQ145">
            <v>0.19999007803688792</v>
          </cell>
          <cell r="AR145">
            <v>31928231.699999999</v>
          </cell>
          <cell r="AS145">
            <v>0</v>
          </cell>
          <cell r="AT145">
            <v>0</v>
          </cell>
          <cell r="AU145">
            <v>0</v>
          </cell>
          <cell r="AV145">
            <v>0</v>
          </cell>
          <cell r="AW145">
            <v>0</v>
          </cell>
          <cell r="AX145">
            <v>31928231.699999999</v>
          </cell>
          <cell r="AY145">
            <v>0</v>
          </cell>
          <cell r="AZ145">
            <v>0</v>
          </cell>
          <cell r="BA145">
            <v>0</v>
          </cell>
          <cell r="BB145">
            <v>0</v>
          </cell>
          <cell r="BC145">
            <v>0</v>
          </cell>
          <cell r="BD145">
            <v>0</v>
          </cell>
          <cell r="BE145">
            <v>0</v>
          </cell>
          <cell r="BF145">
            <v>0</v>
          </cell>
          <cell r="BG145">
            <v>0</v>
          </cell>
          <cell r="BH145">
            <v>0</v>
          </cell>
          <cell r="BI145">
            <v>0</v>
          </cell>
          <cell r="BJ145">
            <v>31928231.699999999</v>
          </cell>
          <cell r="BK145">
            <v>306545012</v>
          </cell>
          <cell r="BL145">
            <v>0</v>
          </cell>
          <cell r="BM145">
            <v>0</v>
          </cell>
          <cell r="BN145">
            <v>0</v>
          </cell>
          <cell r="BO145">
            <v>0</v>
          </cell>
          <cell r="BP145">
            <v>0</v>
          </cell>
          <cell r="BQ145">
            <v>306545012</v>
          </cell>
          <cell r="BR145">
            <v>0</v>
          </cell>
          <cell r="BS145">
            <v>0</v>
          </cell>
          <cell r="BT145">
            <v>0</v>
          </cell>
          <cell r="BU145">
            <v>0</v>
          </cell>
          <cell r="BV145">
            <v>0</v>
          </cell>
          <cell r="BW145">
            <v>0</v>
          </cell>
          <cell r="BX145">
            <v>0</v>
          </cell>
          <cell r="BY145">
            <v>0</v>
          </cell>
          <cell r="BZ145">
            <v>0</v>
          </cell>
          <cell r="CA145">
            <v>0</v>
          </cell>
          <cell r="CB145">
            <v>0</v>
          </cell>
          <cell r="CC145">
            <v>306545012</v>
          </cell>
          <cell r="CD145">
            <v>241249267</v>
          </cell>
          <cell r="CE145">
            <v>0</v>
          </cell>
          <cell r="CF145">
            <v>0</v>
          </cell>
          <cell r="CG145">
            <v>0</v>
          </cell>
          <cell r="CH145">
            <v>0</v>
          </cell>
          <cell r="CI145">
            <v>0</v>
          </cell>
          <cell r="CJ145">
            <v>241249267</v>
          </cell>
          <cell r="CK145">
            <v>0</v>
          </cell>
          <cell r="CL145">
            <v>0</v>
          </cell>
          <cell r="CM145">
            <v>0</v>
          </cell>
          <cell r="CN145">
            <v>0</v>
          </cell>
          <cell r="CO145">
            <v>0</v>
          </cell>
          <cell r="CP145">
            <v>0</v>
          </cell>
          <cell r="CQ145">
            <v>0</v>
          </cell>
          <cell r="CR145">
            <v>0</v>
          </cell>
          <cell r="CS145">
            <v>0</v>
          </cell>
          <cell r="CT145">
            <v>0</v>
          </cell>
          <cell r="CU145">
            <v>0</v>
          </cell>
          <cell r="CV145">
            <v>241249267</v>
          </cell>
          <cell r="CW145">
            <v>117980000</v>
          </cell>
          <cell r="CX145">
            <v>0</v>
          </cell>
          <cell r="CY145">
            <v>0</v>
          </cell>
          <cell r="CZ145">
            <v>0</v>
          </cell>
          <cell r="DA145">
            <v>0</v>
          </cell>
          <cell r="DB145">
            <v>0</v>
          </cell>
          <cell r="DC145">
            <v>117980000</v>
          </cell>
          <cell r="DD145">
            <v>0</v>
          </cell>
          <cell r="DE145">
            <v>0</v>
          </cell>
          <cell r="DF145">
            <v>0</v>
          </cell>
          <cell r="DG145">
            <v>0</v>
          </cell>
          <cell r="DH145">
            <v>0</v>
          </cell>
          <cell r="DI145">
            <v>0</v>
          </cell>
          <cell r="DJ145">
            <v>0</v>
          </cell>
          <cell r="DK145">
            <v>0</v>
          </cell>
          <cell r="DL145">
            <v>0</v>
          </cell>
          <cell r="DM145">
            <v>0</v>
          </cell>
          <cell r="DN145">
            <v>0</v>
          </cell>
          <cell r="DO145">
            <v>117980000</v>
          </cell>
          <cell r="DP145">
            <v>697702510.70000005</v>
          </cell>
          <cell r="DQ145">
            <v>0</v>
          </cell>
          <cell r="DR145">
            <v>0</v>
          </cell>
          <cell r="DS145">
            <v>0</v>
          </cell>
          <cell r="DT145">
            <v>0</v>
          </cell>
          <cell r="DU145">
            <v>0</v>
          </cell>
          <cell r="DV145">
            <v>697702510.70000005</v>
          </cell>
          <cell r="DW145">
            <v>0</v>
          </cell>
          <cell r="DX145">
            <v>0</v>
          </cell>
          <cell r="DY145">
            <v>0</v>
          </cell>
          <cell r="DZ145">
            <v>0</v>
          </cell>
          <cell r="EA145">
            <v>0</v>
          </cell>
          <cell r="EB145">
            <v>0</v>
          </cell>
          <cell r="EC145">
            <v>0</v>
          </cell>
          <cell r="ED145">
            <v>0</v>
          </cell>
          <cell r="EE145">
            <v>0</v>
          </cell>
          <cell r="EF145">
            <v>0</v>
          </cell>
          <cell r="EG145">
            <v>0</v>
          </cell>
          <cell r="EH145">
            <v>697702510.70000005</v>
          </cell>
        </row>
        <row r="146">
          <cell r="B146" t="str">
            <v>25126-144</v>
          </cell>
          <cell r="C146">
            <v>25126</v>
          </cell>
          <cell r="D146" t="str">
            <v>Cajicá</v>
          </cell>
          <cell r="E146">
            <v>1438</v>
          </cell>
          <cell r="F146" t="str">
            <v>Cajica Tejiendo Futuro Unidos Con Toda Seguridad</v>
          </cell>
          <cell r="G146" t="str">
            <v>Tejiendo Futuro Cajica Empleo Con Seguridad</v>
          </cell>
          <cell r="H146" t="str">
            <v>Información Estadística</v>
          </cell>
          <cell r="I146" t="str">
            <v>Levantamiento y actualización de información estadística de calidad</v>
          </cell>
          <cell r="K146" t="str">
            <v>Documentos metodológicos</v>
          </cell>
          <cell r="L146" t="str">
            <v>Documentos Metodológicos de la temática de Cuentas Nacionales realizados</v>
          </cell>
          <cell r="M146" t="str">
            <v>Número</v>
          </cell>
          <cell r="N146">
            <v>72</v>
          </cell>
          <cell r="O146">
            <v>20</v>
          </cell>
          <cell r="P146">
            <v>0</v>
          </cell>
          <cell r="Q146">
            <v>0.12634089682293384</v>
          </cell>
          <cell r="R146" t="str">
            <v>NA</v>
          </cell>
          <cell r="S146">
            <v>20</v>
          </cell>
          <cell r="T146">
            <v>1</v>
          </cell>
          <cell r="U146">
            <v>0</v>
          </cell>
          <cell r="V146">
            <v>0</v>
          </cell>
          <cell r="W146">
            <v>0.12717518021731389</v>
          </cell>
          <cell r="X146">
            <v>4</v>
          </cell>
          <cell r="Y146">
            <v>4</v>
          </cell>
          <cell r="Z146">
            <v>100</v>
          </cell>
          <cell r="AA146">
            <v>6.868821562173591E-2</v>
          </cell>
          <cell r="AB146">
            <v>6</v>
          </cell>
          <cell r="AC146">
            <v>6</v>
          </cell>
          <cell r="AD146">
            <v>100</v>
          </cell>
          <cell r="AE146">
            <v>0.19474749410154485</v>
          </cell>
          <cell r="AF146">
            <v>5</v>
          </cell>
          <cell r="AG146">
            <v>5</v>
          </cell>
          <cell r="AH146">
            <v>100</v>
          </cell>
          <cell r="AI146">
            <v>6.4133811765884216E-2</v>
          </cell>
          <cell r="AJ146">
            <v>3</v>
          </cell>
          <cell r="AK146">
            <v>5</v>
          </cell>
          <cell r="AL146">
            <v>100</v>
          </cell>
          <cell r="AM146">
            <v>0.12717518021731389</v>
          </cell>
          <cell r="AN146">
            <v>6.868821562173591E-2</v>
          </cell>
          <cell r="AO146">
            <v>0.19474749410154485</v>
          </cell>
          <cell r="AP146">
            <v>6.4133811765884216E-2</v>
          </cell>
          <cell r="AQ146">
            <v>0.12634089682293384</v>
          </cell>
          <cell r="AR146">
            <v>109468222.95999999</v>
          </cell>
          <cell r="AS146">
            <v>0</v>
          </cell>
          <cell r="AT146">
            <v>0</v>
          </cell>
          <cell r="AU146">
            <v>0</v>
          </cell>
          <cell r="AV146">
            <v>0</v>
          </cell>
          <cell r="AW146">
            <v>0</v>
          </cell>
          <cell r="AX146">
            <v>109468222.95999999</v>
          </cell>
          <cell r="AY146">
            <v>0</v>
          </cell>
          <cell r="AZ146">
            <v>0</v>
          </cell>
          <cell r="BA146">
            <v>0</v>
          </cell>
          <cell r="BB146">
            <v>0</v>
          </cell>
          <cell r="BC146">
            <v>0</v>
          </cell>
          <cell r="BD146">
            <v>0</v>
          </cell>
          <cell r="BE146">
            <v>0</v>
          </cell>
          <cell r="BF146">
            <v>0</v>
          </cell>
          <cell r="BG146">
            <v>0</v>
          </cell>
          <cell r="BH146">
            <v>0</v>
          </cell>
          <cell r="BI146">
            <v>0</v>
          </cell>
          <cell r="BJ146">
            <v>109468222.95999999</v>
          </cell>
          <cell r="BK146">
            <v>72007401</v>
          </cell>
          <cell r="BL146">
            <v>0</v>
          </cell>
          <cell r="BM146">
            <v>0</v>
          </cell>
          <cell r="BN146">
            <v>0</v>
          </cell>
          <cell r="BO146">
            <v>0</v>
          </cell>
          <cell r="BP146">
            <v>0</v>
          </cell>
          <cell r="BQ146">
            <v>72007401</v>
          </cell>
          <cell r="BR146">
            <v>0</v>
          </cell>
          <cell r="BS146">
            <v>0</v>
          </cell>
          <cell r="BT146">
            <v>0</v>
          </cell>
          <cell r="BU146">
            <v>0</v>
          </cell>
          <cell r="BV146">
            <v>0</v>
          </cell>
          <cell r="BW146">
            <v>0</v>
          </cell>
          <cell r="BX146">
            <v>0</v>
          </cell>
          <cell r="BY146">
            <v>0</v>
          </cell>
          <cell r="BZ146">
            <v>0</v>
          </cell>
          <cell r="CA146">
            <v>0</v>
          </cell>
          <cell r="CB146">
            <v>0</v>
          </cell>
          <cell r="CC146">
            <v>72007401</v>
          </cell>
          <cell r="CD146">
            <v>195582500</v>
          </cell>
          <cell r="CE146">
            <v>0</v>
          </cell>
          <cell r="CF146">
            <v>0</v>
          </cell>
          <cell r="CG146">
            <v>0</v>
          </cell>
          <cell r="CH146">
            <v>0</v>
          </cell>
          <cell r="CI146">
            <v>0</v>
          </cell>
          <cell r="CJ146">
            <v>195582500</v>
          </cell>
          <cell r="CK146">
            <v>0</v>
          </cell>
          <cell r="CL146">
            <v>0</v>
          </cell>
          <cell r="CM146">
            <v>0</v>
          </cell>
          <cell r="CN146">
            <v>0</v>
          </cell>
          <cell r="CO146">
            <v>0</v>
          </cell>
          <cell r="CP146">
            <v>0</v>
          </cell>
          <cell r="CQ146">
            <v>0</v>
          </cell>
          <cell r="CR146">
            <v>0</v>
          </cell>
          <cell r="CS146">
            <v>0</v>
          </cell>
          <cell r="CT146">
            <v>0</v>
          </cell>
          <cell r="CU146">
            <v>0</v>
          </cell>
          <cell r="CV146">
            <v>195582500</v>
          </cell>
          <cell r="CW146">
            <v>46075000</v>
          </cell>
          <cell r="CX146">
            <v>0</v>
          </cell>
          <cell r="CY146">
            <v>0</v>
          </cell>
          <cell r="CZ146">
            <v>0</v>
          </cell>
          <cell r="DA146">
            <v>0</v>
          </cell>
          <cell r="DB146">
            <v>0</v>
          </cell>
          <cell r="DC146">
            <v>46075000</v>
          </cell>
          <cell r="DD146">
            <v>0</v>
          </cell>
          <cell r="DE146">
            <v>0</v>
          </cell>
          <cell r="DF146">
            <v>0</v>
          </cell>
          <cell r="DG146">
            <v>0</v>
          </cell>
          <cell r="DH146">
            <v>0</v>
          </cell>
          <cell r="DI146">
            <v>0</v>
          </cell>
          <cell r="DJ146">
            <v>0</v>
          </cell>
          <cell r="DK146">
            <v>0</v>
          </cell>
          <cell r="DL146">
            <v>0</v>
          </cell>
          <cell r="DM146">
            <v>0</v>
          </cell>
          <cell r="DN146">
            <v>0</v>
          </cell>
          <cell r="DO146">
            <v>46075000</v>
          </cell>
          <cell r="DP146">
            <v>423133123.95999998</v>
          </cell>
          <cell r="DQ146">
            <v>0</v>
          </cell>
          <cell r="DR146">
            <v>0</v>
          </cell>
          <cell r="DS146">
            <v>0</v>
          </cell>
          <cell r="DT146">
            <v>0</v>
          </cell>
          <cell r="DU146">
            <v>0</v>
          </cell>
          <cell r="DV146">
            <v>423133123.95999998</v>
          </cell>
          <cell r="DW146">
            <v>0</v>
          </cell>
          <cell r="DX146">
            <v>0</v>
          </cell>
          <cell r="DY146">
            <v>0</v>
          </cell>
          <cell r="DZ146">
            <v>0</v>
          </cell>
          <cell r="EA146">
            <v>0</v>
          </cell>
          <cell r="EB146">
            <v>0</v>
          </cell>
          <cell r="EC146">
            <v>0</v>
          </cell>
          <cell r="ED146">
            <v>0</v>
          </cell>
          <cell r="EE146">
            <v>0</v>
          </cell>
          <cell r="EF146">
            <v>0</v>
          </cell>
          <cell r="EG146">
            <v>0</v>
          </cell>
          <cell r="EH146">
            <v>423133123.95999998</v>
          </cell>
        </row>
        <row r="147">
          <cell r="B147" t="str">
            <v>25126-145</v>
          </cell>
          <cell r="C147">
            <v>25126</v>
          </cell>
          <cell r="D147" t="str">
            <v>Cajicá</v>
          </cell>
          <cell r="E147">
            <v>1438</v>
          </cell>
          <cell r="F147" t="str">
            <v>Cajica Tejiendo Futuro Unidos Con Toda Seguridad</v>
          </cell>
          <cell r="G147" t="str">
            <v>Tejiendo Futuro Cajica Empleo Con Seguridad</v>
          </cell>
          <cell r="H147" t="str">
            <v>Información Estadística</v>
          </cell>
          <cell r="I147" t="str">
            <v>Levantamiento y actualización de información estadística de calidad</v>
          </cell>
          <cell r="K147" t="str">
            <v>Cuadros de resultados para la temática de tecnología e innovación</v>
          </cell>
          <cell r="L147" t="str">
            <v>Cuadros de Resultados  temática Tecnología e Innovación producidos</v>
          </cell>
          <cell r="M147" t="str">
            <v>Número</v>
          </cell>
          <cell r="N147">
            <v>66</v>
          </cell>
          <cell r="O147">
            <v>12</v>
          </cell>
          <cell r="P147">
            <v>0</v>
          </cell>
          <cell r="Q147">
            <v>0.30433046802816782</v>
          </cell>
          <cell r="R147" t="str">
            <v>NA</v>
          </cell>
          <cell r="S147">
            <v>12</v>
          </cell>
          <cell r="T147">
            <v>1</v>
          </cell>
          <cell r="U147">
            <v>0</v>
          </cell>
          <cell r="V147">
            <v>0</v>
          </cell>
          <cell r="W147">
            <v>0.44511313074898112</v>
          </cell>
          <cell r="X147">
            <v>3</v>
          </cell>
          <cell r="Y147">
            <v>3</v>
          </cell>
          <cell r="Z147">
            <v>100</v>
          </cell>
          <cell r="AA147">
            <v>0.26143390369457881</v>
          </cell>
          <cell r="AB147">
            <v>3</v>
          </cell>
          <cell r="AC147">
            <v>3</v>
          </cell>
          <cell r="AD147">
            <v>100</v>
          </cell>
          <cell r="AE147">
            <v>0.33016039320600687</v>
          </cell>
          <cell r="AF147">
            <v>3</v>
          </cell>
          <cell r="AG147">
            <v>3</v>
          </cell>
          <cell r="AH147">
            <v>100</v>
          </cell>
          <cell r="AI147">
            <v>4.2402751353502958E-2</v>
          </cell>
          <cell r="AJ147">
            <v>3</v>
          </cell>
          <cell r="AK147">
            <v>3</v>
          </cell>
          <cell r="AL147">
            <v>100</v>
          </cell>
          <cell r="AM147">
            <v>0.44511313074898112</v>
          </cell>
          <cell r="AN147">
            <v>0.26143390369457881</v>
          </cell>
          <cell r="AO147">
            <v>0.33016039320600687</v>
          </cell>
          <cell r="AP147">
            <v>4.2402751353502958E-2</v>
          </cell>
          <cell r="AQ147">
            <v>0.30433046802816782</v>
          </cell>
          <cell r="AR147">
            <v>383138780.35000002</v>
          </cell>
          <cell r="AS147">
            <v>0</v>
          </cell>
          <cell r="AT147">
            <v>0</v>
          </cell>
          <cell r="AU147">
            <v>0</v>
          </cell>
          <cell r="AV147">
            <v>0</v>
          </cell>
          <cell r="AW147">
            <v>0</v>
          </cell>
          <cell r="AX147">
            <v>383138780.35000002</v>
          </cell>
          <cell r="AY147">
            <v>0</v>
          </cell>
          <cell r="AZ147">
            <v>0</v>
          </cell>
          <cell r="BA147">
            <v>0</v>
          </cell>
          <cell r="BB147">
            <v>0</v>
          </cell>
          <cell r="BC147">
            <v>0</v>
          </cell>
          <cell r="BD147">
            <v>0</v>
          </cell>
          <cell r="BE147">
            <v>0</v>
          </cell>
          <cell r="BF147">
            <v>0</v>
          </cell>
          <cell r="BG147">
            <v>0</v>
          </cell>
          <cell r="BH147">
            <v>0</v>
          </cell>
          <cell r="BI147">
            <v>0</v>
          </cell>
          <cell r="BJ147">
            <v>383138780.35000002</v>
          </cell>
          <cell r="BK147">
            <v>274067040</v>
          </cell>
          <cell r="BL147">
            <v>0</v>
          </cell>
          <cell r="BM147">
            <v>0</v>
          </cell>
          <cell r="BN147">
            <v>0</v>
          </cell>
          <cell r="BO147">
            <v>0</v>
          </cell>
          <cell r="BP147">
            <v>0</v>
          </cell>
          <cell r="BQ147">
            <v>274067040</v>
          </cell>
          <cell r="BR147">
            <v>0</v>
          </cell>
          <cell r="BS147">
            <v>0</v>
          </cell>
          <cell r="BT147">
            <v>0</v>
          </cell>
          <cell r="BU147">
            <v>0</v>
          </cell>
          <cell r="BV147">
            <v>0</v>
          </cell>
          <cell r="BW147">
            <v>0</v>
          </cell>
          <cell r="BX147">
            <v>0</v>
          </cell>
          <cell r="BY147">
            <v>0</v>
          </cell>
          <cell r="BZ147">
            <v>0</v>
          </cell>
          <cell r="CA147">
            <v>0</v>
          </cell>
          <cell r="CB147">
            <v>0</v>
          </cell>
          <cell r="CC147">
            <v>274067040</v>
          </cell>
          <cell r="CD147">
            <v>331576000</v>
          </cell>
          <cell r="CE147">
            <v>0</v>
          </cell>
          <cell r="CF147">
            <v>0</v>
          </cell>
          <cell r="CG147">
            <v>0</v>
          </cell>
          <cell r="CH147">
            <v>0</v>
          </cell>
          <cell r="CI147">
            <v>0</v>
          </cell>
          <cell r="CJ147">
            <v>331576000</v>
          </cell>
          <cell r="CK147">
            <v>0</v>
          </cell>
          <cell r="CL147">
            <v>0</v>
          </cell>
          <cell r="CM147">
            <v>0</v>
          </cell>
          <cell r="CN147">
            <v>0</v>
          </cell>
          <cell r="CO147">
            <v>0</v>
          </cell>
          <cell r="CP147">
            <v>0</v>
          </cell>
          <cell r="CQ147">
            <v>0</v>
          </cell>
          <cell r="CR147">
            <v>0</v>
          </cell>
          <cell r="CS147">
            <v>0</v>
          </cell>
          <cell r="CT147">
            <v>0</v>
          </cell>
          <cell r="CU147">
            <v>0</v>
          </cell>
          <cell r="CV147">
            <v>331576000</v>
          </cell>
          <cell r="CW147">
            <v>30462976</v>
          </cell>
          <cell r="CX147">
            <v>0</v>
          </cell>
          <cell r="CY147">
            <v>0</v>
          </cell>
          <cell r="CZ147">
            <v>0</v>
          </cell>
          <cell r="DA147">
            <v>0</v>
          </cell>
          <cell r="DB147">
            <v>0</v>
          </cell>
          <cell r="DC147">
            <v>30462976</v>
          </cell>
          <cell r="DD147">
            <v>0</v>
          </cell>
          <cell r="DE147">
            <v>0</v>
          </cell>
          <cell r="DF147">
            <v>0</v>
          </cell>
          <cell r="DG147">
            <v>0</v>
          </cell>
          <cell r="DH147">
            <v>0</v>
          </cell>
          <cell r="DI147">
            <v>0</v>
          </cell>
          <cell r="DJ147">
            <v>0</v>
          </cell>
          <cell r="DK147">
            <v>0</v>
          </cell>
          <cell r="DL147">
            <v>0</v>
          </cell>
          <cell r="DM147">
            <v>0</v>
          </cell>
          <cell r="DN147">
            <v>0</v>
          </cell>
          <cell r="DO147">
            <v>30462976</v>
          </cell>
          <cell r="DP147">
            <v>1019244796.35</v>
          </cell>
          <cell r="DQ147">
            <v>0</v>
          </cell>
          <cell r="DR147">
            <v>0</v>
          </cell>
          <cell r="DS147">
            <v>0</v>
          </cell>
          <cell r="DT147">
            <v>0</v>
          </cell>
          <cell r="DU147">
            <v>0</v>
          </cell>
          <cell r="DV147">
            <v>1019244796.35</v>
          </cell>
          <cell r="DW147">
            <v>0</v>
          </cell>
          <cell r="DX147">
            <v>0</v>
          </cell>
          <cell r="DY147">
            <v>0</v>
          </cell>
          <cell r="DZ147">
            <v>0</v>
          </cell>
          <cell r="EA147">
            <v>0</v>
          </cell>
          <cell r="EB147">
            <v>0</v>
          </cell>
          <cell r="EC147">
            <v>0</v>
          </cell>
          <cell r="ED147">
            <v>0</v>
          </cell>
          <cell r="EE147">
            <v>0</v>
          </cell>
          <cell r="EF147">
            <v>0</v>
          </cell>
          <cell r="EG147">
            <v>0</v>
          </cell>
          <cell r="EH147">
            <v>1019244796.35</v>
          </cell>
        </row>
        <row r="148">
          <cell r="B148" t="str">
            <v>25126-146</v>
          </cell>
          <cell r="C148">
            <v>25126</v>
          </cell>
          <cell r="D148" t="str">
            <v>Cajicá</v>
          </cell>
          <cell r="E148">
            <v>1438</v>
          </cell>
          <cell r="F148" t="str">
            <v>Cajica Tejiendo Futuro Unidos Con Toda Seguridad</v>
          </cell>
          <cell r="G148" t="str">
            <v>Tejiendo Futuro Cajica Empleo Con Seguridad</v>
          </cell>
          <cell r="H148" t="str">
            <v>Ambiente y Desarrollo Sostenible</v>
          </cell>
          <cell r="I148" t="str">
            <v>Conservación de la biodiversidad y sus servicios ecosistémicos</v>
          </cell>
          <cell r="K148" t="str">
            <v>Servicio de restauración de ecosistemas - Servicio de restauración de ecosistemas</v>
          </cell>
          <cell r="L148" t="str">
            <v>Áreas en proceso restauración en mantenimiento - Áreas en proceso restauración en mantenimiento Reforestación</v>
          </cell>
          <cell r="M148" t="str">
            <v>Hectáreas</v>
          </cell>
          <cell r="N148">
            <v>109</v>
          </cell>
          <cell r="O148">
            <v>30</v>
          </cell>
          <cell r="P148">
            <v>0</v>
          </cell>
          <cell r="Q148">
            <v>2.1310344842825645E-2</v>
          </cell>
          <cell r="R148" t="str">
            <v>NA</v>
          </cell>
          <cell r="S148">
            <v>18.309999999999999</v>
          </cell>
          <cell r="T148">
            <v>0.61033333333333328</v>
          </cell>
          <cell r="U148">
            <v>0</v>
          </cell>
          <cell r="V148">
            <v>0</v>
          </cell>
          <cell r="W148">
            <v>3.0670313876967743E-2</v>
          </cell>
          <cell r="X148">
            <v>1</v>
          </cell>
          <cell r="Y148">
            <v>1</v>
          </cell>
          <cell r="Z148">
            <v>100</v>
          </cell>
          <cell r="AA148">
            <v>0</v>
          </cell>
          <cell r="AB148">
            <v>10</v>
          </cell>
          <cell r="AC148">
            <v>2.2000000000000002</v>
          </cell>
          <cell r="AD148">
            <v>22.000000000000004</v>
          </cell>
          <cell r="AE148">
            <v>4.4779292799784563E-2</v>
          </cell>
          <cell r="AF148">
            <v>10</v>
          </cell>
          <cell r="AG148">
            <v>15.11</v>
          </cell>
          <cell r="AH148">
            <v>100</v>
          </cell>
          <cell r="AI148">
            <v>0</v>
          </cell>
          <cell r="AJ148">
            <v>11.69</v>
          </cell>
          <cell r="AK148">
            <v>0</v>
          </cell>
          <cell r="AL148">
            <v>0</v>
          </cell>
          <cell r="AM148">
            <v>3.0670313876967743E-2</v>
          </cell>
          <cell r="AN148">
            <v>0</v>
          </cell>
          <cell r="AO148">
            <v>4.4779292799784563E-2</v>
          </cell>
          <cell r="AP148">
            <v>0</v>
          </cell>
          <cell r="AQ148">
            <v>1.3006413802404583E-2</v>
          </cell>
          <cell r="AR148">
            <v>26400000</v>
          </cell>
          <cell r="AS148">
            <v>0</v>
          </cell>
          <cell r="AT148">
            <v>0</v>
          </cell>
          <cell r="AU148">
            <v>0</v>
          </cell>
          <cell r="AV148">
            <v>0</v>
          </cell>
          <cell r="AW148">
            <v>0</v>
          </cell>
          <cell r="AX148">
            <v>26400000</v>
          </cell>
          <cell r="AY148">
            <v>0</v>
          </cell>
          <cell r="AZ148">
            <v>0</v>
          </cell>
          <cell r="BA148">
            <v>0</v>
          </cell>
          <cell r="BB148">
            <v>0</v>
          </cell>
          <cell r="BC148">
            <v>0</v>
          </cell>
          <cell r="BD148">
            <v>0</v>
          </cell>
          <cell r="BE148">
            <v>0</v>
          </cell>
          <cell r="BF148">
            <v>0</v>
          </cell>
          <cell r="BG148">
            <v>0</v>
          </cell>
          <cell r="BH148">
            <v>0</v>
          </cell>
          <cell r="BI148">
            <v>0</v>
          </cell>
          <cell r="BJ148">
            <v>26400000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44971290</v>
          </cell>
          <cell r="CE148">
            <v>0</v>
          </cell>
          <cell r="CF148">
            <v>0</v>
          </cell>
          <cell r="CG148">
            <v>0</v>
          </cell>
          <cell r="CH148">
            <v>0</v>
          </cell>
          <cell r="CI148">
            <v>0</v>
          </cell>
          <cell r="CJ148">
            <v>44971290</v>
          </cell>
          <cell r="CK148">
            <v>0</v>
          </cell>
          <cell r="CL148">
            <v>0</v>
          </cell>
          <cell r="CM148">
            <v>0</v>
          </cell>
          <cell r="CN148">
            <v>0</v>
          </cell>
          <cell r="CO148">
            <v>0</v>
          </cell>
          <cell r="CP148">
            <v>0</v>
          </cell>
          <cell r="CQ148">
            <v>0</v>
          </cell>
          <cell r="CR148">
            <v>0</v>
          </cell>
          <cell r="CS148">
            <v>0</v>
          </cell>
          <cell r="CT148">
            <v>0</v>
          </cell>
          <cell r="CU148">
            <v>0</v>
          </cell>
          <cell r="CV148">
            <v>44971290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71371290</v>
          </cell>
          <cell r="DQ148">
            <v>0</v>
          </cell>
          <cell r="DR148">
            <v>0</v>
          </cell>
          <cell r="DS148">
            <v>0</v>
          </cell>
          <cell r="DT148">
            <v>0</v>
          </cell>
          <cell r="DU148">
            <v>0</v>
          </cell>
          <cell r="DV148">
            <v>71371290</v>
          </cell>
          <cell r="DW148">
            <v>0</v>
          </cell>
          <cell r="DX148">
            <v>0</v>
          </cell>
          <cell r="DY148">
            <v>0</v>
          </cell>
          <cell r="DZ148">
            <v>0</v>
          </cell>
          <cell r="EA148">
            <v>0</v>
          </cell>
          <cell r="EB148">
            <v>0</v>
          </cell>
          <cell r="EC148">
            <v>0</v>
          </cell>
          <cell r="ED148">
            <v>0</v>
          </cell>
          <cell r="EE148">
            <v>0</v>
          </cell>
          <cell r="EF148">
            <v>0</v>
          </cell>
          <cell r="EG148">
            <v>0</v>
          </cell>
          <cell r="EH148">
            <v>71371290</v>
          </cell>
        </row>
        <row r="149">
          <cell r="B149" t="str">
            <v>25126-147</v>
          </cell>
          <cell r="C149">
            <v>25126</v>
          </cell>
          <cell r="D149" t="str">
            <v>Cajicá</v>
          </cell>
          <cell r="E149">
            <v>1438</v>
          </cell>
          <cell r="F149" t="str">
            <v>Cajica Tejiendo Futuro Unidos Con Toda Seguridad</v>
          </cell>
          <cell r="G149" t="str">
            <v>Tejiendo Futuro Cajica Empleo Con Seguridad</v>
          </cell>
          <cell r="H149" t="str">
            <v>Ciencia, Tecnología e Innovación</v>
          </cell>
          <cell r="I149" t="str">
            <v>Generación de una cultura que valora y gestiona el conocimiento y la innovación</v>
          </cell>
          <cell r="K149" t="str">
            <v>Servicios para fortalecer la participación ciudadana en Ciencia, Tecnología e Innovación</v>
          </cell>
          <cell r="L149" t="str">
            <v>Eventos de fomento de la participación ciudadana en ciencia, tecnología e innovación realizados</v>
          </cell>
          <cell r="M149" t="str">
            <v>Número</v>
          </cell>
          <cell r="N149">
            <v>95</v>
          </cell>
          <cell r="O149">
            <v>4</v>
          </cell>
          <cell r="P149">
            <v>0</v>
          </cell>
          <cell r="Q149">
            <v>5.0562255067509599E-3</v>
          </cell>
          <cell r="R149" t="str">
            <v>NA</v>
          </cell>
          <cell r="S149">
            <v>4</v>
          </cell>
          <cell r="T149">
            <v>1</v>
          </cell>
          <cell r="U149">
            <v>0</v>
          </cell>
          <cell r="V149">
            <v>0</v>
          </cell>
          <cell r="W149">
            <v>2.5558594897473119E-3</v>
          </cell>
          <cell r="X149">
            <v>1</v>
          </cell>
          <cell r="Y149">
            <v>1</v>
          </cell>
          <cell r="Z149">
            <v>100</v>
          </cell>
          <cell r="AA149">
            <v>2.8617148238027326E-3</v>
          </cell>
          <cell r="AB149">
            <v>1</v>
          </cell>
          <cell r="AC149">
            <v>2</v>
          </cell>
          <cell r="AD149">
            <v>100</v>
          </cell>
          <cell r="AE149">
            <v>1.1683901710493215E-2</v>
          </cell>
          <cell r="AF149">
            <v>1</v>
          </cell>
          <cell r="AG149">
            <v>1</v>
          </cell>
          <cell r="AH149">
            <v>100</v>
          </cell>
          <cell r="AI149">
            <v>0</v>
          </cell>
          <cell r="AJ149" t="str">
            <v>NP</v>
          </cell>
          <cell r="AK149">
            <v>0</v>
          </cell>
          <cell r="AL149">
            <v>0</v>
          </cell>
          <cell r="AM149">
            <v>2.5558594897473119E-3</v>
          </cell>
          <cell r="AN149">
            <v>2.8617148238027331E-3</v>
          </cell>
          <cell r="AO149">
            <v>1.1683901710493215E-2</v>
          </cell>
          <cell r="AP149">
            <v>0</v>
          </cell>
          <cell r="AQ149">
            <v>5.0562255067509599E-3</v>
          </cell>
          <cell r="AR149">
            <v>2200000</v>
          </cell>
          <cell r="AS149">
            <v>0</v>
          </cell>
          <cell r="AT149">
            <v>0</v>
          </cell>
          <cell r="AU149">
            <v>0</v>
          </cell>
          <cell r="AV149">
            <v>0</v>
          </cell>
          <cell r="AW149">
            <v>0</v>
          </cell>
          <cell r="AX149">
            <v>2200000</v>
          </cell>
          <cell r="AY149">
            <v>0</v>
          </cell>
          <cell r="AZ149">
            <v>0</v>
          </cell>
          <cell r="BA149">
            <v>0</v>
          </cell>
          <cell r="BB149">
            <v>0</v>
          </cell>
          <cell r="BC149">
            <v>0</v>
          </cell>
          <cell r="BD149">
            <v>0</v>
          </cell>
          <cell r="BE149">
            <v>0</v>
          </cell>
          <cell r="BF149">
            <v>0</v>
          </cell>
          <cell r="BG149">
            <v>0</v>
          </cell>
          <cell r="BH149">
            <v>0</v>
          </cell>
          <cell r="BI149">
            <v>0</v>
          </cell>
          <cell r="BJ149">
            <v>2200000</v>
          </cell>
          <cell r="BK149">
            <v>3000000</v>
          </cell>
          <cell r="BL149">
            <v>0</v>
          </cell>
          <cell r="BM149">
            <v>0</v>
          </cell>
          <cell r="BN149">
            <v>0</v>
          </cell>
          <cell r="BO149">
            <v>0</v>
          </cell>
          <cell r="BP149">
            <v>0</v>
          </cell>
          <cell r="BQ149">
            <v>3000000</v>
          </cell>
          <cell r="BR149">
            <v>0</v>
          </cell>
          <cell r="BS149">
            <v>0</v>
          </cell>
          <cell r="BT149">
            <v>0</v>
          </cell>
          <cell r="BU149">
            <v>0</v>
          </cell>
          <cell r="BV149">
            <v>0</v>
          </cell>
          <cell r="BW149">
            <v>0</v>
          </cell>
          <cell r="BX149">
            <v>0</v>
          </cell>
          <cell r="BY149">
            <v>0</v>
          </cell>
          <cell r="BZ149">
            <v>0</v>
          </cell>
          <cell r="CA149">
            <v>0</v>
          </cell>
          <cell r="CB149">
            <v>0</v>
          </cell>
          <cell r="CC149">
            <v>3000000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11733998</v>
          </cell>
          <cell r="CV149">
            <v>11733998</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5200000</v>
          </cell>
          <cell r="DQ149">
            <v>0</v>
          </cell>
          <cell r="DR149">
            <v>0</v>
          </cell>
          <cell r="DS149">
            <v>0</v>
          </cell>
          <cell r="DT149">
            <v>0</v>
          </cell>
          <cell r="DU149">
            <v>0</v>
          </cell>
          <cell r="DV149">
            <v>5200000</v>
          </cell>
          <cell r="DW149">
            <v>0</v>
          </cell>
          <cell r="DX149">
            <v>0</v>
          </cell>
          <cell r="DY149">
            <v>0</v>
          </cell>
          <cell r="DZ149">
            <v>0</v>
          </cell>
          <cell r="EA149">
            <v>0</v>
          </cell>
          <cell r="EB149">
            <v>0</v>
          </cell>
          <cell r="EC149">
            <v>0</v>
          </cell>
          <cell r="ED149">
            <v>0</v>
          </cell>
          <cell r="EE149">
            <v>0</v>
          </cell>
          <cell r="EF149">
            <v>0</v>
          </cell>
          <cell r="EG149">
            <v>11733998</v>
          </cell>
          <cell r="EH149">
            <v>16933998</v>
          </cell>
        </row>
        <row r="150">
          <cell r="B150" t="str">
            <v>25126-148</v>
          </cell>
          <cell r="C150">
            <v>25126</v>
          </cell>
          <cell r="D150" t="str">
            <v>Cajicá</v>
          </cell>
          <cell r="E150">
            <v>1438</v>
          </cell>
          <cell r="F150" t="str">
            <v>Cajica Tejiendo Futuro Unidos Con Toda Seguridad</v>
          </cell>
          <cell r="G150" t="str">
            <v>Tejiendo Futuro Cajica Empleo Con Seguridad</v>
          </cell>
          <cell r="H150" t="str">
            <v>Ciencia, Tecnología e Innovación</v>
          </cell>
          <cell r="I150" t="str">
            <v>Generación de una cultura que valora y gestiona el conocimiento y la innovación</v>
          </cell>
          <cell r="K150" t="str">
            <v>Servicios para fortalecer la participación ciudadana en Ciencia, Tecnología e Innovación</v>
          </cell>
          <cell r="L150" t="str">
            <v>Documentos de ciencia, tecnología e innovación colaborativos realizados</v>
          </cell>
          <cell r="M150" t="str">
            <v>Número</v>
          </cell>
          <cell r="N150">
            <v>71</v>
          </cell>
          <cell r="O150">
            <v>1</v>
          </cell>
          <cell r="P150">
            <v>0</v>
          </cell>
          <cell r="Q150">
            <v>0</v>
          </cell>
          <cell r="R150" t="str">
            <v>NA</v>
          </cell>
          <cell r="S150">
            <v>0</v>
          </cell>
          <cell r="T150">
            <v>0</v>
          </cell>
          <cell r="U150">
            <v>0</v>
          </cell>
          <cell r="V150">
            <v>0</v>
          </cell>
          <cell r="W150">
            <v>0</v>
          </cell>
          <cell r="X150" t="str">
            <v>NP</v>
          </cell>
          <cell r="Y150">
            <v>0</v>
          </cell>
          <cell r="Z150">
            <v>0</v>
          </cell>
          <cell r="AA150">
            <v>0</v>
          </cell>
          <cell r="AB150" t="str">
            <v>NP</v>
          </cell>
          <cell r="AC150">
            <v>0</v>
          </cell>
          <cell r="AD150">
            <v>0</v>
          </cell>
          <cell r="AE150">
            <v>0</v>
          </cell>
          <cell r="AF150" t="str">
            <v>NP</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row>
        <row r="151">
          <cell r="B151" t="str">
            <v>25126-149</v>
          </cell>
          <cell r="C151">
            <v>25126</v>
          </cell>
          <cell r="D151" t="str">
            <v>Cajicá</v>
          </cell>
          <cell r="E151">
            <v>1438</v>
          </cell>
          <cell r="F151" t="str">
            <v>Cajica Tejiendo Futuro Unidos Con Toda Seguridad</v>
          </cell>
          <cell r="G151" t="str">
            <v>Tejiendo Futuro Cajica Con Toda Seguridad</v>
          </cell>
          <cell r="H151" t="str">
            <v>Justicia y del Derecho</v>
          </cell>
          <cell r="I151" t="str">
            <v>Promoción al acceso a la justicia</v>
          </cell>
          <cell r="K151" t="str">
            <v>Casa de justicia dotada</v>
          </cell>
          <cell r="L151" t="str">
            <v>Casas de justicia dotadas</v>
          </cell>
          <cell r="M151" t="str">
            <v>Número</v>
          </cell>
          <cell r="N151">
            <v>25</v>
          </cell>
          <cell r="O151">
            <v>1</v>
          </cell>
          <cell r="P151">
            <v>0</v>
          </cell>
          <cell r="Q151">
            <v>1.6123550821521997E-2</v>
          </cell>
          <cell r="R151" t="str">
            <v>NA</v>
          </cell>
          <cell r="S151">
            <v>0.91999999999999993</v>
          </cell>
          <cell r="T151">
            <v>0.91999999999999993</v>
          </cell>
          <cell r="U151">
            <v>0</v>
          </cell>
          <cell r="V151">
            <v>0</v>
          </cell>
          <cell r="W151">
            <v>5.1117189794946241E-2</v>
          </cell>
          <cell r="X151">
            <v>0.4</v>
          </cell>
          <cell r="Y151">
            <v>0.4</v>
          </cell>
          <cell r="Z151">
            <v>100</v>
          </cell>
          <cell r="AA151">
            <v>4.7695247063378882E-3</v>
          </cell>
          <cell r="AB151">
            <v>0.4</v>
          </cell>
          <cell r="AC151">
            <v>0.3</v>
          </cell>
          <cell r="AD151">
            <v>74.999999999999986</v>
          </cell>
          <cell r="AE151">
            <v>4.978653358596625E-3</v>
          </cell>
          <cell r="AF151">
            <v>0.2</v>
          </cell>
          <cell r="AG151">
            <v>0.1</v>
          </cell>
          <cell r="AH151">
            <v>50</v>
          </cell>
          <cell r="AI151">
            <v>0</v>
          </cell>
          <cell r="AJ151">
            <v>0.2</v>
          </cell>
          <cell r="AK151">
            <v>0.12</v>
          </cell>
          <cell r="AL151">
            <v>60</v>
          </cell>
          <cell r="AM151">
            <v>5.1117189794946241E-2</v>
          </cell>
          <cell r="AN151">
            <v>3.5771435297534153E-3</v>
          </cell>
          <cell r="AO151">
            <v>2.4893266792983125E-3</v>
          </cell>
          <cell r="AP151">
            <v>0</v>
          </cell>
          <cell r="AQ151">
            <v>1.4833666755800235E-2</v>
          </cell>
          <cell r="AR151">
            <v>44000000</v>
          </cell>
          <cell r="AS151">
            <v>0</v>
          </cell>
          <cell r="AT151">
            <v>0</v>
          </cell>
          <cell r="AU151">
            <v>0</v>
          </cell>
          <cell r="AV151">
            <v>0</v>
          </cell>
          <cell r="AW151">
            <v>0</v>
          </cell>
          <cell r="AX151">
            <v>44000000</v>
          </cell>
          <cell r="AY151">
            <v>0</v>
          </cell>
          <cell r="AZ151">
            <v>0</v>
          </cell>
          <cell r="BA151">
            <v>0</v>
          </cell>
          <cell r="BB151">
            <v>0</v>
          </cell>
          <cell r="BC151">
            <v>0</v>
          </cell>
          <cell r="BD151">
            <v>0</v>
          </cell>
          <cell r="BE151">
            <v>0</v>
          </cell>
          <cell r="BF151">
            <v>0</v>
          </cell>
          <cell r="BG151">
            <v>0</v>
          </cell>
          <cell r="BH151">
            <v>0</v>
          </cell>
          <cell r="BI151">
            <v>0</v>
          </cell>
          <cell r="BJ151">
            <v>44000000</v>
          </cell>
          <cell r="BK151">
            <v>5000000</v>
          </cell>
          <cell r="BL151">
            <v>0</v>
          </cell>
          <cell r="BM151">
            <v>0</v>
          </cell>
          <cell r="BN151">
            <v>0</v>
          </cell>
          <cell r="BO151">
            <v>0</v>
          </cell>
          <cell r="BP151">
            <v>0</v>
          </cell>
          <cell r="BQ151">
            <v>5000000</v>
          </cell>
          <cell r="BR151">
            <v>0</v>
          </cell>
          <cell r="BS151">
            <v>0</v>
          </cell>
          <cell r="BT151">
            <v>0</v>
          </cell>
          <cell r="BU151">
            <v>0</v>
          </cell>
          <cell r="BV151">
            <v>0</v>
          </cell>
          <cell r="BW151">
            <v>0</v>
          </cell>
          <cell r="BX151">
            <v>0</v>
          </cell>
          <cell r="BY151">
            <v>0</v>
          </cell>
          <cell r="BZ151">
            <v>0</v>
          </cell>
          <cell r="CA151">
            <v>0</v>
          </cell>
          <cell r="CB151">
            <v>0</v>
          </cell>
          <cell r="CC151">
            <v>5000000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5000000</v>
          </cell>
          <cell r="CV151">
            <v>5000000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49000000</v>
          </cell>
          <cell r="DQ151">
            <v>0</v>
          </cell>
          <cell r="DR151">
            <v>0</v>
          </cell>
          <cell r="DS151">
            <v>0</v>
          </cell>
          <cell r="DT151">
            <v>0</v>
          </cell>
          <cell r="DU151">
            <v>0</v>
          </cell>
          <cell r="DV151">
            <v>49000000</v>
          </cell>
          <cell r="DW151">
            <v>0</v>
          </cell>
          <cell r="DX151">
            <v>0</v>
          </cell>
          <cell r="DY151">
            <v>0</v>
          </cell>
          <cell r="DZ151">
            <v>0</v>
          </cell>
          <cell r="EA151">
            <v>0</v>
          </cell>
          <cell r="EB151">
            <v>0</v>
          </cell>
          <cell r="EC151">
            <v>0</v>
          </cell>
          <cell r="ED151">
            <v>0</v>
          </cell>
          <cell r="EE151">
            <v>0</v>
          </cell>
          <cell r="EF151">
            <v>0</v>
          </cell>
          <cell r="EG151">
            <v>5000000</v>
          </cell>
          <cell r="EH151">
            <v>54000000</v>
          </cell>
        </row>
        <row r="152">
          <cell r="B152" t="str">
            <v>25126-150</v>
          </cell>
          <cell r="C152">
            <v>25126</v>
          </cell>
          <cell r="D152" t="str">
            <v>Cajicá</v>
          </cell>
          <cell r="E152">
            <v>1438</v>
          </cell>
          <cell r="F152" t="str">
            <v>Cajica Tejiendo Futuro Unidos Con Toda Seguridad</v>
          </cell>
          <cell r="G152" t="str">
            <v>Tejiendo Futuro Cajica Con Toda Seguridad</v>
          </cell>
          <cell r="H152" t="str">
            <v>Justicia y del Derecho</v>
          </cell>
          <cell r="I152" t="str">
            <v>Promoción al acceso a la justicia</v>
          </cell>
          <cell r="K152" t="str">
            <v>Casas de Justicia en operación</v>
          </cell>
          <cell r="L152" t="str">
            <v>Casas de justicia en operación</v>
          </cell>
          <cell r="M152" t="str">
            <v>Número</v>
          </cell>
          <cell r="N152">
            <v>30</v>
          </cell>
          <cell r="O152">
            <v>1</v>
          </cell>
          <cell r="P152">
            <v>0</v>
          </cell>
          <cell r="Q152">
            <v>0.74802512057776327</v>
          </cell>
          <cell r="R152" t="str">
            <v>AM</v>
          </cell>
          <cell r="S152">
            <v>0.5</v>
          </cell>
          <cell r="T152">
            <v>0.5</v>
          </cell>
          <cell r="U152">
            <v>0</v>
          </cell>
          <cell r="V152">
            <v>0</v>
          </cell>
          <cell r="W152">
            <v>9.2940345081720444E-2</v>
          </cell>
          <cell r="X152">
            <v>1</v>
          </cell>
          <cell r="Y152">
            <v>1</v>
          </cell>
          <cell r="Z152">
            <v>100</v>
          </cell>
          <cell r="AA152">
            <v>0.44109379786766084</v>
          </cell>
          <cell r="AB152">
            <v>1</v>
          </cell>
          <cell r="AC152">
            <v>1</v>
          </cell>
          <cell r="AD152">
            <v>100</v>
          </cell>
          <cell r="AE152">
            <v>0.7009454547193511</v>
          </cell>
          <cell r="AF152">
            <v>1</v>
          </cell>
          <cell r="AG152">
            <v>1</v>
          </cell>
          <cell r="AH152">
            <v>100</v>
          </cell>
          <cell r="AI152">
            <v>1.752290393538535</v>
          </cell>
          <cell r="AJ152">
            <v>1</v>
          </cell>
          <cell r="AK152">
            <v>0.5</v>
          </cell>
          <cell r="AL152">
            <v>50</v>
          </cell>
          <cell r="AM152">
            <v>9.2940345081720444E-2</v>
          </cell>
          <cell r="AN152">
            <v>0.44109379786766084</v>
          </cell>
          <cell r="AO152">
            <v>0.7009454547193511</v>
          </cell>
          <cell r="AP152">
            <v>0.8761451967692675</v>
          </cell>
          <cell r="AQ152">
            <v>0.37401256028888163</v>
          </cell>
          <cell r="AR152">
            <v>80000000</v>
          </cell>
          <cell r="AS152">
            <v>0</v>
          </cell>
          <cell r="AT152">
            <v>0</v>
          </cell>
          <cell r="AU152">
            <v>0</v>
          </cell>
          <cell r="AV152">
            <v>0</v>
          </cell>
          <cell r="AW152">
            <v>0</v>
          </cell>
          <cell r="AX152">
            <v>80000000</v>
          </cell>
          <cell r="AY152">
            <v>0</v>
          </cell>
          <cell r="AZ152">
            <v>0</v>
          </cell>
          <cell r="BA152">
            <v>0</v>
          </cell>
          <cell r="BB152">
            <v>0</v>
          </cell>
          <cell r="BC152">
            <v>0</v>
          </cell>
          <cell r="BD152">
            <v>0</v>
          </cell>
          <cell r="BE152">
            <v>0</v>
          </cell>
          <cell r="BF152">
            <v>0</v>
          </cell>
          <cell r="BG152">
            <v>0</v>
          </cell>
          <cell r="BH152">
            <v>0</v>
          </cell>
          <cell r="BI152">
            <v>0</v>
          </cell>
          <cell r="BJ152">
            <v>80000000</v>
          </cell>
          <cell r="BK152">
            <v>462408547</v>
          </cell>
          <cell r="BL152">
            <v>0</v>
          </cell>
          <cell r="BM152">
            <v>0</v>
          </cell>
          <cell r="BN152">
            <v>0</v>
          </cell>
          <cell r="BO152">
            <v>0</v>
          </cell>
          <cell r="BP152">
            <v>0</v>
          </cell>
          <cell r="BQ152">
            <v>383220030</v>
          </cell>
          <cell r="BR152">
            <v>0</v>
          </cell>
          <cell r="BS152">
            <v>0</v>
          </cell>
          <cell r="BT152">
            <v>79188517</v>
          </cell>
          <cell r="BU152">
            <v>0</v>
          </cell>
          <cell r="BV152">
            <v>0</v>
          </cell>
          <cell r="BW152">
            <v>0</v>
          </cell>
          <cell r="BX152">
            <v>0</v>
          </cell>
          <cell r="BY152">
            <v>0</v>
          </cell>
          <cell r="BZ152">
            <v>0</v>
          </cell>
          <cell r="CA152">
            <v>0</v>
          </cell>
          <cell r="CB152">
            <v>0</v>
          </cell>
          <cell r="CC152">
            <v>462408547</v>
          </cell>
          <cell r="CD152">
            <v>703950852</v>
          </cell>
          <cell r="CE152">
            <v>0</v>
          </cell>
          <cell r="CF152">
            <v>0</v>
          </cell>
          <cell r="CG152">
            <v>0</v>
          </cell>
          <cell r="CH152">
            <v>0</v>
          </cell>
          <cell r="CI152">
            <v>0</v>
          </cell>
          <cell r="CJ152">
            <v>435724758</v>
          </cell>
          <cell r="CK152">
            <v>0</v>
          </cell>
          <cell r="CL152">
            <v>0</v>
          </cell>
          <cell r="CM152">
            <v>268226094</v>
          </cell>
          <cell r="CN152">
            <v>0</v>
          </cell>
          <cell r="CO152">
            <v>0</v>
          </cell>
          <cell r="CP152">
            <v>0</v>
          </cell>
          <cell r="CQ152">
            <v>0</v>
          </cell>
          <cell r="CR152">
            <v>0</v>
          </cell>
          <cell r="CS152">
            <v>0</v>
          </cell>
          <cell r="CT152">
            <v>0</v>
          </cell>
          <cell r="CU152">
            <v>0</v>
          </cell>
          <cell r="CV152">
            <v>703950852</v>
          </cell>
          <cell r="CW152">
            <v>1258880108</v>
          </cell>
          <cell r="CX152">
            <v>0</v>
          </cell>
          <cell r="CY152">
            <v>0</v>
          </cell>
          <cell r="CZ152">
            <v>0</v>
          </cell>
          <cell r="DA152">
            <v>0</v>
          </cell>
          <cell r="DB152">
            <v>0</v>
          </cell>
          <cell r="DC152">
            <v>895275049</v>
          </cell>
          <cell r="DD152">
            <v>0</v>
          </cell>
          <cell r="DE152">
            <v>0</v>
          </cell>
          <cell r="DF152">
            <v>363605059</v>
          </cell>
          <cell r="DG152">
            <v>0</v>
          </cell>
          <cell r="DH152">
            <v>0</v>
          </cell>
          <cell r="DI152">
            <v>0</v>
          </cell>
          <cell r="DJ152">
            <v>0</v>
          </cell>
          <cell r="DK152">
            <v>0</v>
          </cell>
          <cell r="DL152">
            <v>0</v>
          </cell>
          <cell r="DM152">
            <v>0</v>
          </cell>
          <cell r="DN152">
            <v>0</v>
          </cell>
          <cell r="DO152">
            <v>1258880108</v>
          </cell>
          <cell r="DP152">
            <v>2505239507</v>
          </cell>
          <cell r="DQ152">
            <v>0</v>
          </cell>
          <cell r="DR152">
            <v>0</v>
          </cell>
          <cell r="DS152">
            <v>0</v>
          </cell>
          <cell r="DT152">
            <v>0</v>
          </cell>
          <cell r="DU152">
            <v>0</v>
          </cell>
          <cell r="DV152">
            <v>1794219837</v>
          </cell>
          <cell r="DW152">
            <v>0</v>
          </cell>
          <cell r="DX152">
            <v>0</v>
          </cell>
          <cell r="DY152">
            <v>711019670</v>
          </cell>
          <cell r="DZ152">
            <v>0</v>
          </cell>
          <cell r="EA152">
            <v>0</v>
          </cell>
          <cell r="EB152">
            <v>0</v>
          </cell>
          <cell r="EC152">
            <v>0</v>
          </cell>
          <cell r="ED152">
            <v>0</v>
          </cell>
          <cell r="EE152">
            <v>0</v>
          </cell>
          <cell r="EF152">
            <v>0</v>
          </cell>
          <cell r="EG152">
            <v>0</v>
          </cell>
          <cell r="EH152">
            <v>2505239507</v>
          </cell>
        </row>
        <row r="153">
          <cell r="B153" t="str">
            <v>25126-151</v>
          </cell>
          <cell r="C153">
            <v>25126</v>
          </cell>
          <cell r="D153" t="str">
            <v>Cajicá</v>
          </cell>
          <cell r="E153">
            <v>1438</v>
          </cell>
          <cell r="F153" t="str">
            <v>Cajica Tejiendo Futuro Unidos Con Toda Seguridad</v>
          </cell>
          <cell r="G153" t="str">
            <v>Tejiendo Futuro Cajica Con Toda Seguridad</v>
          </cell>
          <cell r="H153" t="str">
            <v>Justicia y del Derecho</v>
          </cell>
          <cell r="I153" t="str">
            <v>Promoción al acceso a la justicia</v>
          </cell>
          <cell r="K153" t="str">
            <v>Servicio de educación informal en temas de acceso a la justicia</v>
          </cell>
          <cell r="L153" t="str">
            <v>Personas capacitadas</v>
          </cell>
          <cell r="M153" t="str">
            <v>Número</v>
          </cell>
          <cell r="N153">
            <v>20</v>
          </cell>
          <cell r="O153">
            <v>4000</v>
          </cell>
          <cell r="P153">
            <v>0</v>
          </cell>
          <cell r="Q153">
            <v>3.3012749056118902E-2</v>
          </cell>
          <cell r="R153" t="str">
            <v>NA</v>
          </cell>
          <cell r="S153">
            <v>3128</v>
          </cell>
          <cell r="T153">
            <v>0.78200000000000003</v>
          </cell>
          <cell r="U153">
            <v>0</v>
          </cell>
          <cell r="V153">
            <v>0</v>
          </cell>
          <cell r="W153">
            <v>3.8337892346209677E-2</v>
          </cell>
          <cell r="X153">
            <v>100</v>
          </cell>
          <cell r="Y153">
            <v>100</v>
          </cell>
          <cell r="Z153">
            <v>100</v>
          </cell>
          <cell r="AA153">
            <v>2.8501134319070365E-2</v>
          </cell>
          <cell r="AB153">
            <v>1300</v>
          </cell>
          <cell r="AC153">
            <v>1587</v>
          </cell>
          <cell r="AD153">
            <v>100</v>
          </cell>
          <cell r="AE153">
            <v>3.4362186534580806E-2</v>
          </cell>
          <cell r="AF153">
            <v>1300</v>
          </cell>
          <cell r="AG153">
            <v>755</v>
          </cell>
          <cell r="AH153">
            <v>58.07692307692308</v>
          </cell>
          <cell r="AI153">
            <v>1.8340752946272951E-2</v>
          </cell>
          <cell r="AJ153">
            <v>1558</v>
          </cell>
          <cell r="AK153">
            <v>686</v>
          </cell>
          <cell r="AL153">
            <v>44.030808729139927</v>
          </cell>
          <cell r="AM153">
            <v>3.8337892346209677E-2</v>
          </cell>
          <cell r="AN153">
            <v>2.8501134319070368E-2</v>
          </cell>
          <cell r="AO153">
            <v>1.9956500641237315E-2</v>
          </cell>
          <cell r="AP153">
            <v>8.0755818492575394E-3</v>
          </cell>
          <cell r="AQ153">
            <v>2.5815969761884983E-2</v>
          </cell>
          <cell r="AR153">
            <v>33000000</v>
          </cell>
          <cell r="AS153">
            <v>0</v>
          </cell>
          <cell r="AT153">
            <v>0</v>
          </cell>
          <cell r="AU153">
            <v>0</v>
          </cell>
          <cell r="AV153">
            <v>0</v>
          </cell>
          <cell r="AW153">
            <v>0</v>
          </cell>
          <cell r="AX153">
            <v>33000000</v>
          </cell>
          <cell r="AY153">
            <v>0</v>
          </cell>
          <cell r="AZ153">
            <v>0</v>
          </cell>
          <cell r="BA153">
            <v>0</v>
          </cell>
          <cell r="BB153">
            <v>0</v>
          </cell>
          <cell r="BC153">
            <v>0</v>
          </cell>
          <cell r="BD153">
            <v>0</v>
          </cell>
          <cell r="BE153">
            <v>0</v>
          </cell>
          <cell r="BF153">
            <v>0</v>
          </cell>
          <cell r="BG153">
            <v>0</v>
          </cell>
          <cell r="BH153">
            <v>0</v>
          </cell>
          <cell r="BI153">
            <v>0</v>
          </cell>
          <cell r="BJ153">
            <v>33000000</v>
          </cell>
          <cell r="BK153">
            <v>29878380</v>
          </cell>
          <cell r="BL153">
            <v>0</v>
          </cell>
          <cell r="BM153">
            <v>0</v>
          </cell>
          <cell r="BN153">
            <v>0</v>
          </cell>
          <cell r="BO153">
            <v>0</v>
          </cell>
          <cell r="BP153">
            <v>0</v>
          </cell>
          <cell r="BQ153">
            <v>29878380</v>
          </cell>
          <cell r="BR153">
            <v>0</v>
          </cell>
          <cell r="BS153">
            <v>0</v>
          </cell>
          <cell r="BT153">
            <v>0</v>
          </cell>
          <cell r="BU153">
            <v>0</v>
          </cell>
          <cell r="BV153">
            <v>0</v>
          </cell>
          <cell r="BW153">
            <v>0</v>
          </cell>
          <cell r="BX153">
            <v>0</v>
          </cell>
          <cell r="BY153">
            <v>0</v>
          </cell>
          <cell r="BZ153">
            <v>0</v>
          </cell>
          <cell r="CA153">
            <v>0</v>
          </cell>
          <cell r="CB153">
            <v>0</v>
          </cell>
          <cell r="CC153">
            <v>29878380</v>
          </cell>
          <cell r="CD153">
            <v>34509519</v>
          </cell>
          <cell r="CE153">
            <v>0</v>
          </cell>
          <cell r="CF153">
            <v>0</v>
          </cell>
          <cell r="CG153">
            <v>0</v>
          </cell>
          <cell r="CH153">
            <v>0</v>
          </cell>
          <cell r="CI153">
            <v>0</v>
          </cell>
          <cell r="CJ153">
            <v>34509519</v>
          </cell>
          <cell r="CK153">
            <v>0</v>
          </cell>
          <cell r="CL153">
            <v>0</v>
          </cell>
          <cell r="CM153">
            <v>0</v>
          </cell>
          <cell r="CN153">
            <v>0</v>
          </cell>
          <cell r="CO153">
            <v>0</v>
          </cell>
          <cell r="CP153">
            <v>0</v>
          </cell>
          <cell r="CQ153">
            <v>0</v>
          </cell>
          <cell r="CR153">
            <v>0</v>
          </cell>
          <cell r="CS153">
            <v>0</v>
          </cell>
          <cell r="CT153">
            <v>0</v>
          </cell>
          <cell r="CU153">
            <v>0</v>
          </cell>
          <cell r="CV153">
            <v>34509519</v>
          </cell>
          <cell r="CW153">
            <v>13176360</v>
          </cell>
          <cell r="CX153">
            <v>0</v>
          </cell>
          <cell r="CY153">
            <v>0</v>
          </cell>
          <cell r="CZ153">
            <v>0</v>
          </cell>
          <cell r="DA153">
            <v>0</v>
          </cell>
          <cell r="DB153">
            <v>0</v>
          </cell>
          <cell r="DC153">
            <v>13176360</v>
          </cell>
          <cell r="DD153">
            <v>0</v>
          </cell>
          <cell r="DE153">
            <v>0</v>
          </cell>
          <cell r="DF153">
            <v>0</v>
          </cell>
          <cell r="DG153">
            <v>0</v>
          </cell>
          <cell r="DH153">
            <v>0</v>
          </cell>
          <cell r="DI153">
            <v>0</v>
          </cell>
          <cell r="DJ153">
            <v>0</v>
          </cell>
          <cell r="DK153">
            <v>0</v>
          </cell>
          <cell r="DL153">
            <v>0</v>
          </cell>
          <cell r="DM153">
            <v>0</v>
          </cell>
          <cell r="DN153">
            <v>0</v>
          </cell>
          <cell r="DO153">
            <v>13176360</v>
          </cell>
          <cell r="DP153">
            <v>110564259</v>
          </cell>
          <cell r="DQ153">
            <v>0</v>
          </cell>
          <cell r="DR153">
            <v>0</v>
          </cell>
          <cell r="DS153">
            <v>0</v>
          </cell>
          <cell r="DT153">
            <v>0</v>
          </cell>
          <cell r="DU153">
            <v>0</v>
          </cell>
          <cell r="DV153">
            <v>110564259</v>
          </cell>
          <cell r="DW153">
            <v>0</v>
          </cell>
          <cell r="DX153">
            <v>0</v>
          </cell>
          <cell r="DY153">
            <v>0</v>
          </cell>
          <cell r="DZ153">
            <v>0</v>
          </cell>
          <cell r="EA153">
            <v>0</v>
          </cell>
          <cell r="EB153">
            <v>0</v>
          </cell>
          <cell r="EC153">
            <v>0</v>
          </cell>
          <cell r="ED153">
            <v>0</v>
          </cell>
          <cell r="EE153">
            <v>0</v>
          </cell>
          <cell r="EF153">
            <v>0</v>
          </cell>
          <cell r="EG153">
            <v>0</v>
          </cell>
          <cell r="EH153">
            <v>110564259</v>
          </cell>
        </row>
        <row r="154">
          <cell r="B154" t="str">
            <v>25126-152</v>
          </cell>
          <cell r="C154">
            <v>25126</v>
          </cell>
          <cell r="D154" t="str">
            <v>Cajicá</v>
          </cell>
          <cell r="E154">
            <v>1438</v>
          </cell>
          <cell r="F154" t="str">
            <v>Cajica Tejiendo Futuro Unidos Con Toda Seguridad</v>
          </cell>
          <cell r="G154" t="str">
            <v>Tejiendo Futuro Cajica Con Toda Seguridad</v>
          </cell>
          <cell r="H154" t="str">
            <v>Justicia y del Derecho</v>
          </cell>
          <cell r="I154" t="str">
            <v>Promoción al acceso a la justicia</v>
          </cell>
          <cell r="K154" t="str">
            <v>Servicio de asistencia técnica para la descentralización de los Servicio de justicia en los territorios</v>
          </cell>
          <cell r="L154" t="str">
            <v>Entidades territoriales asistidas técnicamente</v>
          </cell>
          <cell r="M154" t="str">
            <v>Número</v>
          </cell>
          <cell r="N154">
            <v>46</v>
          </cell>
          <cell r="O154">
            <v>1</v>
          </cell>
          <cell r="P154">
            <v>0</v>
          </cell>
          <cell r="Q154">
            <v>3.7195443874079595E-2</v>
          </cell>
          <cell r="R154" t="str">
            <v>AM</v>
          </cell>
          <cell r="S154">
            <v>0.5</v>
          </cell>
          <cell r="T154">
            <v>0.5</v>
          </cell>
          <cell r="U154">
            <v>0</v>
          </cell>
          <cell r="V154">
            <v>0</v>
          </cell>
          <cell r="W154">
            <v>9.9678520100145163E-2</v>
          </cell>
          <cell r="X154">
            <v>1</v>
          </cell>
          <cell r="Y154">
            <v>1</v>
          </cell>
          <cell r="Z154">
            <v>100</v>
          </cell>
          <cell r="AA154">
            <v>4.5682173770574845E-3</v>
          </cell>
          <cell r="AB154">
            <v>1</v>
          </cell>
          <cell r="AC154">
            <v>1</v>
          </cell>
          <cell r="AD154">
            <v>100</v>
          </cell>
          <cell r="AE154">
            <v>2.4488483356046455E-2</v>
          </cell>
          <cell r="AF154">
            <v>1</v>
          </cell>
          <cell r="AG154">
            <v>1</v>
          </cell>
          <cell r="AH154">
            <v>100</v>
          </cell>
          <cell r="AI154">
            <v>1.3070681021404875E-2</v>
          </cell>
          <cell r="AJ154">
            <v>1</v>
          </cell>
          <cell r="AK154">
            <v>0.5</v>
          </cell>
          <cell r="AL154">
            <v>50</v>
          </cell>
          <cell r="AM154">
            <v>9.9678520100145163E-2</v>
          </cell>
          <cell r="AN154">
            <v>4.5682173770574845E-3</v>
          </cell>
          <cell r="AO154">
            <v>2.4488483356046455E-2</v>
          </cell>
          <cell r="AP154">
            <v>6.5353405107024375E-3</v>
          </cell>
          <cell r="AQ154">
            <v>1.8597721937039798E-2</v>
          </cell>
          <cell r="AR154">
            <v>85800000</v>
          </cell>
          <cell r="AS154">
            <v>0</v>
          </cell>
          <cell r="AT154">
            <v>0</v>
          </cell>
          <cell r="AU154">
            <v>0</v>
          </cell>
          <cell r="AV154">
            <v>0</v>
          </cell>
          <cell r="AW154">
            <v>0</v>
          </cell>
          <cell r="AX154">
            <v>85800000</v>
          </cell>
          <cell r="AY154">
            <v>0</v>
          </cell>
          <cell r="AZ154">
            <v>0</v>
          </cell>
          <cell r="BA154">
            <v>0</v>
          </cell>
          <cell r="BB154">
            <v>0</v>
          </cell>
          <cell r="BC154">
            <v>0</v>
          </cell>
          <cell r="BD154">
            <v>0</v>
          </cell>
          <cell r="BE154">
            <v>0</v>
          </cell>
          <cell r="BF154">
            <v>0</v>
          </cell>
          <cell r="BG154">
            <v>0</v>
          </cell>
          <cell r="BH154">
            <v>0</v>
          </cell>
          <cell r="BI154">
            <v>0</v>
          </cell>
          <cell r="BJ154">
            <v>85800000</v>
          </cell>
          <cell r="BK154">
            <v>4788965</v>
          </cell>
          <cell r="BL154">
            <v>0</v>
          </cell>
          <cell r="BM154">
            <v>0</v>
          </cell>
          <cell r="BN154">
            <v>0</v>
          </cell>
          <cell r="BO154">
            <v>0</v>
          </cell>
          <cell r="BP154">
            <v>0</v>
          </cell>
          <cell r="BQ154">
            <v>4788965</v>
          </cell>
          <cell r="BR154">
            <v>0</v>
          </cell>
          <cell r="BS154">
            <v>0</v>
          </cell>
          <cell r="BT154">
            <v>0</v>
          </cell>
          <cell r="BU154">
            <v>0</v>
          </cell>
          <cell r="BV154">
            <v>0</v>
          </cell>
          <cell r="BW154">
            <v>0</v>
          </cell>
          <cell r="BX154">
            <v>0</v>
          </cell>
          <cell r="BY154">
            <v>0</v>
          </cell>
          <cell r="BZ154">
            <v>0</v>
          </cell>
          <cell r="CA154">
            <v>0</v>
          </cell>
          <cell r="CB154">
            <v>0</v>
          </cell>
          <cell r="CC154">
            <v>4788965</v>
          </cell>
          <cell r="CD154">
            <v>24593481</v>
          </cell>
          <cell r="CE154">
            <v>0</v>
          </cell>
          <cell r="CF154">
            <v>0</v>
          </cell>
          <cell r="CG154">
            <v>0</v>
          </cell>
          <cell r="CH154">
            <v>0</v>
          </cell>
          <cell r="CI154">
            <v>0</v>
          </cell>
          <cell r="CJ154">
            <v>24593481</v>
          </cell>
          <cell r="CK154">
            <v>0</v>
          </cell>
          <cell r="CL154">
            <v>0</v>
          </cell>
          <cell r="CM154">
            <v>0</v>
          </cell>
          <cell r="CN154">
            <v>0</v>
          </cell>
          <cell r="CO154">
            <v>0</v>
          </cell>
          <cell r="CP154">
            <v>0</v>
          </cell>
          <cell r="CQ154">
            <v>0</v>
          </cell>
          <cell r="CR154">
            <v>0</v>
          </cell>
          <cell r="CS154">
            <v>0</v>
          </cell>
          <cell r="CT154">
            <v>0</v>
          </cell>
          <cell r="CU154">
            <v>0</v>
          </cell>
          <cell r="CV154">
            <v>24593481</v>
          </cell>
          <cell r="CW154">
            <v>9390236</v>
          </cell>
          <cell r="CX154">
            <v>0</v>
          </cell>
          <cell r="CY154">
            <v>0</v>
          </cell>
          <cell r="CZ154">
            <v>0</v>
          </cell>
          <cell r="DA154">
            <v>0</v>
          </cell>
          <cell r="DB154">
            <v>0</v>
          </cell>
          <cell r="DC154">
            <v>9390236</v>
          </cell>
          <cell r="DD154">
            <v>0</v>
          </cell>
          <cell r="DE154">
            <v>0</v>
          </cell>
          <cell r="DF154">
            <v>0</v>
          </cell>
          <cell r="DG154">
            <v>0</v>
          </cell>
          <cell r="DH154">
            <v>0</v>
          </cell>
          <cell r="DI154">
            <v>0</v>
          </cell>
          <cell r="DJ154">
            <v>0</v>
          </cell>
          <cell r="DK154">
            <v>0</v>
          </cell>
          <cell r="DL154">
            <v>0</v>
          </cell>
          <cell r="DM154">
            <v>0</v>
          </cell>
          <cell r="DN154">
            <v>0</v>
          </cell>
          <cell r="DO154">
            <v>9390236</v>
          </cell>
          <cell r="DP154">
            <v>124572682</v>
          </cell>
          <cell r="DQ154">
            <v>0</v>
          </cell>
          <cell r="DR154">
            <v>0</v>
          </cell>
          <cell r="DS154">
            <v>0</v>
          </cell>
          <cell r="DT154">
            <v>0</v>
          </cell>
          <cell r="DU154">
            <v>0</v>
          </cell>
          <cell r="DV154">
            <v>124572682</v>
          </cell>
          <cell r="DW154">
            <v>0</v>
          </cell>
          <cell r="DX154">
            <v>0</v>
          </cell>
          <cell r="DY154">
            <v>0</v>
          </cell>
          <cell r="DZ154">
            <v>0</v>
          </cell>
          <cell r="EA154">
            <v>0</v>
          </cell>
          <cell r="EB154">
            <v>0</v>
          </cell>
          <cell r="EC154">
            <v>0</v>
          </cell>
          <cell r="ED154">
            <v>0</v>
          </cell>
          <cell r="EE154">
            <v>0</v>
          </cell>
          <cell r="EF154">
            <v>0</v>
          </cell>
          <cell r="EG154">
            <v>0</v>
          </cell>
          <cell r="EH154">
            <v>124572682</v>
          </cell>
        </row>
        <row r="155">
          <cell r="B155" t="str">
            <v>25126-153</v>
          </cell>
          <cell r="C155">
            <v>25126</v>
          </cell>
          <cell r="D155" t="str">
            <v>Cajicá</v>
          </cell>
          <cell r="E155">
            <v>1438</v>
          </cell>
          <cell r="F155" t="str">
            <v>Cajica Tejiendo Futuro Unidos Con Toda Seguridad</v>
          </cell>
          <cell r="G155" t="str">
            <v>Tejiendo Futuro Cajica Con Toda Seguridad</v>
          </cell>
          <cell r="H155" t="str">
            <v>Justicia y del Derecho</v>
          </cell>
          <cell r="I155" t="str">
            <v>Promoción al acceso a la justicia</v>
          </cell>
          <cell r="K155" t="str">
            <v>Servicio de justicia a los ciudadanos</v>
          </cell>
          <cell r="L155" t="str">
            <v>Ciudadanos con servicio de justicia prestado</v>
          </cell>
          <cell r="M155" t="str">
            <v>Número</v>
          </cell>
          <cell r="N155">
            <v>44</v>
          </cell>
          <cell r="O155">
            <v>8639</v>
          </cell>
          <cell r="P155">
            <v>0</v>
          </cell>
          <cell r="Q155">
            <v>0.23889139947835508</v>
          </cell>
          <cell r="R155" t="str">
            <v>NA</v>
          </cell>
          <cell r="S155">
            <v>15350</v>
          </cell>
          <cell r="T155">
            <v>1</v>
          </cell>
          <cell r="U155">
            <v>0</v>
          </cell>
          <cell r="V155">
            <v>0</v>
          </cell>
          <cell r="W155">
            <v>0.18616963704928269</v>
          </cell>
          <cell r="X155">
            <v>2108</v>
          </cell>
          <cell r="Y155">
            <v>2108</v>
          </cell>
          <cell r="Z155">
            <v>100</v>
          </cell>
          <cell r="AA155">
            <v>0.15237692317334875</v>
          </cell>
          <cell r="AB155">
            <v>2177</v>
          </cell>
          <cell r="AC155">
            <v>3953</v>
          </cell>
          <cell r="AD155">
            <v>100</v>
          </cell>
          <cell r="AE155">
            <v>0.20145067531656696</v>
          </cell>
          <cell r="AF155">
            <v>2177</v>
          </cell>
          <cell r="AG155">
            <v>6811</v>
          </cell>
          <cell r="AH155">
            <v>100</v>
          </cell>
          <cell r="AI155">
            <v>0.38665000649884851</v>
          </cell>
          <cell r="AJ155">
            <v>2177</v>
          </cell>
          <cell r="AK155">
            <v>2478</v>
          </cell>
          <cell r="AL155">
            <v>100</v>
          </cell>
          <cell r="AM155">
            <v>0.18616963704928266</v>
          </cell>
          <cell r="AN155">
            <v>0.15237692317334875</v>
          </cell>
          <cell r="AO155">
            <v>0.20145067531656696</v>
          </cell>
          <cell r="AP155">
            <v>0.38665000649884851</v>
          </cell>
          <cell r="AQ155">
            <v>0.23889139947835508</v>
          </cell>
          <cell r="AR155">
            <v>160248716</v>
          </cell>
          <cell r="AS155">
            <v>0</v>
          </cell>
          <cell r="AT155">
            <v>0</v>
          </cell>
          <cell r="AU155">
            <v>0</v>
          </cell>
          <cell r="AV155">
            <v>0</v>
          </cell>
          <cell r="AW155">
            <v>0</v>
          </cell>
          <cell r="AX155">
            <v>160248716</v>
          </cell>
          <cell r="AY155">
            <v>0</v>
          </cell>
          <cell r="AZ155">
            <v>0</v>
          </cell>
          <cell r="BA155">
            <v>0</v>
          </cell>
          <cell r="BB155">
            <v>0</v>
          </cell>
          <cell r="BC155">
            <v>0</v>
          </cell>
          <cell r="BD155">
            <v>0</v>
          </cell>
          <cell r="BE155">
            <v>0</v>
          </cell>
          <cell r="BF155">
            <v>0</v>
          </cell>
          <cell r="BG155">
            <v>0</v>
          </cell>
          <cell r="BH155">
            <v>0</v>
          </cell>
          <cell r="BI155">
            <v>0</v>
          </cell>
          <cell r="BJ155">
            <v>160248716</v>
          </cell>
          <cell r="BK155">
            <v>159740155</v>
          </cell>
          <cell r="BL155">
            <v>0</v>
          </cell>
          <cell r="BM155">
            <v>0</v>
          </cell>
          <cell r="BN155">
            <v>0</v>
          </cell>
          <cell r="BO155">
            <v>0</v>
          </cell>
          <cell r="BP155">
            <v>0</v>
          </cell>
          <cell r="BQ155">
            <v>159740155</v>
          </cell>
          <cell r="BR155">
            <v>0</v>
          </cell>
          <cell r="BS155">
            <v>0</v>
          </cell>
          <cell r="BT155">
            <v>0</v>
          </cell>
          <cell r="BU155">
            <v>0</v>
          </cell>
          <cell r="BV155">
            <v>0</v>
          </cell>
          <cell r="BW155">
            <v>0</v>
          </cell>
          <cell r="BX155">
            <v>0</v>
          </cell>
          <cell r="BY155">
            <v>0</v>
          </cell>
          <cell r="BZ155">
            <v>0</v>
          </cell>
          <cell r="CA155">
            <v>0</v>
          </cell>
          <cell r="CB155">
            <v>0</v>
          </cell>
          <cell r="CC155">
            <v>159740155</v>
          </cell>
          <cell r="CD155">
            <v>202314422</v>
          </cell>
          <cell r="CE155">
            <v>0</v>
          </cell>
          <cell r="CF155">
            <v>0</v>
          </cell>
          <cell r="CG155">
            <v>0</v>
          </cell>
          <cell r="CH155">
            <v>0</v>
          </cell>
          <cell r="CI155">
            <v>0</v>
          </cell>
          <cell r="CJ155">
            <v>202314422</v>
          </cell>
          <cell r="CK155">
            <v>0</v>
          </cell>
          <cell r="CL155">
            <v>0</v>
          </cell>
          <cell r="CM155">
            <v>0</v>
          </cell>
          <cell r="CN155">
            <v>0</v>
          </cell>
          <cell r="CO155">
            <v>0</v>
          </cell>
          <cell r="CP155">
            <v>0</v>
          </cell>
          <cell r="CQ155">
            <v>0</v>
          </cell>
          <cell r="CR155">
            <v>0</v>
          </cell>
          <cell r="CS155">
            <v>0</v>
          </cell>
          <cell r="CT155">
            <v>0</v>
          </cell>
          <cell r="CU155">
            <v>0</v>
          </cell>
          <cell r="CV155">
            <v>202314422</v>
          </cell>
          <cell r="CW155">
            <v>277777019</v>
          </cell>
          <cell r="CX155">
            <v>0</v>
          </cell>
          <cell r="CY155">
            <v>0</v>
          </cell>
          <cell r="CZ155">
            <v>0</v>
          </cell>
          <cell r="DA155">
            <v>0</v>
          </cell>
          <cell r="DB155">
            <v>0</v>
          </cell>
          <cell r="DC155">
            <v>277777019</v>
          </cell>
          <cell r="DD155">
            <v>0</v>
          </cell>
          <cell r="DE155">
            <v>0</v>
          </cell>
          <cell r="DF155">
            <v>0</v>
          </cell>
          <cell r="DG155">
            <v>0</v>
          </cell>
          <cell r="DH155">
            <v>0</v>
          </cell>
          <cell r="DI155">
            <v>0</v>
          </cell>
          <cell r="DJ155">
            <v>0</v>
          </cell>
          <cell r="DK155">
            <v>0</v>
          </cell>
          <cell r="DL155">
            <v>0</v>
          </cell>
          <cell r="DM155">
            <v>0</v>
          </cell>
          <cell r="DN155">
            <v>0</v>
          </cell>
          <cell r="DO155">
            <v>277777019</v>
          </cell>
          <cell r="DP155">
            <v>800080312</v>
          </cell>
          <cell r="DQ155">
            <v>0</v>
          </cell>
          <cell r="DR155">
            <v>0</v>
          </cell>
          <cell r="DS155">
            <v>0</v>
          </cell>
          <cell r="DT155">
            <v>0</v>
          </cell>
          <cell r="DU155">
            <v>0</v>
          </cell>
          <cell r="DV155">
            <v>800080312</v>
          </cell>
          <cell r="DW155">
            <v>0</v>
          </cell>
          <cell r="DX155">
            <v>0</v>
          </cell>
          <cell r="DY155">
            <v>0</v>
          </cell>
          <cell r="DZ155">
            <v>0</v>
          </cell>
          <cell r="EA155">
            <v>0</v>
          </cell>
          <cell r="EB155">
            <v>0</v>
          </cell>
          <cell r="EC155">
            <v>0</v>
          </cell>
          <cell r="ED155">
            <v>0</v>
          </cell>
          <cell r="EE155">
            <v>0</v>
          </cell>
          <cell r="EF155">
            <v>0</v>
          </cell>
          <cell r="EG155">
            <v>0</v>
          </cell>
          <cell r="EH155">
            <v>800080312</v>
          </cell>
        </row>
        <row r="156">
          <cell r="B156" t="str">
            <v>25126-154</v>
          </cell>
          <cell r="C156">
            <v>25126</v>
          </cell>
          <cell r="D156" t="str">
            <v>Cajicá</v>
          </cell>
          <cell r="E156">
            <v>1438</v>
          </cell>
          <cell r="F156" t="str">
            <v>Cajica Tejiendo Futuro Unidos Con Toda Seguridad</v>
          </cell>
          <cell r="G156" t="str">
            <v>Tejiendo Futuro Cajica Con Toda Seguridad</v>
          </cell>
          <cell r="H156" t="str">
            <v>Justicia y del Derecho</v>
          </cell>
          <cell r="I156" t="str">
            <v>Promoción al acceso a la justicia</v>
          </cell>
          <cell r="K156" t="str">
            <v>Servicio de apoyo para la promoción al acceso a la justicia</v>
          </cell>
          <cell r="L156" t="str">
            <v>Estrategias de acceso a la justicia desarrolladas</v>
          </cell>
          <cell r="M156" t="str">
            <v>Número</v>
          </cell>
          <cell r="N156">
            <v>49</v>
          </cell>
          <cell r="O156">
            <v>1</v>
          </cell>
          <cell r="P156">
            <v>0</v>
          </cell>
          <cell r="Q156">
            <v>1.0450449606542036E-2</v>
          </cell>
          <cell r="R156" t="str">
            <v>AM</v>
          </cell>
          <cell r="S156">
            <v>0.5</v>
          </cell>
          <cell r="T156">
            <v>0.5</v>
          </cell>
          <cell r="U156">
            <v>0</v>
          </cell>
          <cell r="V156">
            <v>0</v>
          </cell>
          <cell r="W156">
            <v>2.3235086270430111E-2</v>
          </cell>
          <cell r="X156">
            <v>1</v>
          </cell>
          <cell r="Y156">
            <v>1</v>
          </cell>
          <cell r="Z156">
            <v>100</v>
          </cell>
          <cell r="AA156">
            <v>4.7695247063378882E-3</v>
          </cell>
          <cell r="AB156">
            <v>1</v>
          </cell>
          <cell r="AC156">
            <v>1</v>
          </cell>
          <cell r="AD156">
            <v>100</v>
          </cell>
          <cell r="AE156">
            <v>4.978653358596625E-3</v>
          </cell>
          <cell r="AF156">
            <v>1</v>
          </cell>
          <cell r="AG156">
            <v>1</v>
          </cell>
          <cell r="AH156">
            <v>100</v>
          </cell>
          <cell r="AI156">
            <v>6.9597191281480439E-3</v>
          </cell>
          <cell r="AJ156">
            <v>1</v>
          </cell>
          <cell r="AK156">
            <v>0.5</v>
          </cell>
          <cell r="AL156">
            <v>50</v>
          </cell>
          <cell r="AM156">
            <v>2.3235086270430111E-2</v>
          </cell>
          <cell r="AN156">
            <v>4.7695247063378882E-3</v>
          </cell>
          <cell r="AO156">
            <v>4.978653358596625E-3</v>
          </cell>
          <cell r="AP156">
            <v>3.4798595640740219E-3</v>
          </cell>
          <cell r="AQ156">
            <v>5.2252248032710179E-3</v>
          </cell>
          <cell r="AR156">
            <v>20000000</v>
          </cell>
          <cell r="AS156">
            <v>0</v>
          </cell>
          <cell r="AT156">
            <v>0</v>
          </cell>
          <cell r="AU156">
            <v>0</v>
          </cell>
          <cell r="AV156">
            <v>0</v>
          </cell>
          <cell r="AW156">
            <v>0</v>
          </cell>
          <cell r="AX156">
            <v>20000000</v>
          </cell>
          <cell r="AY156">
            <v>0</v>
          </cell>
          <cell r="AZ156">
            <v>0</v>
          </cell>
          <cell r="BA156">
            <v>0</v>
          </cell>
          <cell r="BB156">
            <v>0</v>
          </cell>
          <cell r="BC156">
            <v>0</v>
          </cell>
          <cell r="BD156">
            <v>0</v>
          </cell>
          <cell r="BE156">
            <v>0</v>
          </cell>
          <cell r="BF156">
            <v>0</v>
          </cell>
          <cell r="BG156">
            <v>0</v>
          </cell>
          <cell r="BH156">
            <v>0</v>
          </cell>
          <cell r="BI156">
            <v>0</v>
          </cell>
          <cell r="BJ156">
            <v>20000000</v>
          </cell>
          <cell r="BK156">
            <v>5000000</v>
          </cell>
          <cell r="BL156">
            <v>0</v>
          </cell>
          <cell r="BM156">
            <v>0</v>
          </cell>
          <cell r="BN156">
            <v>0</v>
          </cell>
          <cell r="BO156">
            <v>0</v>
          </cell>
          <cell r="BP156">
            <v>0</v>
          </cell>
          <cell r="BQ156">
            <v>5000000</v>
          </cell>
          <cell r="BR156">
            <v>0</v>
          </cell>
          <cell r="BS156">
            <v>0</v>
          </cell>
          <cell r="BT156">
            <v>0</v>
          </cell>
          <cell r="BU156">
            <v>0</v>
          </cell>
          <cell r="BV156">
            <v>0</v>
          </cell>
          <cell r="BW156">
            <v>0</v>
          </cell>
          <cell r="BX156">
            <v>0</v>
          </cell>
          <cell r="BY156">
            <v>0</v>
          </cell>
          <cell r="BZ156">
            <v>0</v>
          </cell>
          <cell r="CA156">
            <v>0</v>
          </cell>
          <cell r="CB156">
            <v>0</v>
          </cell>
          <cell r="CC156">
            <v>5000000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5000000</v>
          </cell>
          <cell r="CV156">
            <v>5000000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5000000</v>
          </cell>
          <cell r="DO156">
            <v>5000000</v>
          </cell>
          <cell r="DP156">
            <v>25000000</v>
          </cell>
          <cell r="DQ156">
            <v>0</v>
          </cell>
          <cell r="DR156">
            <v>0</v>
          </cell>
          <cell r="DS156">
            <v>0</v>
          </cell>
          <cell r="DT156">
            <v>0</v>
          </cell>
          <cell r="DU156">
            <v>0</v>
          </cell>
          <cell r="DV156">
            <v>25000000</v>
          </cell>
          <cell r="DW156">
            <v>0</v>
          </cell>
          <cell r="DX156">
            <v>0</v>
          </cell>
          <cell r="DY156">
            <v>0</v>
          </cell>
          <cell r="DZ156">
            <v>0</v>
          </cell>
          <cell r="EA156">
            <v>0</v>
          </cell>
          <cell r="EB156">
            <v>0</v>
          </cell>
          <cell r="EC156">
            <v>0</v>
          </cell>
          <cell r="ED156">
            <v>0</v>
          </cell>
          <cell r="EE156">
            <v>0</v>
          </cell>
          <cell r="EF156">
            <v>0</v>
          </cell>
          <cell r="EG156">
            <v>10000000</v>
          </cell>
          <cell r="EH156">
            <v>35000000</v>
          </cell>
        </row>
        <row r="157">
          <cell r="B157" t="str">
            <v>25126-155</v>
          </cell>
          <cell r="C157">
            <v>25126</v>
          </cell>
          <cell r="D157" t="str">
            <v>Cajicá</v>
          </cell>
          <cell r="E157">
            <v>1438</v>
          </cell>
          <cell r="F157" t="str">
            <v>Cajica Tejiendo Futuro Unidos Con Toda Seguridad</v>
          </cell>
          <cell r="G157" t="str">
            <v>Tejiendo Futuro Cajica Con Toda Seguridad</v>
          </cell>
          <cell r="H157" t="str">
            <v>Justicia y del Derecho</v>
          </cell>
          <cell r="I157" t="str">
            <v>Promoción al acceso a la justicia</v>
          </cell>
          <cell r="K157" t="str">
            <v>Servicio de asistencia técnica para la articulación de los operadores de los Servicio de justicia</v>
          </cell>
          <cell r="L157" t="str">
            <v>Sistemas locales de justicia implementados</v>
          </cell>
          <cell r="M157" t="str">
            <v>Número</v>
          </cell>
          <cell r="N157">
            <v>42</v>
          </cell>
          <cell r="O157">
            <v>1</v>
          </cell>
          <cell r="P157">
            <v>0</v>
          </cell>
          <cell r="Q157">
            <v>3.7323034309078699E-3</v>
          </cell>
          <cell r="R157" t="str">
            <v>NA</v>
          </cell>
          <cell r="S157">
            <v>0.70000000000000007</v>
          </cell>
          <cell r="T157">
            <v>0.70000000000000007</v>
          </cell>
          <cell r="U157">
            <v>0</v>
          </cell>
          <cell r="V157">
            <v>0</v>
          </cell>
          <cell r="W157">
            <v>2.323508627043011E-3</v>
          </cell>
          <cell r="X157">
            <v>0.2</v>
          </cell>
          <cell r="Y157">
            <v>0.2</v>
          </cell>
          <cell r="Z157">
            <v>100</v>
          </cell>
          <cell r="AA157">
            <v>4.7695247063378882E-3</v>
          </cell>
          <cell r="AB157">
            <v>0.2</v>
          </cell>
          <cell r="AC157">
            <v>0.2</v>
          </cell>
          <cell r="AD157">
            <v>100</v>
          </cell>
          <cell r="AE157">
            <v>4.978653358596625E-3</v>
          </cell>
          <cell r="AF157">
            <v>0.2</v>
          </cell>
          <cell r="AG157">
            <v>0.2</v>
          </cell>
          <cell r="AH157">
            <v>100</v>
          </cell>
          <cell r="AI157">
            <v>6.9597191281480441E-4</v>
          </cell>
          <cell r="AJ157">
            <v>0.4</v>
          </cell>
          <cell r="AK157">
            <v>0.1</v>
          </cell>
          <cell r="AL157">
            <v>25</v>
          </cell>
          <cell r="AM157">
            <v>2.323508627043011E-3</v>
          </cell>
          <cell r="AN157">
            <v>4.7695247063378882E-3</v>
          </cell>
          <cell r="AO157">
            <v>4.978653358596625E-3</v>
          </cell>
          <cell r="AP157">
            <v>1.739929782037011E-4</v>
          </cell>
          <cell r="AQ157">
            <v>2.612612401635509E-3</v>
          </cell>
          <cell r="AR157">
            <v>2000000</v>
          </cell>
          <cell r="AS157">
            <v>0</v>
          </cell>
          <cell r="AT157">
            <v>0</v>
          </cell>
          <cell r="AU157">
            <v>0</v>
          </cell>
          <cell r="AV157">
            <v>0</v>
          </cell>
          <cell r="AW157">
            <v>0</v>
          </cell>
          <cell r="AX157">
            <v>2000000</v>
          </cell>
          <cell r="AY157">
            <v>0</v>
          </cell>
          <cell r="AZ157">
            <v>0</v>
          </cell>
          <cell r="BA157">
            <v>0</v>
          </cell>
          <cell r="BB157">
            <v>0</v>
          </cell>
          <cell r="BC157">
            <v>0</v>
          </cell>
          <cell r="BD157">
            <v>0</v>
          </cell>
          <cell r="BE157">
            <v>0</v>
          </cell>
          <cell r="BF157">
            <v>0</v>
          </cell>
          <cell r="BG157">
            <v>0</v>
          </cell>
          <cell r="BH157">
            <v>0</v>
          </cell>
          <cell r="BI157">
            <v>0</v>
          </cell>
          <cell r="BJ157">
            <v>2000000</v>
          </cell>
          <cell r="BK157">
            <v>5000000</v>
          </cell>
          <cell r="BL157">
            <v>0</v>
          </cell>
          <cell r="BM157">
            <v>0</v>
          </cell>
          <cell r="BN157">
            <v>0</v>
          </cell>
          <cell r="BO157">
            <v>0</v>
          </cell>
          <cell r="BP157">
            <v>0</v>
          </cell>
          <cell r="BQ157">
            <v>5000000</v>
          </cell>
          <cell r="BR157">
            <v>0</v>
          </cell>
          <cell r="BS157">
            <v>0</v>
          </cell>
          <cell r="BT157">
            <v>0</v>
          </cell>
          <cell r="BU157">
            <v>0</v>
          </cell>
          <cell r="BV157">
            <v>0</v>
          </cell>
          <cell r="BW157">
            <v>0</v>
          </cell>
          <cell r="BX157">
            <v>0</v>
          </cell>
          <cell r="BY157">
            <v>0</v>
          </cell>
          <cell r="BZ157">
            <v>0</v>
          </cell>
          <cell r="CA157">
            <v>0</v>
          </cell>
          <cell r="CB157">
            <v>0</v>
          </cell>
          <cell r="CC157">
            <v>5000000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5000000</v>
          </cell>
          <cell r="CV157">
            <v>5000000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500000</v>
          </cell>
          <cell r="DO157">
            <v>500000</v>
          </cell>
          <cell r="DP157">
            <v>7000000</v>
          </cell>
          <cell r="DQ157">
            <v>0</v>
          </cell>
          <cell r="DR157">
            <v>0</v>
          </cell>
          <cell r="DS157">
            <v>0</v>
          </cell>
          <cell r="DT157">
            <v>0</v>
          </cell>
          <cell r="DU157">
            <v>0</v>
          </cell>
          <cell r="DV157">
            <v>7000000</v>
          </cell>
          <cell r="DW157">
            <v>0</v>
          </cell>
          <cell r="DX157">
            <v>0</v>
          </cell>
          <cell r="DY157">
            <v>0</v>
          </cell>
          <cell r="DZ157">
            <v>0</v>
          </cell>
          <cell r="EA157">
            <v>0</v>
          </cell>
          <cell r="EB157">
            <v>0</v>
          </cell>
          <cell r="EC157">
            <v>0</v>
          </cell>
          <cell r="ED157">
            <v>0</v>
          </cell>
          <cell r="EE157">
            <v>0</v>
          </cell>
          <cell r="EF157">
            <v>0</v>
          </cell>
          <cell r="EG157">
            <v>5500000</v>
          </cell>
          <cell r="EH157">
            <v>12500000</v>
          </cell>
        </row>
        <row r="158">
          <cell r="B158" t="str">
            <v>25126-156</v>
          </cell>
          <cell r="C158">
            <v>25126</v>
          </cell>
          <cell r="D158" t="str">
            <v>Cajicá</v>
          </cell>
          <cell r="E158">
            <v>1438</v>
          </cell>
          <cell r="F158" t="str">
            <v>Cajica Tejiendo Futuro Unidos Con Toda Seguridad</v>
          </cell>
          <cell r="G158" t="str">
            <v>Tejiendo Futuro Cajica Con Toda Seguridad</v>
          </cell>
          <cell r="H158" t="str">
            <v>Vivienda</v>
          </cell>
          <cell r="I158" t="str">
            <v>Acceso de la población a los servicios de agua potable y saneamiento básico</v>
          </cell>
          <cell r="K158" t="str">
            <v>Servicios de seguimiento al Plan de Gestión Integral de Residuos Solidos PGIRS</v>
          </cell>
          <cell r="L158" t="str">
            <v>Plan de Gestión Integral de Residuos Solidos con seguimiento</v>
          </cell>
          <cell r="M158" t="str">
            <v>Número</v>
          </cell>
          <cell r="N158">
            <v>60</v>
          </cell>
          <cell r="O158">
            <v>4</v>
          </cell>
          <cell r="P158">
            <v>0</v>
          </cell>
          <cell r="Q158">
            <v>0.23708244665660907</v>
          </cell>
          <cell r="R158" t="str">
            <v>NA</v>
          </cell>
          <cell r="S158">
            <v>3.33</v>
          </cell>
          <cell r="T158">
            <v>0.83250000000000002</v>
          </cell>
          <cell r="U158">
            <v>0</v>
          </cell>
          <cell r="V158">
            <v>0</v>
          </cell>
          <cell r="W158">
            <v>0.20446875917978496</v>
          </cell>
          <cell r="X158">
            <v>1</v>
          </cell>
          <cell r="Y158">
            <v>1</v>
          </cell>
          <cell r="Z158">
            <v>100</v>
          </cell>
          <cell r="AA158">
            <v>0.114497507718689</v>
          </cell>
          <cell r="AB158">
            <v>1</v>
          </cell>
          <cell r="AC158">
            <v>1</v>
          </cell>
          <cell r="AD158">
            <v>100</v>
          </cell>
          <cell r="AE158">
            <v>0.17095530130669562</v>
          </cell>
          <cell r="AF158">
            <v>1</v>
          </cell>
          <cell r="AG158">
            <v>1</v>
          </cell>
          <cell r="AH158">
            <v>100</v>
          </cell>
          <cell r="AI158">
            <v>0.4541958247431388</v>
          </cell>
          <cell r="AJ158">
            <v>1</v>
          </cell>
          <cell r="AK158">
            <v>0.33</v>
          </cell>
          <cell r="AL158">
            <v>33</v>
          </cell>
          <cell r="AM158">
            <v>0.20446875917978496</v>
          </cell>
          <cell r="AN158">
            <v>0.114497507718689</v>
          </cell>
          <cell r="AO158">
            <v>0.17095530130669562</v>
          </cell>
          <cell r="AP158">
            <v>0.14988462216523579</v>
          </cell>
          <cell r="AQ158">
            <v>0.19737113684162705</v>
          </cell>
          <cell r="AR158">
            <v>176000000</v>
          </cell>
          <cell r="AS158">
            <v>0</v>
          </cell>
          <cell r="AT158">
            <v>0</v>
          </cell>
          <cell r="AU158">
            <v>0</v>
          </cell>
          <cell r="AV158">
            <v>0</v>
          </cell>
          <cell r="AW158">
            <v>0</v>
          </cell>
          <cell r="AX158">
            <v>176000000</v>
          </cell>
          <cell r="AY158">
            <v>0</v>
          </cell>
          <cell r="AZ158">
            <v>0</v>
          </cell>
          <cell r="BA158">
            <v>0</v>
          </cell>
          <cell r="BB158">
            <v>0</v>
          </cell>
          <cell r="BC158">
            <v>0</v>
          </cell>
          <cell r="BD158">
            <v>0</v>
          </cell>
          <cell r="BE158">
            <v>0</v>
          </cell>
          <cell r="BF158">
            <v>0</v>
          </cell>
          <cell r="BG158">
            <v>0</v>
          </cell>
          <cell r="BH158">
            <v>0</v>
          </cell>
          <cell r="BI158">
            <v>0</v>
          </cell>
          <cell r="BJ158">
            <v>176000000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120030312</v>
          </cell>
          <cell r="CC158">
            <v>120030312</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171688295</v>
          </cell>
          <cell r="CV158">
            <v>171688295</v>
          </cell>
          <cell r="CW158">
            <v>326303272</v>
          </cell>
          <cell r="CX158">
            <v>0</v>
          </cell>
          <cell r="CY158">
            <v>0</v>
          </cell>
          <cell r="CZ158">
            <v>0</v>
          </cell>
          <cell r="DA158">
            <v>0</v>
          </cell>
          <cell r="DB158">
            <v>0</v>
          </cell>
          <cell r="DC158">
            <v>326303272</v>
          </cell>
          <cell r="DD158">
            <v>0</v>
          </cell>
          <cell r="DE158">
            <v>0</v>
          </cell>
          <cell r="DF158">
            <v>0</v>
          </cell>
          <cell r="DG158">
            <v>0</v>
          </cell>
          <cell r="DH158">
            <v>0</v>
          </cell>
          <cell r="DI158">
            <v>0</v>
          </cell>
          <cell r="DJ158">
            <v>0</v>
          </cell>
          <cell r="DK158">
            <v>0</v>
          </cell>
          <cell r="DL158">
            <v>0</v>
          </cell>
          <cell r="DM158">
            <v>0</v>
          </cell>
          <cell r="DN158">
            <v>0</v>
          </cell>
          <cell r="DO158">
            <v>326303272</v>
          </cell>
          <cell r="DP158">
            <v>502303272</v>
          </cell>
          <cell r="DQ158">
            <v>0</v>
          </cell>
          <cell r="DR158">
            <v>0</v>
          </cell>
          <cell r="DS158">
            <v>0</v>
          </cell>
          <cell r="DT158">
            <v>0</v>
          </cell>
          <cell r="DU158">
            <v>0</v>
          </cell>
          <cell r="DV158">
            <v>502303272</v>
          </cell>
          <cell r="DW158">
            <v>0</v>
          </cell>
          <cell r="DX158">
            <v>0</v>
          </cell>
          <cell r="DY158">
            <v>0</v>
          </cell>
          <cell r="DZ158">
            <v>0</v>
          </cell>
          <cell r="EA158">
            <v>0</v>
          </cell>
          <cell r="EB158">
            <v>0</v>
          </cell>
          <cell r="EC158">
            <v>0</v>
          </cell>
          <cell r="ED158">
            <v>0</v>
          </cell>
          <cell r="EE158">
            <v>0</v>
          </cell>
          <cell r="EF158">
            <v>0</v>
          </cell>
          <cell r="EG158">
            <v>291718607</v>
          </cell>
          <cell r="EH158">
            <v>794021879</v>
          </cell>
        </row>
        <row r="159">
          <cell r="B159" t="str">
            <v>25126-157</v>
          </cell>
          <cell r="C159">
            <v>25126</v>
          </cell>
          <cell r="D159" t="str">
            <v>Cajicá</v>
          </cell>
          <cell r="E159">
            <v>1438</v>
          </cell>
          <cell r="F159" t="str">
            <v>Cajica Tejiendo Futuro Unidos Con Toda Seguridad</v>
          </cell>
          <cell r="G159" t="str">
            <v>Tejiendo Futuro Cajica Con Toda Seguridad</v>
          </cell>
          <cell r="H159" t="str">
            <v>Vivienda</v>
          </cell>
          <cell r="I159" t="str">
            <v>Acceso de la población a los servicios de agua potable y saneamiento básico</v>
          </cell>
          <cell r="K159" t="str">
            <v>Soluciones de disposición final de residuos solidos construidas</v>
          </cell>
          <cell r="L159" t="str">
            <v>Soluciones de disposición final de residuos solidos construidas</v>
          </cell>
          <cell r="M159" t="str">
            <v>Número</v>
          </cell>
          <cell r="N159">
            <v>63</v>
          </cell>
          <cell r="O159">
            <v>1</v>
          </cell>
          <cell r="P159">
            <v>0</v>
          </cell>
          <cell r="Q159">
            <v>0.87215958383019943</v>
          </cell>
          <cell r="R159" t="str">
            <v>NA</v>
          </cell>
          <cell r="S159">
            <v>0.66</v>
          </cell>
          <cell r="T159">
            <v>0.66</v>
          </cell>
          <cell r="U159">
            <v>0</v>
          </cell>
          <cell r="V159">
            <v>0</v>
          </cell>
          <cell r="W159">
            <v>2.6637735363097046</v>
          </cell>
          <cell r="X159">
            <v>0.3</v>
          </cell>
          <cell r="Y159">
            <v>0.3</v>
          </cell>
          <cell r="Z159">
            <v>100</v>
          </cell>
          <cell r="AA159">
            <v>0.16693336472182607</v>
          </cell>
          <cell r="AB159">
            <v>0.2</v>
          </cell>
          <cell r="AC159">
            <v>0.2</v>
          </cell>
          <cell r="AD159">
            <v>100</v>
          </cell>
          <cell r="AE159">
            <v>0.15271108482222792</v>
          </cell>
          <cell r="AF159">
            <v>0.25</v>
          </cell>
          <cell r="AG159">
            <v>0.03</v>
          </cell>
          <cell r="AH159">
            <v>12</v>
          </cell>
          <cell r="AI159">
            <v>0.41720489391398691</v>
          </cell>
          <cell r="AJ159">
            <v>0.25</v>
          </cell>
          <cell r="AK159">
            <v>0.13</v>
          </cell>
          <cell r="AL159">
            <v>52</v>
          </cell>
          <cell r="AM159">
            <v>2.6637735363097046</v>
          </cell>
          <cell r="AN159">
            <v>0.16693336472182607</v>
          </cell>
          <cell r="AO159">
            <v>1.8325330178667349E-2</v>
          </cell>
          <cell r="AP159">
            <v>0.2169465448352732</v>
          </cell>
          <cell r="AQ159">
            <v>0.57562532532793165</v>
          </cell>
          <cell r="AR159">
            <v>513650428</v>
          </cell>
          <cell r="AS159">
            <v>0</v>
          </cell>
          <cell r="AT159">
            <v>0</v>
          </cell>
          <cell r="AU159">
            <v>0</v>
          </cell>
          <cell r="AV159">
            <v>0</v>
          </cell>
          <cell r="AW159">
            <v>0</v>
          </cell>
          <cell r="AX159">
            <v>513650428</v>
          </cell>
          <cell r="AY159">
            <v>0</v>
          </cell>
          <cell r="AZ159">
            <v>0</v>
          </cell>
          <cell r="BA159">
            <v>0</v>
          </cell>
          <cell r="BB159">
            <v>0</v>
          </cell>
          <cell r="BC159">
            <v>0</v>
          </cell>
          <cell r="BD159">
            <v>0</v>
          </cell>
          <cell r="BE159">
            <v>0</v>
          </cell>
          <cell r="BF159">
            <v>0</v>
          </cell>
          <cell r="BG159">
            <v>0</v>
          </cell>
          <cell r="BH159">
            <v>0</v>
          </cell>
          <cell r="BI159">
            <v>1779238443</v>
          </cell>
          <cell r="BJ159">
            <v>2292888871</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175000000</v>
          </cell>
          <cell r="CC159">
            <v>175000000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153365854</v>
          </cell>
          <cell r="CV159">
            <v>153365854</v>
          </cell>
          <cell r="CW159">
            <v>299728255</v>
          </cell>
          <cell r="CX159">
            <v>0</v>
          </cell>
          <cell r="CY159">
            <v>0</v>
          </cell>
          <cell r="CZ159">
            <v>0</v>
          </cell>
          <cell r="DA159">
            <v>0</v>
          </cell>
          <cell r="DB159">
            <v>0</v>
          </cell>
          <cell r="DC159">
            <v>299728255</v>
          </cell>
          <cell r="DD159">
            <v>0</v>
          </cell>
          <cell r="DE159">
            <v>0</v>
          </cell>
          <cell r="DF159">
            <v>0</v>
          </cell>
          <cell r="DG159">
            <v>0</v>
          </cell>
          <cell r="DH159">
            <v>0</v>
          </cell>
          <cell r="DI159">
            <v>0</v>
          </cell>
          <cell r="DJ159">
            <v>0</v>
          </cell>
          <cell r="DK159">
            <v>0</v>
          </cell>
          <cell r="DL159">
            <v>0</v>
          </cell>
          <cell r="DM159">
            <v>0</v>
          </cell>
          <cell r="DN159">
            <v>0</v>
          </cell>
          <cell r="DO159">
            <v>299728255</v>
          </cell>
          <cell r="DP159">
            <v>813378683</v>
          </cell>
          <cell r="DQ159">
            <v>0</v>
          </cell>
          <cell r="DR159">
            <v>0</v>
          </cell>
          <cell r="DS159">
            <v>0</v>
          </cell>
          <cell r="DT159">
            <v>0</v>
          </cell>
          <cell r="DU159">
            <v>0</v>
          </cell>
          <cell r="DV159">
            <v>813378683</v>
          </cell>
          <cell r="DW159">
            <v>0</v>
          </cell>
          <cell r="DX159">
            <v>0</v>
          </cell>
          <cell r="DY159">
            <v>0</v>
          </cell>
          <cell r="DZ159">
            <v>0</v>
          </cell>
          <cell r="EA159">
            <v>0</v>
          </cell>
          <cell r="EB159">
            <v>0</v>
          </cell>
          <cell r="EC159">
            <v>0</v>
          </cell>
          <cell r="ED159">
            <v>0</v>
          </cell>
          <cell r="EE159">
            <v>0</v>
          </cell>
          <cell r="EF159">
            <v>0</v>
          </cell>
          <cell r="EG159">
            <v>2107604297</v>
          </cell>
          <cell r="EH159">
            <v>2920982980</v>
          </cell>
        </row>
        <row r="160">
          <cell r="B160" t="str">
            <v>25126-158</v>
          </cell>
          <cell r="C160">
            <v>25126</v>
          </cell>
          <cell r="D160" t="str">
            <v>Cajicá</v>
          </cell>
          <cell r="E160">
            <v>1438</v>
          </cell>
          <cell r="F160" t="str">
            <v>Cajica Tejiendo Futuro Unidos Con Toda Seguridad</v>
          </cell>
          <cell r="G160" t="str">
            <v>Tejiendo Futuro Cajica Con Toda Seguridad</v>
          </cell>
          <cell r="H160" t="str">
            <v>Vivienda</v>
          </cell>
          <cell r="I160" t="str">
            <v>Acceso de la población a los servicios de agua potable y saneamiento básico</v>
          </cell>
          <cell r="K160" t="str">
            <v>Servicio de apoyo financiero para subsidios al consumo en los servicios públicos domiciliarios</v>
          </cell>
          <cell r="L160" t="str">
            <v>Recursos entregados en subsidios al consumo</v>
          </cell>
          <cell r="M160" t="str">
            <v>Pesos</v>
          </cell>
          <cell r="N160">
            <v>43</v>
          </cell>
          <cell r="O160">
            <v>4</v>
          </cell>
          <cell r="P160">
            <v>0</v>
          </cell>
          <cell r="Q160">
            <v>0.19696487523471715</v>
          </cell>
          <cell r="R160" t="str">
            <v>NA</v>
          </cell>
          <cell r="S160">
            <v>4</v>
          </cell>
          <cell r="T160">
            <v>1</v>
          </cell>
          <cell r="U160">
            <v>0</v>
          </cell>
          <cell r="V160">
            <v>0</v>
          </cell>
          <cell r="W160">
            <v>0.68467370787639092</v>
          </cell>
          <cell r="X160">
            <v>1</v>
          </cell>
          <cell r="Y160">
            <v>1</v>
          </cell>
          <cell r="Z160">
            <v>100</v>
          </cell>
          <cell r="AA160">
            <v>5.8338354640222218E-2</v>
          </cell>
          <cell r="AB160">
            <v>1</v>
          </cell>
          <cell r="AC160">
            <v>1</v>
          </cell>
          <cell r="AD160">
            <v>100</v>
          </cell>
          <cell r="AE160">
            <v>9.1214037627836073E-3</v>
          </cell>
          <cell r="AF160">
            <v>1</v>
          </cell>
          <cell r="AG160">
            <v>1</v>
          </cell>
          <cell r="AH160">
            <v>100</v>
          </cell>
          <cell r="AI160">
            <v>0</v>
          </cell>
          <cell r="AJ160">
            <v>1</v>
          </cell>
          <cell r="AK160">
            <v>1</v>
          </cell>
          <cell r="AL160">
            <v>100</v>
          </cell>
          <cell r="AM160">
            <v>0.68467370787639092</v>
          </cell>
          <cell r="AN160">
            <v>5.8338354640222218E-2</v>
          </cell>
          <cell r="AO160">
            <v>9.1214037627836073E-3</v>
          </cell>
          <cell r="AP160">
            <v>0</v>
          </cell>
          <cell r="AQ160">
            <v>0.19696487523471715</v>
          </cell>
          <cell r="AR160">
            <v>589344666</v>
          </cell>
          <cell r="AS160">
            <v>0</v>
          </cell>
          <cell r="AT160">
            <v>0</v>
          </cell>
          <cell r="AU160">
            <v>32369628</v>
          </cell>
          <cell r="AV160">
            <v>0</v>
          </cell>
          <cell r="AW160">
            <v>0</v>
          </cell>
          <cell r="AX160">
            <v>556975038</v>
          </cell>
          <cell r="AY160">
            <v>0</v>
          </cell>
          <cell r="AZ160">
            <v>0</v>
          </cell>
          <cell r="BA160">
            <v>0</v>
          </cell>
          <cell r="BB160">
            <v>0</v>
          </cell>
          <cell r="BC160">
            <v>0</v>
          </cell>
          <cell r="BD160">
            <v>0</v>
          </cell>
          <cell r="BE160">
            <v>0</v>
          </cell>
          <cell r="BF160">
            <v>0</v>
          </cell>
          <cell r="BG160">
            <v>0</v>
          </cell>
          <cell r="BH160">
            <v>0</v>
          </cell>
          <cell r="BI160">
            <v>0</v>
          </cell>
          <cell r="BJ160">
            <v>589344666</v>
          </cell>
          <cell r="BK160">
            <v>61157409</v>
          </cell>
          <cell r="BL160">
            <v>0</v>
          </cell>
          <cell r="BM160">
            <v>0</v>
          </cell>
          <cell r="BN160">
            <v>61157409</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61157409</v>
          </cell>
          <cell r="CD160">
            <v>9160513</v>
          </cell>
          <cell r="CE160">
            <v>0</v>
          </cell>
          <cell r="CF160">
            <v>0</v>
          </cell>
          <cell r="CG160">
            <v>9160513</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9160513</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659662588</v>
          </cell>
          <cell r="DQ160">
            <v>0</v>
          </cell>
          <cell r="DR160">
            <v>0</v>
          </cell>
          <cell r="DS160">
            <v>102687550</v>
          </cell>
          <cell r="DT160">
            <v>0</v>
          </cell>
          <cell r="DU160">
            <v>0</v>
          </cell>
          <cell r="DV160">
            <v>556975038</v>
          </cell>
          <cell r="DW160">
            <v>0</v>
          </cell>
          <cell r="DX160">
            <v>0</v>
          </cell>
          <cell r="DY160">
            <v>0</v>
          </cell>
          <cell r="DZ160">
            <v>0</v>
          </cell>
          <cell r="EA160">
            <v>0</v>
          </cell>
          <cell r="EB160">
            <v>0</v>
          </cell>
          <cell r="EC160">
            <v>0</v>
          </cell>
          <cell r="ED160">
            <v>0</v>
          </cell>
          <cell r="EE160">
            <v>0</v>
          </cell>
          <cell r="EF160">
            <v>0</v>
          </cell>
          <cell r="EG160">
            <v>0</v>
          </cell>
          <cell r="EH160">
            <v>659662588</v>
          </cell>
        </row>
        <row r="161">
          <cell r="B161" t="str">
            <v>25126-159</v>
          </cell>
          <cell r="C161">
            <v>25126</v>
          </cell>
          <cell r="D161" t="str">
            <v>Cajicá</v>
          </cell>
          <cell r="E161">
            <v>1438</v>
          </cell>
          <cell r="F161" t="str">
            <v>Cajica Tejiendo Futuro Unidos Con Toda Seguridad</v>
          </cell>
          <cell r="G161" t="str">
            <v>Tejiendo Futuro Cajica Con Toda Seguridad</v>
          </cell>
          <cell r="H161" t="str">
            <v>Vivienda</v>
          </cell>
          <cell r="I161" t="str">
            <v>Acceso de la población a los servicios de agua potable y saneamiento básico</v>
          </cell>
          <cell r="K161" t="str">
            <v>Servicios de asistencia técnica en manejo de residuos solidos</v>
          </cell>
          <cell r="L161" t="str">
            <v>Personas asistidas técnicamente</v>
          </cell>
          <cell r="M161" t="str">
            <v>Número</v>
          </cell>
          <cell r="N161">
            <v>31</v>
          </cell>
          <cell r="O161">
            <v>2000</v>
          </cell>
          <cell r="P161">
            <v>0</v>
          </cell>
          <cell r="Q161">
            <v>0.28163992175085206</v>
          </cell>
          <cell r="R161" t="str">
            <v>NA</v>
          </cell>
          <cell r="S161">
            <v>3333</v>
          </cell>
          <cell r="T161">
            <v>1</v>
          </cell>
          <cell r="U161">
            <v>0</v>
          </cell>
          <cell r="V161">
            <v>0</v>
          </cell>
          <cell r="W161">
            <v>3.8337892346209677E-2</v>
          </cell>
          <cell r="X161">
            <v>250</v>
          </cell>
          <cell r="Y161">
            <v>250</v>
          </cell>
          <cell r="Z161">
            <v>100</v>
          </cell>
          <cell r="AA161">
            <v>0.24178776210794195</v>
          </cell>
          <cell r="AB161">
            <v>750</v>
          </cell>
          <cell r="AC161">
            <v>1200</v>
          </cell>
          <cell r="AD161">
            <v>100</v>
          </cell>
          <cell r="AE161">
            <v>0.3641785358746259</v>
          </cell>
          <cell r="AF161">
            <v>500</v>
          </cell>
          <cell r="AG161">
            <v>883</v>
          </cell>
          <cell r="AH161">
            <v>100</v>
          </cell>
          <cell r="AI161">
            <v>0.40511059745684519</v>
          </cell>
          <cell r="AJ161">
            <v>500</v>
          </cell>
          <cell r="AK161">
            <v>1000</v>
          </cell>
          <cell r="AL161">
            <v>100</v>
          </cell>
          <cell r="AM161">
            <v>3.8337892346209677E-2</v>
          </cell>
          <cell r="AN161">
            <v>0.24178776210794195</v>
          </cell>
          <cell r="AO161">
            <v>0.3641785358746259</v>
          </cell>
          <cell r="AP161">
            <v>0.40511059745684519</v>
          </cell>
          <cell r="AQ161">
            <v>0.28163992175085206</v>
          </cell>
          <cell r="AR161">
            <v>33000000</v>
          </cell>
          <cell r="AS161">
            <v>0</v>
          </cell>
          <cell r="AT161">
            <v>0</v>
          </cell>
          <cell r="AU161">
            <v>0</v>
          </cell>
          <cell r="AV161">
            <v>0</v>
          </cell>
          <cell r="AW161">
            <v>0</v>
          </cell>
          <cell r="AX161">
            <v>33000000</v>
          </cell>
          <cell r="AY161">
            <v>0</v>
          </cell>
          <cell r="AZ161">
            <v>0</v>
          </cell>
          <cell r="BA161">
            <v>0</v>
          </cell>
          <cell r="BB161">
            <v>0</v>
          </cell>
          <cell r="BC161">
            <v>0</v>
          </cell>
          <cell r="BD161">
            <v>0</v>
          </cell>
          <cell r="BE161">
            <v>0</v>
          </cell>
          <cell r="BF161">
            <v>0</v>
          </cell>
          <cell r="BG161">
            <v>0</v>
          </cell>
          <cell r="BH161">
            <v>0</v>
          </cell>
          <cell r="BI161">
            <v>0</v>
          </cell>
          <cell r="BJ161">
            <v>33000000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253471548</v>
          </cell>
          <cell r="CC161">
            <v>253471548</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365740000</v>
          </cell>
          <cell r="CV161">
            <v>365740000</v>
          </cell>
          <cell r="CW161">
            <v>291039473</v>
          </cell>
          <cell r="CX161">
            <v>0</v>
          </cell>
          <cell r="CY161">
            <v>0</v>
          </cell>
          <cell r="CZ161">
            <v>0</v>
          </cell>
          <cell r="DA161">
            <v>0</v>
          </cell>
          <cell r="DB161">
            <v>0</v>
          </cell>
          <cell r="DC161">
            <v>291039473</v>
          </cell>
          <cell r="DD161">
            <v>0</v>
          </cell>
          <cell r="DE161">
            <v>0</v>
          </cell>
          <cell r="DF161">
            <v>0</v>
          </cell>
          <cell r="DG161">
            <v>0</v>
          </cell>
          <cell r="DH161">
            <v>0</v>
          </cell>
          <cell r="DI161">
            <v>0</v>
          </cell>
          <cell r="DJ161">
            <v>0</v>
          </cell>
          <cell r="DK161">
            <v>0</v>
          </cell>
          <cell r="DL161">
            <v>0</v>
          </cell>
          <cell r="DM161">
            <v>0</v>
          </cell>
          <cell r="DN161">
            <v>0</v>
          </cell>
          <cell r="DO161">
            <v>291039473</v>
          </cell>
          <cell r="DP161">
            <v>324039473</v>
          </cell>
          <cell r="DQ161">
            <v>0</v>
          </cell>
          <cell r="DR161">
            <v>0</v>
          </cell>
          <cell r="DS161">
            <v>0</v>
          </cell>
          <cell r="DT161">
            <v>0</v>
          </cell>
          <cell r="DU161">
            <v>0</v>
          </cell>
          <cell r="DV161">
            <v>324039473</v>
          </cell>
          <cell r="DW161">
            <v>0</v>
          </cell>
          <cell r="DX161">
            <v>0</v>
          </cell>
          <cell r="DY161">
            <v>0</v>
          </cell>
          <cell r="DZ161">
            <v>0</v>
          </cell>
          <cell r="EA161">
            <v>0</v>
          </cell>
          <cell r="EB161">
            <v>0</v>
          </cell>
          <cell r="EC161">
            <v>0</v>
          </cell>
          <cell r="ED161">
            <v>0</v>
          </cell>
          <cell r="EE161">
            <v>0</v>
          </cell>
          <cell r="EF161">
            <v>0</v>
          </cell>
          <cell r="EG161">
            <v>619211548</v>
          </cell>
          <cell r="EH161">
            <v>943251021</v>
          </cell>
        </row>
        <row r="162">
          <cell r="B162" t="str">
            <v>25126-160</v>
          </cell>
          <cell r="C162">
            <v>25126</v>
          </cell>
          <cell r="D162" t="str">
            <v>Cajicá</v>
          </cell>
          <cell r="E162">
            <v>1438</v>
          </cell>
          <cell r="F162" t="str">
            <v>Cajica Tejiendo Futuro Unidos Con Toda Seguridad</v>
          </cell>
          <cell r="G162" t="str">
            <v>Tejiendo Futuro Cajica Con Toda Seguridad</v>
          </cell>
          <cell r="H162" t="str">
            <v>Vivienda</v>
          </cell>
          <cell r="I162" t="str">
            <v>Acceso de la población a los servicios de agua potable y saneamiento básico</v>
          </cell>
          <cell r="K162" t="str">
            <v>Documentos de planeación</v>
          </cell>
          <cell r="L162" t="str">
            <v>Documentos de planeación elaborados</v>
          </cell>
          <cell r="M162" t="str">
            <v>Número</v>
          </cell>
          <cell r="N162">
            <v>35</v>
          </cell>
          <cell r="O162">
            <v>2</v>
          </cell>
          <cell r="P162">
            <v>0</v>
          </cell>
          <cell r="Q162">
            <v>0.75304388032692182</v>
          </cell>
          <cell r="R162" t="str">
            <v>NA</v>
          </cell>
          <cell r="S162">
            <v>1.1000000000000001</v>
          </cell>
          <cell r="T162">
            <v>0.55000000000000004</v>
          </cell>
          <cell r="U162">
            <v>0</v>
          </cell>
          <cell r="V162">
            <v>0</v>
          </cell>
          <cell r="W162">
            <v>3.4852629405645166E-2</v>
          </cell>
          <cell r="X162">
            <v>0.4</v>
          </cell>
          <cell r="Y162">
            <v>0.4</v>
          </cell>
          <cell r="Z162">
            <v>100</v>
          </cell>
          <cell r="AA162">
            <v>1.1890424625486933</v>
          </cell>
          <cell r="AB162">
            <v>0.6</v>
          </cell>
          <cell r="AC162">
            <v>0.6</v>
          </cell>
          <cell r="AD162">
            <v>100</v>
          </cell>
          <cell r="AE162">
            <v>1.2402304223741927</v>
          </cell>
          <cell r="AF162">
            <v>0.5</v>
          </cell>
          <cell r="AG162">
            <v>0.1</v>
          </cell>
          <cell r="AH162">
            <v>20</v>
          </cell>
          <cell r="AI162">
            <v>0</v>
          </cell>
          <cell r="AJ162">
            <v>0.5</v>
          </cell>
          <cell r="AK162">
            <v>0</v>
          </cell>
          <cell r="AL162">
            <v>0</v>
          </cell>
          <cell r="AM162">
            <v>3.4852629405645166E-2</v>
          </cell>
          <cell r="AN162">
            <v>1.1890424625486933</v>
          </cell>
          <cell r="AO162">
            <v>0.24804608447483856</v>
          </cell>
          <cell r="AP162">
            <v>0</v>
          </cell>
          <cell r="AQ162">
            <v>0.41417413417980703</v>
          </cell>
          <cell r="AR162">
            <v>30000000</v>
          </cell>
          <cell r="AS162">
            <v>0</v>
          </cell>
          <cell r="AT162">
            <v>0</v>
          </cell>
          <cell r="AU162">
            <v>0</v>
          </cell>
          <cell r="AV162">
            <v>0</v>
          </cell>
          <cell r="AW162">
            <v>0</v>
          </cell>
          <cell r="AX162">
            <v>30000000</v>
          </cell>
          <cell r="AY162">
            <v>0</v>
          </cell>
          <cell r="AZ162">
            <v>0</v>
          </cell>
          <cell r="BA162">
            <v>0</v>
          </cell>
          <cell r="BB162">
            <v>0</v>
          </cell>
          <cell r="BC162">
            <v>0</v>
          </cell>
          <cell r="BD162">
            <v>0</v>
          </cell>
          <cell r="BE162">
            <v>0</v>
          </cell>
          <cell r="BF162">
            <v>0</v>
          </cell>
          <cell r="BG162">
            <v>0</v>
          </cell>
          <cell r="BH162">
            <v>0</v>
          </cell>
          <cell r="BI162">
            <v>0</v>
          </cell>
          <cell r="BJ162">
            <v>30000000</v>
          </cell>
          <cell r="BK162">
            <v>1246499951</v>
          </cell>
          <cell r="BL162">
            <v>0</v>
          </cell>
          <cell r="BM162">
            <v>0</v>
          </cell>
          <cell r="BN162">
            <v>0</v>
          </cell>
          <cell r="BO162">
            <v>0</v>
          </cell>
          <cell r="BP162">
            <v>0</v>
          </cell>
          <cell r="BQ162">
            <v>1246499951</v>
          </cell>
          <cell r="BR162">
            <v>0</v>
          </cell>
          <cell r="BS162">
            <v>0</v>
          </cell>
          <cell r="BT162">
            <v>0</v>
          </cell>
          <cell r="BU162">
            <v>0</v>
          </cell>
          <cell r="BV162">
            <v>0</v>
          </cell>
          <cell r="BW162">
            <v>0</v>
          </cell>
          <cell r="BX162">
            <v>0</v>
          </cell>
          <cell r="BY162">
            <v>0</v>
          </cell>
          <cell r="BZ162">
            <v>0</v>
          </cell>
          <cell r="CA162">
            <v>0</v>
          </cell>
          <cell r="CB162">
            <v>0</v>
          </cell>
          <cell r="CC162">
            <v>1246499951</v>
          </cell>
          <cell r="CD162">
            <v>1245548076</v>
          </cell>
          <cell r="CE162">
            <v>0</v>
          </cell>
          <cell r="CF162">
            <v>0</v>
          </cell>
          <cell r="CG162">
            <v>0</v>
          </cell>
          <cell r="CH162">
            <v>0</v>
          </cell>
          <cell r="CI162">
            <v>0</v>
          </cell>
          <cell r="CJ162">
            <v>1245548076</v>
          </cell>
          <cell r="CK162">
            <v>0</v>
          </cell>
          <cell r="CL162">
            <v>0</v>
          </cell>
          <cell r="CM162">
            <v>0</v>
          </cell>
          <cell r="CN162">
            <v>0</v>
          </cell>
          <cell r="CO162">
            <v>0</v>
          </cell>
          <cell r="CP162">
            <v>0</v>
          </cell>
          <cell r="CQ162">
            <v>0</v>
          </cell>
          <cell r="CR162">
            <v>0</v>
          </cell>
          <cell r="CS162">
            <v>0</v>
          </cell>
          <cell r="CT162">
            <v>0</v>
          </cell>
          <cell r="CU162">
            <v>0</v>
          </cell>
          <cell r="CV162">
            <v>1245548076</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2522048027</v>
          </cell>
          <cell r="DQ162">
            <v>0</v>
          </cell>
          <cell r="DR162">
            <v>0</v>
          </cell>
          <cell r="DS162">
            <v>0</v>
          </cell>
          <cell r="DT162">
            <v>0</v>
          </cell>
          <cell r="DU162">
            <v>0</v>
          </cell>
          <cell r="DV162">
            <v>2522048027</v>
          </cell>
          <cell r="DW162">
            <v>0</v>
          </cell>
          <cell r="DX162">
            <v>0</v>
          </cell>
          <cell r="DY162">
            <v>0</v>
          </cell>
          <cell r="DZ162">
            <v>0</v>
          </cell>
          <cell r="EA162">
            <v>0</v>
          </cell>
          <cell r="EB162">
            <v>0</v>
          </cell>
          <cell r="EC162">
            <v>0</v>
          </cell>
          <cell r="ED162">
            <v>0</v>
          </cell>
          <cell r="EE162">
            <v>0</v>
          </cell>
          <cell r="EF162">
            <v>0</v>
          </cell>
          <cell r="EG162">
            <v>0</v>
          </cell>
          <cell r="EH162">
            <v>2522048027</v>
          </cell>
        </row>
        <row r="163">
          <cell r="B163" t="str">
            <v>25126-161</v>
          </cell>
          <cell r="C163">
            <v>25126</v>
          </cell>
          <cell r="D163" t="str">
            <v>Cajicá</v>
          </cell>
          <cell r="E163">
            <v>1438</v>
          </cell>
          <cell r="F163" t="str">
            <v>Cajica Tejiendo Futuro Unidos Con Toda Seguridad</v>
          </cell>
          <cell r="G163" t="str">
            <v>Tejiendo Futuro Cajica Con Toda Seguridad</v>
          </cell>
          <cell r="H163" t="str">
            <v>Vivienda</v>
          </cell>
          <cell r="I163" t="str">
            <v>Ordenamiento territorial y desarrollo urbano</v>
          </cell>
          <cell r="K163" t="str">
            <v>Documentos de planeación</v>
          </cell>
          <cell r="L163" t="str">
            <v>Documentos de planeación elaborados</v>
          </cell>
          <cell r="M163" t="str">
            <v>Número</v>
          </cell>
          <cell r="N163">
            <v>35</v>
          </cell>
          <cell r="O163">
            <v>1</v>
          </cell>
          <cell r="P163">
            <v>0</v>
          </cell>
          <cell r="Q163">
            <v>0.42314343981689584</v>
          </cell>
          <cell r="R163" t="str">
            <v>NA</v>
          </cell>
          <cell r="S163">
            <v>1</v>
          </cell>
          <cell r="T163">
            <v>1</v>
          </cell>
          <cell r="U163">
            <v>0</v>
          </cell>
          <cell r="V163">
            <v>0</v>
          </cell>
          <cell r="W163">
            <v>0.69092684349839451</v>
          </cell>
          <cell r="X163">
            <v>0.25</v>
          </cell>
          <cell r="Y163">
            <v>0.1</v>
          </cell>
          <cell r="Z163">
            <v>40</v>
          </cell>
          <cell r="AA163">
            <v>0.78452833886577789</v>
          </cell>
          <cell r="AB163">
            <v>0.65</v>
          </cell>
          <cell r="AC163">
            <v>0.9</v>
          </cell>
          <cell r="AD163">
            <v>100</v>
          </cell>
          <cell r="AE163">
            <v>0</v>
          </cell>
          <cell r="AF163">
            <v>0.1</v>
          </cell>
          <cell r="AG163">
            <v>0</v>
          </cell>
          <cell r="AH163">
            <v>0</v>
          </cell>
          <cell r="AI163">
            <v>0</v>
          </cell>
          <cell r="AJ163">
            <v>0.1</v>
          </cell>
          <cell r="AK163">
            <v>0</v>
          </cell>
          <cell r="AL163">
            <v>0</v>
          </cell>
          <cell r="AM163">
            <v>0.2763707373993578</v>
          </cell>
          <cell r="AN163">
            <v>0.78452833886577789</v>
          </cell>
          <cell r="AO163">
            <v>0</v>
          </cell>
          <cell r="AP163">
            <v>0</v>
          </cell>
          <cell r="AQ163">
            <v>0.42314343981689584</v>
          </cell>
          <cell r="AR163">
            <v>594727160</v>
          </cell>
          <cell r="AS163">
            <v>0</v>
          </cell>
          <cell r="AT163">
            <v>0</v>
          </cell>
          <cell r="AU163">
            <v>0</v>
          </cell>
          <cell r="AV163">
            <v>0</v>
          </cell>
          <cell r="AW163">
            <v>0</v>
          </cell>
          <cell r="AX163">
            <v>594727160</v>
          </cell>
          <cell r="AY163">
            <v>0</v>
          </cell>
          <cell r="AZ163">
            <v>0</v>
          </cell>
          <cell r="BA163">
            <v>0</v>
          </cell>
          <cell r="BB163">
            <v>0</v>
          </cell>
          <cell r="BC163">
            <v>0</v>
          </cell>
          <cell r="BD163">
            <v>0</v>
          </cell>
          <cell r="BE163">
            <v>0</v>
          </cell>
          <cell r="BF163">
            <v>0</v>
          </cell>
          <cell r="BG163">
            <v>0</v>
          </cell>
          <cell r="BH163">
            <v>0</v>
          </cell>
          <cell r="BI163">
            <v>0</v>
          </cell>
          <cell r="BJ163">
            <v>594727160</v>
          </cell>
          <cell r="BK163">
            <v>822438699</v>
          </cell>
          <cell r="BL163">
            <v>0</v>
          </cell>
          <cell r="BM163">
            <v>0</v>
          </cell>
          <cell r="BN163">
            <v>0</v>
          </cell>
          <cell r="BO163">
            <v>0</v>
          </cell>
          <cell r="BP163">
            <v>0</v>
          </cell>
          <cell r="BQ163">
            <v>778908387</v>
          </cell>
          <cell r="BR163">
            <v>0</v>
          </cell>
          <cell r="BS163">
            <v>0</v>
          </cell>
          <cell r="BT163">
            <v>0</v>
          </cell>
          <cell r="BU163">
            <v>0</v>
          </cell>
          <cell r="BV163">
            <v>0</v>
          </cell>
          <cell r="BW163">
            <v>0</v>
          </cell>
          <cell r="BX163">
            <v>0</v>
          </cell>
          <cell r="BY163">
            <v>0</v>
          </cell>
          <cell r="BZ163">
            <v>43530312</v>
          </cell>
          <cell r="CA163">
            <v>0</v>
          </cell>
          <cell r="CB163">
            <v>0</v>
          </cell>
          <cell r="CC163">
            <v>822438699</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1417165859</v>
          </cell>
          <cell r="DQ163">
            <v>0</v>
          </cell>
          <cell r="DR163">
            <v>0</v>
          </cell>
          <cell r="DS163">
            <v>0</v>
          </cell>
          <cell r="DT163">
            <v>0</v>
          </cell>
          <cell r="DU163">
            <v>0</v>
          </cell>
          <cell r="DV163">
            <v>1373635547</v>
          </cell>
          <cell r="DW163">
            <v>0</v>
          </cell>
          <cell r="DX163">
            <v>0</v>
          </cell>
          <cell r="DY163">
            <v>0</v>
          </cell>
          <cell r="DZ163">
            <v>0</v>
          </cell>
          <cell r="EA163">
            <v>0</v>
          </cell>
          <cell r="EB163">
            <v>0</v>
          </cell>
          <cell r="EC163">
            <v>0</v>
          </cell>
          <cell r="ED163">
            <v>0</v>
          </cell>
          <cell r="EE163">
            <v>43530312</v>
          </cell>
          <cell r="EF163">
            <v>0</v>
          </cell>
          <cell r="EG163">
            <v>0</v>
          </cell>
          <cell r="EH163">
            <v>1417165859</v>
          </cell>
        </row>
        <row r="164">
          <cell r="B164" t="str">
            <v>25126-162</v>
          </cell>
          <cell r="C164">
            <v>25126</v>
          </cell>
          <cell r="D164" t="str">
            <v>Cajicá</v>
          </cell>
          <cell r="E164">
            <v>1438</v>
          </cell>
          <cell r="F164" t="str">
            <v>Cajica Tejiendo Futuro Unidos Con Toda Seguridad</v>
          </cell>
          <cell r="G164" t="str">
            <v>Tejiendo Futuro Cajica Con Toda Seguridad</v>
          </cell>
          <cell r="H164" t="str">
            <v>Vivienda</v>
          </cell>
          <cell r="I164" t="str">
            <v>Ordenamiento territorial y desarrollo urbano</v>
          </cell>
          <cell r="K164" t="str">
            <v>Parques construidos</v>
          </cell>
          <cell r="L164" t="str">
            <v>Parques construidos</v>
          </cell>
          <cell r="M164" t="str">
            <v>Metros cuadrados</v>
          </cell>
          <cell r="N164">
            <v>19</v>
          </cell>
          <cell r="O164">
            <v>2</v>
          </cell>
          <cell r="P164">
            <v>0</v>
          </cell>
          <cell r="Q164">
            <v>0</v>
          </cell>
          <cell r="R164" t="str">
            <v>NA</v>
          </cell>
          <cell r="S164">
            <v>0</v>
          </cell>
          <cell r="T164">
            <v>0</v>
          </cell>
          <cell r="U164">
            <v>0</v>
          </cell>
          <cell r="V164">
            <v>0</v>
          </cell>
          <cell r="W164">
            <v>0</v>
          </cell>
          <cell r="X164" t="str">
            <v>NP</v>
          </cell>
          <cell r="Y164">
            <v>0</v>
          </cell>
          <cell r="Z164">
            <v>0</v>
          </cell>
          <cell r="AA164">
            <v>0</v>
          </cell>
          <cell r="AB164" t="str">
            <v>NP</v>
          </cell>
          <cell r="AC164">
            <v>0</v>
          </cell>
          <cell r="AD164">
            <v>0</v>
          </cell>
          <cell r="AE164">
            <v>0</v>
          </cell>
          <cell r="AF164" t="str">
            <v>NP</v>
          </cell>
          <cell r="AG164">
            <v>0</v>
          </cell>
          <cell r="AH164">
            <v>0</v>
          </cell>
          <cell r="AI164">
            <v>0</v>
          </cell>
          <cell r="AJ164">
            <v>2</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row>
        <row r="165">
          <cell r="B165" t="str">
            <v>25126-163</v>
          </cell>
          <cell r="C165">
            <v>25126</v>
          </cell>
          <cell r="D165" t="str">
            <v>Cajicá</v>
          </cell>
          <cell r="E165">
            <v>1438</v>
          </cell>
          <cell r="F165" t="str">
            <v>Cajica Tejiendo Futuro Unidos Con Toda Seguridad</v>
          </cell>
          <cell r="G165" t="str">
            <v>Tejiendo Futuro Cajica Con Toda Seguridad</v>
          </cell>
          <cell r="H165" t="str">
            <v>Vivienda</v>
          </cell>
          <cell r="I165" t="str">
            <v>Ordenamiento territorial y desarrollo urbano</v>
          </cell>
          <cell r="K165" t="str">
            <v>Zonas verdes adecuadas</v>
          </cell>
          <cell r="L165" t="str">
            <v>Zonas verdes adecuadas</v>
          </cell>
          <cell r="M165" t="str">
            <v>Metros cuadrados</v>
          </cell>
          <cell r="N165">
            <v>22</v>
          </cell>
          <cell r="O165">
            <v>125000</v>
          </cell>
          <cell r="P165">
            <v>0</v>
          </cell>
          <cell r="Q165">
            <v>0.37426512911378829</v>
          </cell>
          <cell r="R165" t="str">
            <v>AM</v>
          </cell>
          <cell r="S165">
            <v>62500</v>
          </cell>
          <cell r="T165">
            <v>0.5</v>
          </cell>
          <cell r="U165">
            <v>0</v>
          </cell>
          <cell r="V165">
            <v>0</v>
          </cell>
          <cell r="W165">
            <v>0.42715829921439591</v>
          </cell>
          <cell r="X165">
            <v>125000</v>
          </cell>
          <cell r="Y165">
            <v>125000</v>
          </cell>
          <cell r="Z165">
            <v>100</v>
          </cell>
          <cell r="AA165">
            <v>0.44723193196505273</v>
          </cell>
          <cell r="AB165">
            <v>125000</v>
          </cell>
          <cell r="AC165">
            <v>125000</v>
          </cell>
          <cell r="AD165">
            <v>100</v>
          </cell>
          <cell r="AE165">
            <v>0.41515845267064777</v>
          </cell>
          <cell r="AF165">
            <v>125000</v>
          </cell>
          <cell r="AG165">
            <v>125000</v>
          </cell>
          <cell r="AH165">
            <v>100</v>
          </cell>
          <cell r="AI165">
            <v>0</v>
          </cell>
          <cell r="AJ165">
            <v>125000</v>
          </cell>
          <cell r="AK165">
            <v>62500</v>
          </cell>
          <cell r="AL165">
            <v>50</v>
          </cell>
          <cell r="AM165">
            <v>0.42715829921439591</v>
          </cell>
          <cell r="AN165">
            <v>0.44723193196505273</v>
          </cell>
          <cell r="AO165">
            <v>0.41515845267064777</v>
          </cell>
          <cell r="AP165">
            <v>0</v>
          </cell>
          <cell r="AQ165">
            <v>0.18713256455689414</v>
          </cell>
          <cell r="AR165">
            <v>367683850.39999998</v>
          </cell>
          <cell r="AS165">
            <v>0</v>
          </cell>
          <cell r="AT165">
            <v>0</v>
          </cell>
          <cell r="AU165">
            <v>0</v>
          </cell>
          <cell r="AV165">
            <v>0</v>
          </cell>
          <cell r="AW165">
            <v>0</v>
          </cell>
          <cell r="AX165">
            <v>367683850.39999998</v>
          </cell>
          <cell r="AY165">
            <v>0</v>
          </cell>
          <cell r="AZ165">
            <v>0</v>
          </cell>
          <cell r="BA165">
            <v>0</v>
          </cell>
          <cell r="BB165">
            <v>0</v>
          </cell>
          <cell r="BC165">
            <v>0</v>
          </cell>
          <cell r="BD165">
            <v>0</v>
          </cell>
          <cell r="BE165">
            <v>0</v>
          </cell>
          <cell r="BF165">
            <v>0</v>
          </cell>
          <cell r="BG165">
            <v>0</v>
          </cell>
          <cell r="BH165">
            <v>0</v>
          </cell>
          <cell r="BI165">
            <v>0</v>
          </cell>
          <cell r="BJ165">
            <v>367683850.39999998</v>
          </cell>
          <cell r="BK165">
            <v>468843291</v>
          </cell>
          <cell r="BL165">
            <v>0</v>
          </cell>
          <cell r="BM165">
            <v>0</v>
          </cell>
          <cell r="BN165">
            <v>0</v>
          </cell>
          <cell r="BO165">
            <v>0</v>
          </cell>
          <cell r="BP165">
            <v>0</v>
          </cell>
          <cell r="BQ165">
            <v>468843291</v>
          </cell>
          <cell r="BR165">
            <v>0</v>
          </cell>
          <cell r="BS165">
            <v>0</v>
          </cell>
          <cell r="BT165">
            <v>0</v>
          </cell>
          <cell r="BU165">
            <v>0</v>
          </cell>
          <cell r="BV165">
            <v>0</v>
          </cell>
          <cell r="BW165">
            <v>0</v>
          </cell>
          <cell r="BX165">
            <v>0</v>
          </cell>
          <cell r="BY165">
            <v>0</v>
          </cell>
          <cell r="BZ165">
            <v>0</v>
          </cell>
          <cell r="CA165">
            <v>0</v>
          </cell>
          <cell r="CB165">
            <v>0</v>
          </cell>
          <cell r="CC165">
            <v>468843291</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416938500</v>
          </cell>
          <cell r="CV165">
            <v>416938500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836527141.39999998</v>
          </cell>
          <cell r="DQ165">
            <v>0</v>
          </cell>
          <cell r="DR165">
            <v>0</v>
          </cell>
          <cell r="DS165">
            <v>0</v>
          </cell>
          <cell r="DT165">
            <v>0</v>
          </cell>
          <cell r="DU165">
            <v>0</v>
          </cell>
          <cell r="DV165">
            <v>836527141.39999998</v>
          </cell>
          <cell r="DW165">
            <v>0</v>
          </cell>
          <cell r="DX165">
            <v>0</v>
          </cell>
          <cell r="DY165">
            <v>0</v>
          </cell>
          <cell r="DZ165">
            <v>0</v>
          </cell>
          <cell r="EA165">
            <v>0</v>
          </cell>
          <cell r="EB165">
            <v>0</v>
          </cell>
          <cell r="EC165">
            <v>0</v>
          </cell>
          <cell r="ED165">
            <v>0</v>
          </cell>
          <cell r="EE165">
            <v>0</v>
          </cell>
          <cell r="EF165">
            <v>0</v>
          </cell>
          <cell r="EG165">
            <v>416938500</v>
          </cell>
          <cell r="EH165">
            <v>1253465641.4000001</v>
          </cell>
        </row>
        <row r="166">
          <cell r="B166" t="str">
            <v>25126-164</v>
          </cell>
          <cell r="C166">
            <v>25126</v>
          </cell>
          <cell r="D166" t="str">
            <v>Cajicá</v>
          </cell>
          <cell r="E166">
            <v>1438</v>
          </cell>
          <cell r="F166" t="str">
            <v>Cajica Tejiendo Futuro Unidos Con Toda Seguridad</v>
          </cell>
          <cell r="G166" t="str">
            <v>Tejiendo Futuro Cajica Con Toda Seguridad</v>
          </cell>
          <cell r="H166" t="str">
            <v>Vivienda</v>
          </cell>
          <cell r="I166" t="str">
            <v>Ordenamiento territorial y desarrollo urbano</v>
          </cell>
          <cell r="K166" t="str">
            <v>Plazas construidas</v>
          </cell>
          <cell r="L166" t="str">
            <v>Plazas construidas</v>
          </cell>
          <cell r="M166" t="str">
            <v>Metros cuadrados</v>
          </cell>
          <cell r="N166">
            <v>18</v>
          </cell>
          <cell r="O166">
            <v>2</v>
          </cell>
          <cell r="P166">
            <v>0</v>
          </cell>
          <cell r="Q166">
            <v>0</v>
          </cell>
          <cell r="R166" t="str">
            <v>NA</v>
          </cell>
          <cell r="S166">
            <v>1.1099999999999999</v>
          </cell>
          <cell r="T166">
            <v>0.55499999999999994</v>
          </cell>
          <cell r="U166">
            <v>0</v>
          </cell>
          <cell r="V166">
            <v>0</v>
          </cell>
          <cell r="W166">
            <v>0</v>
          </cell>
          <cell r="X166" t="str">
            <v>NP</v>
          </cell>
          <cell r="Y166">
            <v>0</v>
          </cell>
          <cell r="Z166">
            <v>0</v>
          </cell>
          <cell r="AA166">
            <v>0</v>
          </cell>
          <cell r="AB166" t="str">
            <v>NP</v>
          </cell>
          <cell r="AC166">
            <v>0.1</v>
          </cell>
          <cell r="AD166">
            <v>0</v>
          </cell>
          <cell r="AE166">
            <v>0</v>
          </cell>
          <cell r="AF166">
            <v>2</v>
          </cell>
          <cell r="AG166">
            <v>0.5</v>
          </cell>
          <cell r="AH166">
            <v>25</v>
          </cell>
          <cell r="AI166">
            <v>0</v>
          </cell>
          <cell r="AJ166">
            <v>1.4</v>
          </cell>
          <cell r="AK166">
            <v>0.51</v>
          </cell>
          <cell r="AL166">
            <v>36.428571428571431</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row>
        <row r="167">
          <cell r="B167" t="str">
            <v>25126-165</v>
          </cell>
          <cell r="C167">
            <v>25126</v>
          </cell>
          <cell r="D167" t="str">
            <v>Cajicá</v>
          </cell>
          <cell r="E167">
            <v>1438</v>
          </cell>
          <cell r="F167" t="str">
            <v>Cajica Tejiendo Futuro Unidos Con Toda Seguridad</v>
          </cell>
          <cell r="G167" t="str">
            <v>Tejiendo Futuro Cajica Con Toda Seguridad</v>
          </cell>
          <cell r="H167" t="str">
            <v>Vivienda</v>
          </cell>
          <cell r="I167" t="str">
            <v>Ordenamiento territorial y desarrollo urbano</v>
          </cell>
          <cell r="K167" t="str">
            <v>Zonas verdes mantenidas</v>
          </cell>
          <cell r="L167" t="str">
            <v>Zonas verdes mantenidas</v>
          </cell>
          <cell r="M167" t="str">
            <v>Metros cuadrados</v>
          </cell>
          <cell r="N167">
            <v>23</v>
          </cell>
          <cell r="O167">
            <v>125000</v>
          </cell>
          <cell r="P167">
            <v>0</v>
          </cell>
          <cell r="Q167">
            <v>0.60038239352629685</v>
          </cell>
          <cell r="R167" t="str">
            <v>AM</v>
          </cell>
          <cell r="S167">
            <v>62500</v>
          </cell>
          <cell r="T167">
            <v>0.5</v>
          </cell>
          <cell r="U167">
            <v>0</v>
          </cell>
          <cell r="V167">
            <v>0</v>
          </cell>
          <cell r="W167">
            <v>0.51078800629735155</v>
          </cell>
          <cell r="X167">
            <v>125000</v>
          </cell>
          <cell r="Y167">
            <v>125000</v>
          </cell>
          <cell r="Z167">
            <v>100</v>
          </cell>
          <cell r="AA167">
            <v>0.25859795479714465</v>
          </cell>
          <cell r="AB167">
            <v>125000</v>
          </cell>
          <cell r="AC167">
            <v>125000</v>
          </cell>
          <cell r="AD167">
            <v>100</v>
          </cell>
          <cell r="AE167">
            <v>1.0953037388912574</v>
          </cell>
          <cell r="AF167">
            <v>125000</v>
          </cell>
          <cell r="AG167">
            <v>125000</v>
          </cell>
          <cell r="AH167">
            <v>100</v>
          </cell>
          <cell r="AI167">
            <v>0.27838876512592176</v>
          </cell>
          <cell r="AJ167">
            <v>125000</v>
          </cell>
          <cell r="AK167">
            <v>62500</v>
          </cell>
          <cell r="AL167">
            <v>50</v>
          </cell>
          <cell r="AM167">
            <v>0.51078800629735155</v>
          </cell>
          <cell r="AN167">
            <v>0.25859795479714465</v>
          </cell>
          <cell r="AO167">
            <v>1.0953037388912574</v>
          </cell>
          <cell r="AP167">
            <v>0.13919438256296088</v>
          </cell>
          <cell r="AQ167">
            <v>0.30019119676314843</v>
          </cell>
          <cell r="AR167">
            <v>439669558.66000003</v>
          </cell>
          <cell r="AS167">
            <v>0</v>
          </cell>
          <cell r="AT167">
            <v>0</v>
          </cell>
          <cell r="AU167">
            <v>0</v>
          </cell>
          <cell r="AV167">
            <v>0</v>
          </cell>
          <cell r="AW167">
            <v>0</v>
          </cell>
          <cell r="AX167">
            <v>439669558.66000003</v>
          </cell>
          <cell r="AY167">
            <v>0</v>
          </cell>
          <cell r="AZ167">
            <v>0</v>
          </cell>
          <cell r="BA167">
            <v>0</v>
          </cell>
          <cell r="BB167">
            <v>0</v>
          </cell>
          <cell r="BC167">
            <v>0</v>
          </cell>
          <cell r="BD167">
            <v>0</v>
          </cell>
          <cell r="BE167">
            <v>0</v>
          </cell>
          <cell r="BF167">
            <v>0</v>
          </cell>
          <cell r="BG167">
            <v>0</v>
          </cell>
          <cell r="BH167">
            <v>0</v>
          </cell>
          <cell r="BI167">
            <v>0</v>
          </cell>
          <cell r="BJ167">
            <v>439669558.66000003</v>
          </cell>
          <cell r="BK167">
            <v>271094051</v>
          </cell>
          <cell r="BL167">
            <v>0</v>
          </cell>
          <cell r="BM167">
            <v>0</v>
          </cell>
          <cell r="BN167">
            <v>0</v>
          </cell>
          <cell r="BO167">
            <v>0</v>
          </cell>
          <cell r="BP167">
            <v>0</v>
          </cell>
          <cell r="BQ167">
            <v>271094051</v>
          </cell>
          <cell r="BR167">
            <v>0</v>
          </cell>
          <cell r="BS167">
            <v>0</v>
          </cell>
          <cell r="BT167">
            <v>0</v>
          </cell>
          <cell r="BU167">
            <v>0</v>
          </cell>
          <cell r="BV167">
            <v>0</v>
          </cell>
          <cell r="BW167">
            <v>0</v>
          </cell>
          <cell r="BX167">
            <v>0</v>
          </cell>
          <cell r="BY167">
            <v>0</v>
          </cell>
          <cell r="BZ167">
            <v>0</v>
          </cell>
          <cell r="CA167">
            <v>0</v>
          </cell>
          <cell r="CB167">
            <v>0</v>
          </cell>
          <cell r="CC167">
            <v>271094051</v>
          </cell>
          <cell r="CD167">
            <v>1100000000</v>
          </cell>
          <cell r="CE167">
            <v>0</v>
          </cell>
          <cell r="CF167">
            <v>0</v>
          </cell>
          <cell r="CG167">
            <v>0</v>
          </cell>
          <cell r="CH167">
            <v>0</v>
          </cell>
          <cell r="CI167">
            <v>0</v>
          </cell>
          <cell r="CJ167">
            <v>1100000000</v>
          </cell>
          <cell r="CK167">
            <v>0</v>
          </cell>
          <cell r="CL167">
            <v>0</v>
          </cell>
          <cell r="CM167">
            <v>0</v>
          </cell>
          <cell r="CN167">
            <v>0</v>
          </cell>
          <cell r="CO167">
            <v>0</v>
          </cell>
          <cell r="CP167">
            <v>0</v>
          </cell>
          <cell r="CQ167">
            <v>0</v>
          </cell>
          <cell r="CR167">
            <v>0</v>
          </cell>
          <cell r="CS167">
            <v>0</v>
          </cell>
          <cell r="CT167">
            <v>0</v>
          </cell>
          <cell r="CU167">
            <v>0</v>
          </cell>
          <cell r="CV167">
            <v>1100000000</v>
          </cell>
          <cell r="CW167">
            <v>200000000</v>
          </cell>
          <cell r="CX167">
            <v>0</v>
          </cell>
          <cell r="CY167">
            <v>0</v>
          </cell>
          <cell r="CZ167">
            <v>0</v>
          </cell>
          <cell r="DA167">
            <v>0</v>
          </cell>
          <cell r="DB167">
            <v>0</v>
          </cell>
          <cell r="DC167">
            <v>200000000</v>
          </cell>
          <cell r="DD167">
            <v>0</v>
          </cell>
          <cell r="DE167">
            <v>0</v>
          </cell>
          <cell r="DF167">
            <v>0</v>
          </cell>
          <cell r="DG167">
            <v>0</v>
          </cell>
          <cell r="DH167">
            <v>0</v>
          </cell>
          <cell r="DI167">
            <v>0</v>
          </cell>
          <cell r="DJ167">
            <v>0</v>
          </cell>
          <cell r="DK167">
            <v>0</v>
          </cell>
          <cell r="DL167">
            <v>0</v>
          </cell>
          <cell r="DM167">
            <v>0</v>
          </cell>
          <cell r="DN167">
            <v>0</v>
          </cell>
          <cell r="DO167">
            <v>200000000</v>
          </cell>
          <cell r="DP167">
            <v>2010763609.6600001</v>
          </cell>
          <cell r="DQ167">
            <v>0</v>
          </cell>
          <cell r="DR167">
            <v>0</v>
          </cell>
          <cell r="DS167">
            <v>0</v>
          </cell>
          <cell r="DT167">
            <v>0</v>
          </cell>
          <cell r="DU167">
            <v>0</v>
          </cell>
          <cell r="DV167">
            <v>2010763609.6600001</v>
          </cell>
          <cell r="DW167">
            <v>0</v>
          </cell>
          <cell r="DX167">
            <v>0</v>
          </cell>
          <cell r="DY167">
            <v>0</v>
          </cell>
          <cell r="DZ167">
            <v>0</v>
          </cell>
          <cell r="EA167">
            <v>0</v>
          </cell>
          <cell r="EB167">
            <v>0</v>
          </cell>
          <cell r="EC167">
            <v>0</v>
          </cell>
          <cell r="ED167">
            <v>0</v>
          </cell>
          <cell r="EE167">
            <v>0</v>
          </cell>
          <cell r="EF167">
            <v>0</v>
          </cell>
          <cell r="EG167">
            <v>0</v>
          </cell>
          <cell r="EH167">
            <v>2010763609.6600001</v>
          </cell>
        </row>
        <row r="168">
          <cell r="B168" t="str">
            <v>25126-166</v>
          </cell>
          <cell r="C168">
            <v>25126</v>
          </cell>
          <cell r="D168" t="str">
            <v>Cajicá</v>
          </cell>
          <cell r="E168">
            <v>1438</v>
          </cell>
          <cell r="F168" t="str">
            <v>Cajica Tejiendo Futuro Unidos Con Toda Seguridad</v>
          </cell>
          <cell r="G168" t="str">
            <v>Tejiendo Futuro Cajica Con Toda Seguridad</v>
          </cell>
          <cell r="H168" t="str">
            <v>Vivienda</v>
          </cell>
          <cell r="I168" t="str">
            <v>Ordenamiento territorial y desarrollo urbano</v>
          </cell>
          <cell r="K168" t="str">
            <v>Parques mantenidos</v>
          </cell>
          <cell r="L168" t="str">
            <v>Parques mantenidos</v>
          </cell>
          <cell r="M168" t="str">
            <v>Metros cuadrados</v>
          </cell>
          <cell r="N168">
            <v>18</v>
          </cell>
          <cell r="O168">
            <v>3</v>
          </cell>
          <cell r="P168">
            <v>0</v>
          </cell>
          <cell r="Q168">
            <v>0.19019852859965489</v>
          </cell>
          <cell r="R168" t="str">
            <v>NA</v>
          </cell>
          <cell r="S168">
            <v>9</v>
          </cell>
          <cell r="T168">
            <v>1</v>
          </cell>
          <cell r="U168">
            <v>0</v>
          </cell>
          <cell r="V168">
            <v>0</v>
          </cell>
          <cell r="W168">
            <v>0</v>
          </cell>
          <cell r="X168" t="str">
            <v>NP</v>
          </cell>
          <cell r="Y168">
            <v>0</v>
          </cell>
          <cell r="Z168">
            <v>0</v>
          </cell>
          <cell r="AA168">
            <v>0.20991885685467698</v>
          </cell>
          <cell r="AB168">
            <v>0.1</v>
          </cell>
          <cell r="AC168">
            <v>3</v>
          </cell>
          <cell r="AD168">
            <v>100</v>
          </cell>
          <cell r="AE168">
            <v>0.41515845267064777</v>
          </cell>
          <cell r="AF168">
            <v>0.9</v>
          </cell>
          <cell r="AG168">
            <v>3</v>
          </cell>
          <cell r="AH168">
            <v>100</v>
          </cell>
          <cell r="AI168">
            <v>0</v>
          </cell>
          <cell r="AJ168">
            <v>3</v>
          </cell>
          <cell r="AK168">
            <v>3</v>
          </cell>
          <cell r="AL168">
            <v>100</v>
          </cell>
          <cell r="AM168">
            <v>0</v>
          </cell>
          <cell r="AN168">
            <v>0.20991885685467696</v>
          </cell>
          <cell r="AO168">
            <v>0.41515845267064777</v>
          </cell>
          <cell r="AP168">
            <v>0</v>
          </cell>
          <cell r="AQ168">
            <v>0.19019852859965489</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220062658</v>
          </cell>
          <cell r="BL168">
            <v>0</v>
          </cell>
          <cell r="BM168">
            <v>0</v>
          </cell>
          <cell r="BN168">
            <v>0</v>
          </cell>
          <cell r="BO168">
            <v>0</v>
          </cell>
          <cell r="BP168">
            <v>0</v>
          </cell>
          <cell r="BQ168">
            <v>220062658</v>
          </cell>
          <cell r="BR168">
            <v>0</v>
          </cell>
          <cell r="BS168">
            <v>0</v>
          </cell>
          <cell r="BT168">
            <v>0</v>
          </cell>
          <cell r="BU168">
            <v>0</v>
          </cell>
          <cell r="BV168">
            <v>0</v>
          </cell>
          <cell r="BW168">
            <v>0</v>
          </cell>
          <cell r="BX168">
            <v>0</v>
          </cell>
          <cell r="BY168">
            <v>0</v>
          </cell>
          <cell r="BZ168">
            <v>0</v>
          </cell>
          <cell r="CA168">
            <v>0</v>
          </cell>
          <cell r="CB168">
            <v>0</v>
          </cell>
          <cell r="CC168">
            <v>220062658</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416938500</v>
          </cell>
          <cell r="CV168">
            <v>416938500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220062658</v>
          </cell>
          <cell r="DQ168">
            <v>0</v>
          </cell>
          <cell r="DR168">
            <v>0</v>
          </cell>
          <cell r="DS168">
            <v>0</v>
          </cell>
          <cell r="DT168">
            <v>0</v>
          </cell>
          <cell r="DU168">
            <v>0</v>
          </cell>
          <cell r="DV168">
            <v>220062658</v>
          </cell>
          <cell r="DW168">
            <v>0</v>
          </cell>
          <cell r="DX168">
            <v>0</v>
          </cell>
          <cell r="DY168">
            <v>0</v>
          </cell>
          <cell r="DZ168">
            <v>0</v>
          </cell>
          <cell r="EA168">
            <v>0</v>
          </cell>
          <cell r="EB168">
            <v>0</v>
          </cell>
          <cell r="EC168">
            <v>0</v>
          </cell>
          <cell r="ED168">
            <v>0</v>
          </cell>
          <cell r="EE168">
            <v>0</v>
          </cell>
          <cell r="EF168">
            <v>0</v>
          </cell>
          <cell r="EG168">
            <v>416938500</v>
          </cell>
          <cell r="EH168">
            <v>637001158</v>
          </cell>
        </row>
        <row r="169">
          <cell r="B169" t="str">
            <v>25126-167</v>
          </cell>
          <cell r="C169">
            <v>25126</v>
          </cell>
          <cell r="D169" t="str">
            <v>Cajicá</v>
          </cell>
          <cell r="E169">
            <v>1438</v>
          </cell>
          <cell r="F169" t="str">
            <v>Cajica Tejiendo Futuro Unidos Con Toda Seguridad</v>
          </cell>
          <cell r="G169" t="str">
            <v>Tejiendo Futuro Cajica Con Toda Seguridad</v>
          </cell>
          <cell r="H169" t="str">
            <v>Vivienda</v>
          </cell>
          <cell r="I169" t="str">
            <v>Ordenamiento territorial y desarrollo urbano</v>
          </cell>
          <cell r="K169" t="str">
            <v>Servicio de apoyo financiero para el Mejoramiento integral de barrios</v>
          </cell>
          <cell r="L169" t="str">
            <v>Proyectos apoyados financieramente en Mejoramiento Integral de Barrios</v>
          </cell>
          <cell r="M169" t="str">
            <v>Número</v>
          </cell>
          <cell r="N169">
            <v>70</v>
          </cell>
          <cell r="O169">
            <v>46</v>
          </cell>
          <cell r="P169">
            <v>0</v>
          </cell>
          <cell r="Q169">
            <v>1.2106022128582403</v>
          </cell>
          <cell r="R169" t="str">
            <v>NA</v>
          </cell>
          <cell r="S169">
            <v>31</v>
          </cell>
          <cell r="T169">
            <v>0.67391304347826086</v>
          </cell>
          <cell r="U169">
            <v>0</v>
          </cell>
          <cell r="V169">
            <v>0</v>
          </cell>
          <cell r="W169">
            <v>0</v>
          </cell>
          <cell r="X169" t="str">
            <v>NP</v>
          </cell>
          <cell r="Y169">
            <v>1</v>
          </cell>
          <cell r="Z169">
            <v>0</v>
          </cell>
          <cell r="AA169">
            <v>0.83594336400306313</v>
          </cell>
          <cell r="AB169">
            <v>4</v>
          </cell>
          <cell r="AC169">
            <v>6</v>
          </cell>
          <cell r="AD169">
            <v>100</v>
          </cell>
          <cell r="AE169">
            <v>2.4963607906063494</v>
          </cell>
          <cell r="AF169">
            <v>30</v>
          </cell>
          <cell r="AG169">
            <v>23</v>
          </cell>
          <cell r="AH169">
            <v>76.666666666666671</v>
          </cell>
          <cell r="AI169">
            <v>0.89939116934755214</v>
          </cell>
          <cell r="AJ169">
            <v>12</v>
          </cell>
          <cell r="AK169">
            <v>1</v>
          </cell>
          <cell r="AL169">
            <v>8.3333333333333321</v>
          </cell>
          <cell r="AM169">
            <v>0</v>
          </cell>
          <cell r="AN169">
            <v>0.83594336400306313</v>
          </cell>
          <cell r="AO169">
            <v>1.9138766061315347</v>
          </cell>
          <cell r="AP169">
            <v>7.4949264112296007E-2</v>
          </cell>
          <cell r="AQ169">
            <v>0.81584062170881411</v>
          </cell>
          <cell r="AR169">
            <v>24931200</v>
          </cell>
          <cell r="AS169">
            <v>0</v>
          </cell>
          <cell r="AT169">
            <v>0</v>
          </cell>
          <cell r="AU169">
            <v>0</v>
          </cell>
          <cell r="AV169">
            <v>0</v>
          </cell>
          <cell r="AW169">
            <v>0</v>
          </cell>
          <cell r="AX169">
            <v>24931200</v>
          </cell>
          <cell r="AY169">
            <v>0</v>
          </cell>
          <cell r="AZ169">
            <v>0</v>
          </cell>
          <cell r="BA169">
            <v>0</v>
          </cell>
          <cell r="BB169">
            <v>0</v>
          </cell>
          <cell r="BC169">
            <v>0</v>
          </cell>
          <cell r="BD169">
            <v>0</v>
          </cell>
          <cell r="BE169">
            <v>0</v>
          </cell>
          <cell r="BF169">
            <v>0</v>
          </cell>
          <cell r="BG169">
            <v>0</v>
          </cell>
          <cell r="BH169">
            <v>0</v>
          </cell>
          <cell r="BI169">
            <v>0</v>
          </cell>
          <cell r="BJ169">
            <v>24931200</v>
          </cell>
          <cell r="BK169">
            <v>876338226</v>
          </cell>
          <cell r="BL169">
            <v>0</v>
          </cell>
          <cell r="BM169">
            <v>0</v>
          </cell>
          <cell r="BN169">
            <v>0</v>
          </cell>
          <cell r="BO169">
            <v>0</v>
          </cell>
          <cell r="BP169">
            <v>0</v>
          </cell>
          <cell r="BQ169">
            <v>876338226</v>
          </cell>
          <cell r="BR169">
            <v>0</v>
          </cell>
          <cell r="BS169">
            <v>0</v>
          </cell>
          <cell r="BT169">
            <v>0</v>
          </cell>
          <cell r="BU169">
            <v>0</v>
          </cell>
          <cell r="BV169">
            <v>0</v>
          </cell>
          <cell r="BW169">
            <v>0</v>
          </cell>
          <cell r="BX169">
            <v>0</v>
          </cell>
          <cell r="BY169">
            <v>0</v>
          </cell>
          <cell r="BZ169">
            <v>0</v>
          </cell>
          <cell r="CA169">
            <v>0</v>
          </cell>
          <cell r="CB169">
            <v>0</v>
          </cell>
          <cell r="CC169">
            <v>876338226</v>
          </cell>
          <cell r="CD169">
            <v>2507064271</v>
          </cell>
          <cell r="CE169">
            <v>0</v>
          </cell>
          <cell r="CF169">
            <v>0</v>
          </cell>
          <cell r="CG169">
            <v>0</v>
          </cell>
          <cell r="CH169">
            <v>0</v>
          </cell>
          <cell r="CI169">
            <v>274059397</v>
          </cell>
          <cell r="CJ169">
            <v>2233004874</v>
          </cell>
          <cell r="CK169">
            <v>0</v>
          </cell>
          <cell r="CL169">
            <v>0</v>
          </cell>
          <cell r="CM169">
            <v>0</v>
          </cell>
          <cell r="CN169">
            <v>0</v>
          </cell>
          <cell r="CO169">
            <v>0</v>
          </cell>
          <cell r="CP169">
            <v>0</v>
          </cell>
          <cell r="CQ169">
            <v>0</v>
          </cell>
          <cell r="CR169">
            <v>0</v>
          </cell>
          <cell r="CS169">
            <v>0</v>
          </cell>
          <cell r="CT169">
            <v>0</v>
          </cell>
          <cell r="CU169">
            <v>0</v>
          </cell>
          <cell r="CV169">
            <v>2507064271</v>
          </cell>
          <cell r="CW169">
            <v>646140420.88999999</v>
          </cell>
          <cell r="CX169">
            <v>0</v>
          </cell>
          <cell r="CY169">
            <v>0</v>
          </cell>
          <cell r="CZ169">
            <v>0</v>
          </cell>
          <cell r="DA169">
            <v>0</v>
          </cell>
          <cell r="DB169">
            <v>90850322</v>
          </cell>
          <cell r="DC169">
            <v>555290098.88999999</v>
          </cell>
          <cell r="DD169">
            <v>0</v>
          </cell>
          <cell r="DE169">
            <v>0</v>
          </cell>
          <cell r="DF169">
            <v>0</v>
          </cell>
          <cell r="DG169">
            <v>0</v>
          </cell>
          <cell r="DH169">
            <v>0</v>
          </cell>
          <cell r="DI169">
            <v>0</v>
          </cell>
          <cell r="DJ169">
            <v>0</v>
          </cell>
          <cell r="DK169">
            <v>0</v>
          </cell>
          <cell r="DL169">
            <v>0</v>
          </cell>
          <cell r="DM169">
            <v>0</v>
          </cell>
          <cell r="DN169">
            <v>0</v>
          </cell>
          <cell r="DO169">
            <v>646140420.88999999</v>
          </cell>
          <cell r="DP169">
            <v>4054474117.8899999</v>
          </cell>
          <cell r="DQ169">
            <v>0</v>
          </cell>
          <cell r="DR169">
            <v>0</v>
          </cell>
          <cell r="DS169">
            <v>0</v>
          </cell>
          <cell r="DT169">
            <v>0</v>
          </cell>
          <cell r="DU169">
            <v>364909719</v>
          </cell>
          <cell r="DV169">
            <v>3689564398.8899999</v>
          </cell>
          <cell r="DW169">
            <v>0</v>
          </cell>
          <cell r="DX169">
            <v>0</v>
          </cell>
          <cell r="DY169">
            <v>0</v>
          </cell>
          <cell r="DZ169">
            <v>0</v>
          </cell>
          <cell r="EA169">
            <v>0</v>
          </cell>
          <cell r="EB169">
            <v>0</v>
          </cell>
          <cell r="EC169">
            <v>0</v>
          </cell>
          <cell r="ED169">
            <v>0</v>
          </cell>
          <cell r="EE169">
            <v>0</v>
          </cell>
          <cell r="EF169">
            <v>0</v>
          </cell>
          <cell r="EG169">
            <v>0</v>
          </cell>
          <cell r="EH169">
            <v>4054474117.8899999</v>
          </cell>
        </row>
        <row r="170">
          <cell r="B170" t="str">
            <v>25126-168</v>
          </cell>
          <cell r="C170">
            <v>25126</v>
          </cell>
          <cell r="D170" t="str">
            <v>Cajicá</v>
          </cell>
          <cell r="E170">
            <v>1438</v>
          </cell>
          <cell r="F170" t="str">
            <v>Cajica Tejiendo Futuro Unidos Con Toda Seguridad</v>
          </cell>
          <cell r="G170" t="str">
            <v>Tejiendo Futuro Cajica Con Toda Seguridad</v>
          </cell>
          <cell r="H170" t="str">
            <v>Vivienda</v>
          </cell>
          <cell r="I170" t="str">
            <v>Acceso a soluciones de vivienda</v>
          </cell>
          <cell r="K170" t="str">
            <v>Viviendas de Interés Social urbanas construidas</v>
          </cell>
          <cell r="L170" t="str">
            <v>Viviendas de Interés Social urbanas construidas</v>
          </cell>
          <cell r="M170" t="str">
            <v>Número</v>
          </cell>
          <cell r="N170">
            <v>47</v>
          </cell>
          <cell r="O170">
            <v>80</v>
          </cell>
          <cell r="P170">
            <v>0</v>
          </cell>
          <cell r="Q170">
            <v>1.070116132385093</v>
          </cell>
          <cell r="R170" t="str">
            <v>NA</v>
          </cell>
          <cell r="S170">
            <v>22.5</v>
          </cell>
          <cell r="T170">
            <v>0.28125</v>
          </cell>
          <cell r="U170">
            <v>0</v>
          </cell>
          <cell r="V170">
            <v>0</v>
          </cell>
          <cell r="W170">
            <v>4.1140125584397396</v>
          </cell>
          <cell r="X170">
            <v>22</v>
          </cell>
          <cell r="Y170">
            <v>22</v>
          </cell>
          <cell r="Z170">
            <v>100</v>
          </cell>
          <cell r="AA170">
            <v>0</v>
          </cell>
          <cell r="AB170" t="str">
            <v>NP</v>
          </cell>
          <cell r="AC170">
            <v>0.5</v>
          </cell>
          <cell r="AD170">
            <v>0</v>
          </cell>
          <cell r="AE170">
            <v>0</v>
          </cell>
          <cell r="AF170">
            <v>30</v>
          </cell>
          <cell r="AG170">
            <v>0</v>
          </cell>
          <cell r="AH170">
            <v>0</v>
          </cell>
          <cell r="AI170">
            <v>0</v>
          </cell>
          <cell r="AJ170">
            <v>58</v>
          </cell>
          <cell r="AK170">
            <v>0</v>
          </cell>
          <cell r="AL170">
            <v>0</v>
          </cell>
          <cell r="AM170">
            <v>4.1140125584397396</v>
          </cell>
          <cell r="AN170">
            <v>0</v>
          </cell>
          <cell r="AO170">
            <v>0</v>
          </cell>
          <cell r="AP170">
            <v>0</v>
          </cell>
          <cell r="AQ170">
            <v>0.30097016223330741</v>
          </cell>
          <cell r="AR170">
            <v>3541207044</v>
          </cell>
          <cell r="AS170">
            <v>0</v>
          </cell>
          <cell r="AT170">
            <v>0</v>
          </cell>
          <cell r="AU170">
            <v>0</v>
          </cell>
          <cell r="AV170">
            <v>0</v>
          </cell>
          <cell r="AW170">
            <v>0</v>
          </cell>
          <cell r="AX170">
            <v>1641207044</v>
          </cell>
          <cell r="AY170">
            <v>0</v>
          </cell>
          <cell r="AZ170">
            <v>0</v>
          </cell>
          <cell r="BA170">
            <v>0</v>
          </cell>
          <cell r="BB170">
            <v>0</v>
          </cell>
          <cell r="BC170">
            <v>0</v>
          </cell>
          <cell r="BD170">
            <v>0</v>
          </cell>
          <cell r="BE170">
            <v>0</v>
          </cell>
          <cell r="BF170">
            <v>0</v>
          </cell>
          <cell r="BG170">
            <v>200000000</v>
          </cell>
          <cell r="BH170">
            <v>1700000000</v>
          </cell>
          <cell r="BI170">
            <v>0</v>
          </cell>
          <cell r="BJ170">
            <v>3541207044</v>
          </cell>
          <cell r="BK170">
            <v>42759775</v>
          </cell>
          <cell r="BL170">
            <v>0</v>
          </cell>
          <cell r="BM170">
            <v>0</v>
          </cell>
          <cell r="BN170">
            <v>0</v>
          </cell>
          <cell r="BO170">
            <v>0</v>
          </cell>
          <cell r="BP170">
            <v>0</v>
          </cell>
          <cell r="BQ170">
            <v>42759775</v>
          </cell>
          <cell r="BR170">
            <v>0</v>
          </cell>
          <cell r="BS170">
            <v>0</v>
          </cell>
          <cell r="BT170">
            <v>0</v>
          </cell>
          <cell r="BU170">
            <v>0</v>
          </cell>
          <cell r="BV170">
            <v>0</v>
          </cell>
          <cell r="BW170">
            <v>0</v>
          </cell>
          <cell r="BX170">
            <v>0</v>
          </cell>
          <cell r="BY170">
            <v>0</v>
          </cell>
          <cell r="BZ170">
            <v>0</v>
          </cell>
          <cell r="CA170">
            <v>0</v>
          </cell>
          <cell r="CB170">
            <v>0</v>
          </cell>
          <cell r="CC170">
            <v>42759775</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3583966819</v>
          </cell>
          <cell r="DQ170">
            <v>0</v>
          </cell>
          <cell r="DR170">
            <v>0</v>
          </cell>
          <cell r="DS170">
            <v>0</v>
          </cell>
          <cell r="DT170">
            <v>0</v>
          </cell>
          <cell r="DU170">
            <v>0</v>
          </cell>
          <cell r="DV170">
            <v>1683966819</v>
          </cell>
          <cell r="DW170">
            <v>0</v>
          </cell>
          <cell r="DX170">
            <v>0</v>
          </cell>
          <cell r="DY170">
            <v>0</v>
          </cell>
          <cell r="DZ170">
            <v>0</v>
          </cell>
          <cell r="EA170">
            <v>0</v>
          </cell>
          <cell r="EB170">
            <v>0</v>
          </cell>
          <cell r="EC170">
            <v>0</v>
          </cell>
          <cell r="ED170">
            <v>0</v>
          </cell>
          <cell r="EE170">
            <v>200000000</v>
          </cell>
          <cell r="EF170">
            <v>1700000000</v>
          </cell>
          <cell r="EG170">
            <v>0</v>
          </cell>
          <cell r="EH170">
            <v>3583966819</v>
          </cell>
        </row>
        <row r="171">
          <cell r="B171" t="str">
            <v>25126-169</v>
          </cell>
          <cell r="C171">
            <v>25126</v>
          </cell>
          <cell r="D171" t="str">
            <v>Cajicá</v>
          </cell>
          <cell r="E171">
            <v>1438</v>
          </cell>
          <cell r="F171" t="str">
            <v>Cajica Tejiendo Futuro Unidos Con Toda Seguridad</v>
          </cell>
          <cell r="G171" t="str">
            <v>Tejiendo Futuro Cajica Con Toda Seguridad</v>
          </cell>
          <cell r="H171" t="str">
            <v>Vivienda</v>
          </cell>
          <cell r="I171" t="str">
            <v>Acceso a soluciones de vivienda</v>
          </cell>
          <cell r="K171" t="str">
            <v>Viviendas de Interés Social urbanas construidas en sitio propio</v>
          </cell>
          <cell r="L171" t="str">
            <v>Viviendas de Interés Social urbanas construidas en sitio propio</v>
          </cell>
          <cell r="M171" t="str">
            <v>Número</v>
          </cell>
          <cell r="N171">
            <v>63</v>
          </cell>
          <cell r="O171">
            <v>20</v>
          </cell>
          <cell r="P171">
            <v>0</v>
          </cell>
          <cell r="Q171">
            <v>0.13287272075013923</v>
          </cell>
          <cell r="R171" t="str">
            <v>NA</v>
          </cell>
          <cell r="S171">
            <v>9</v>
          </cell>
          <cell r="T171">
            <v>0.45</v>
          </cell>
          <cell r="U171">
            <v>0</v>
          </cell>
          <cell r="V171">
            <v>0</v>
          </cell>
          <cell r="W171">
            <v>3.1793344595710947E-2</v>
          </cell>
          <cell r="X171">
            <v>1</v>
          </cell>
          <cell r="Y171">
            <v>1</v>
          </cell>
          <cell r="Z171">
            <v>100</v>
          </cell>
          <cell r="AA171">
            <v>1.5739431530915029E-2</v>
          </cell>
          <cell r="AB171">
            <v>1</v>
          </cell>
          <cell r="AC171">
            <v>1</v>
          </cell>
          <cell r="AD171">
            <v>100</v>
          </cell>
          <cell r="AE171">
            <v>0.36722850173852106</v>
          </cell>
          <cell r="AF171">
            <v>6</v>
          </cell>
          <cell r="AG171">
            <v>6</v>
          </cell>
          <cell r="AH171">
            <v>100</v>
          </cell>
          <cell r="AI171">
            <v>4.5014619802903215E-2</v>
          </cell>
          <cell r="AJ171">
            <v>12</v>
          </cell>
          <cell r="AK171">
            <v>1</v>
          </cell>
          <cell r="AL171">
            <v>8.3333333333333321</v>
          </cell>
          <cell r="AM171">
            <v>3.1793344595710947E-2</v>
          </cell>
          <cell r="AN171">
            <v>1.5739431530915029E-2</v>
          </cell>
          <cell r="AO171">
            <v>0.36722850173852106</v>
          </cell>
          <cell r="AP171">
            <v>3.7512183169086007E-3</v>
          </cell>
          <cell r="AQ171">
            <v>5.9792724337562657E-2</v>
          </cell>
          <cell r="AR171">
            <v>27366668</v>
          </cell>
          <cell r="AS171">
            <v>0</v>
          </cell>
          <cell r="AT171">
            <v>0</v>
          </cell>
          <cell r="AU171">
            <v>0</v>
          </cell>
          <cell r="AV171">
            <v>0</v>
          </cell>
          <cell r="AW171">
            <v>0</v>
          </cell>
          <cell r="AX171">
            <v>27366668</v>
          </cell>
          <cell r="AY171">
            <v>0</v>
          </cell>
          <cell r="AZ171">
            <v>0</v>
          </cell>
          <cell r="BA171">
            <v>0</v>
          </cell>
          <cell r="BB171">
            <v>0</v>
          </cell>
          <cell r="BC171">
            <v>0</v>
          </cell>
          <cell r="BD171">
            <v>0</v>
          </cell>
          <cell r="BE171">
            <v>0</v>
          </cell>
          <cell r="BF171">
            <v>0</v>
          </cell>
          <cell r="BG171">
            <v>0</v>
          </cell>
          <cell r="BH171">
            <v>0</v>
          </cell>
          <cell r="BI171">
            <v>0</v>
          </cell>
          <cell r="BJ171">
            <v>27366668</v>
          </cell>
          <cell r="BK171">
            <v>16500000</v>
          </cell>
          <cell r="BL171">
            <v>0</v>
          </cell>
          <cell r="BM171">
            <v>0</v>
          </cell>
          <cell r="BN171">
            <v>0</v>
          </cell>
          <cell r="BO171">
            <v>0</v>
          </cell>
          <cell r="BP171">
            <v>0</v>
          </cell>
          <cell r="BQ171">
            <v>16500000</v>
          </cell>
          <cell r="BR171">
            <v>0</v>
          </cell>
          <cell r="BS171">
            <v>0</v>
          </cell>
          <cell r="BT171">
            <v>0</v>
          </cell>
          <cell r="BU171">
            <v>0</v>
          </cell>
          <cell r="BV171">
            <v>0</v>
          </cell>
          <cell r="BW171">
            <v>0</v>
          </cell>
          <cell r="BX171">
            <v>0</v>
          </cell>
          <cell r="BY171">
            <v>0</v>
          </cell>
          <cell r="BZ171">
            <v>0</v>
          </cell>
          <cell r="CA171">
            <v>0</v>
          </cell>
          <cell r="CB171">
            <v>0</v>
          </cell>
          <cell r="CC171">
            <v>16500000</v>
          </cell>
          <cell r="CD171">
            <v>368803043</v>
          </cell>
          <cell r="CE171">
            <v>0</v>
          </cell>
          <cell r="CF171">
            <v>0</v>
          </cell>
          <cell r="CG171">
            <v>0</v>
          </cell>
          <cell r="CH171">
            <v>0</v>
          </cell>
          <cell r="CI171">
            <v>0</v>
          </cell>
          <cell r="CJ171">
            <v>368803043</v>
          </cell>
          <cell r="CK171">
            <v>0</v>
          </cell>
          <cell r="CL171">
            <v>0</v>
          </cell>
          <cell r="CM171">
            <v>0</v>
          </cell>
          <cell r="CN171">
            <v>0</v>
          </cell>
          <cell r="CO171">
            <v>0</v>
          </cell>
          <cell r="CP171">
            <v>0</v>
          </cell>
          <cell r="CQ171">
            <v>0</v>
          </cell>
          <cell r="CR171">
            <v>0</v>
          </cell>
          <cell r="CS171">
            <v>0</v>
          </cell>
          <cell r="CT171">
            <v>0</v>
          </cell>
          <cell r="CU171">
            <v>0</v>
          </cell>
          <cell r="CV171">
            <v>368803043</v>
          </cell>
          <cell r="CW171">
            <v>32339394</v>
          </cell>
          <cell r="CX171">
            <v>0</v>
          </cell>
          <cell r="CY171">
            <v>0</v>
          </cell>
          <cell r="CZ171">
            <v>0</v>
          </cell>
          <cell r="DA171">
            <v>0</v>
          </cell>
          <cell r="DB171">
            <v>0</v>
          </cell>
          <cell r="DC171">
            <v>32339394</v>
          </cell>
          <cell r="DD171">
            <v>0</v>
          </cell>
          <cell r="DE171">
            <v>0</v>
          </cell>
          <cell r="DF171">
            <v>0</v>
          </cell>
          <cell r="DG171">
            <v>0</v>
          </cell>
          <cell r="DH171">
            <v>0</v>
          </cell>
          <cell r="DI171">
            <v>0</v>
          </cell>
          <cell r="DJ171">
            <v>0</v>
          </cell>
          <cell r="DK171">
            <v>0</v>
          </cell>
          <cell r="DL171">
            <v>0</v>
          </cell>
          <cell r="DM171">
            <v>0</v>
          </cell>
          <cell r="DN171">
            <v>0</v>
          </cell>
          <cell r="DO171">
            <v>32339394</v>
          </cell>
          <cell r="DP171">
            <v>445009105</v>
          </cell>
          <cell r="DQ171">
            <v>0</v>
          </cell>
          <cell r="DR171">
            <v>0</v>
          </cell>
          <cell r="DS171">
            <v>0</v>
          </cell>
          <cell r="DT171">
            <v>0</v>
          </cell>
          <cell r="DU171">
            <v>0</v>
          </cell>
          <cell r="DV171">
            <v>445009105</v>
          </cell>
          <cell r="DW171">
            <v>0</v>
          </cell>
          <cell r="DX171">
            <v>0</v>
          </cell>
          <cell r="DY171">
            <v>0</v>
          </cell>
          <cell r="DZ171">
            <v>0</v>
          </cell>
          <cell r="EA171">
            <v>0</v>
          </cell>
          <cell r="EB171">
            <v>0</v>
          </cell>
          <cell r="EC171">
            <v>0</v>
          </cell>
          <cell r="ED171">
            <v>0</v>
          </cell>
          <cell r="EE171">
            <v>0</v>
          </cell>
          <cell r="EF171">
            <v>0</v>
          </cell>
          <cell r="EG171">
            <v>0</v>
          </cell>
          <cell r="EH171">
            <v>445009105</v>
          </cell>
        </row>
        <row r="172">
          <cell r="B172" t="str">
            <v>25126-170</v>
          </cell>
          <cell r="C172">
            <v>25126</v>
          </cell>
          <cell r="D172" t="str">
            <v>Cajicá</v>
          </cell>
          <cell r="E172">
            <v>1438</v>
          </cell>
          <cell r="F172" t="str">
            <v>Cajica Tejiendo Futuro Unidos Con Toda Seguridad</v>
          </cell>
          <cell r="G172" t="str">
            <v>Tejiendo Futuro Cajica Con Toda Seguridad</v>
          </cell>
          <cell r="H172" t="str">
            <v>Vivienda</v>
          </cell>
          <cell r="I172" t="str">
            <v>Acceso a soluciones de vivienda</v>
          </cell>
          <cell r="K172" t="str">
            <v>Viviendas de Interés Social urbanas construidas</v>
          </cell>
          <cell r="L172" t="str">
            <v>Viviendas de Interés Social urbanas (Adquisición de predios para la construcción de vivienda de interés Social)</v>
          </cell>
          <cell r="M172" t="str">
            <v>Número</v>
          </cell>
          <cell r="N172">
            <v>111</v>
          </cell>
          <cell r="O172">
            <v>1</v>
          </cell>
          <cell r="P172">
            <v>0</v>
          </cell>
          <cell r="Q172">
            <v>6.8926050856129545E-2</v>
          </cell>
          <cell r="R172" t="str">
            <v>NA</v>
          </cell>
          <cell r="S172">
            <v>0.2</v>
          </cell>
          <cell r="T172">
            <v>0.2</v>
          </cell>
          <cell r="U172">
            <v>0</v>
          </cell>
          <cell r="V172">
            <v>0</v>
          </cell>
          <cell r="W172">
            <v>0.26818269996818417</v>
          </cell>
          <cell r="X172">
            <v>0.2</v>
          </cell>
          <cell r="Y172">
            <v>0.2</v>
          </cell>
          <cell r="Z172">
            <v>100</v>
          </cell>
          <cell r="AA172">
            <v>0</v>
          </cell>
          <cell r="AB172" t="str">
            <v>NP</v>
          </cell>
          <cell r="AC172">
            <v>0</v>
          </cell>
          <cell r="AD172">
            <v>0</v>
          </cell>
          <cell r="AE172">
            <v>0</v>
          </cell>
          <cell r="AF172" t="str">
            <v>NP</v>
          </cell>
          <cell r="AG172">
            <v>0</v>
          </cell>
          <cell r="AH172">
            <v>0</v>
          </cell>
          <cell r="AI172">
            <v>0</v>
          </cell>
          <cell r="AJ172">
            <v>0.8</v>
          </cell>
          <cell r="AK172">
            <v>0</v>
          </cell>
          <cell r="AL172">
            <v>0</v>
          </cell>
          <cell r="AM172">
            <v>0.26818269996818417</v>
          </cell>
          <cell r="AN172">
            <v>0</v>
          </cell>
          <cell r="AO172">
            <v>0</v>
          </cell>
          <cell r="AP172">
            <v>0</v>
          </cell>
          <cell r="AQ172">
            <v>1.3785210171225909E-2</v>
          </cell>
          <cell r="AR172">
            <v>230842870</v>
          </cell>
          <cell r="AS172">
            <v>0</v>
          </cell>
          <cell r="AT172">
            <v>0</v>
          </cell>
          <cell r="AU172">
            <v>0</v>
          </cell>
          <cell r="AV172">
            <v>0</v>
          </cell>
          <cell r="AW172">
            <v>0</v>
          </cell>
          <cell r="AX172">
            <v>230842870</v>
          </cell>
          <cell r="AY172">
            <v>0</v>
          </cell>
          <cell r="AZ172">
            <v>0</v>
          </cell>
          <cell r="BA172">
            <v>0</v>
          </cell>
          <cell r="BB172">
            <v>0</v>
          </cell>
          <cell r="BC172">
            <v>0</v>
          </cell>
          <cell r="BD172">
            <v>0</v>
          </cell>
          <cell r="BE172">
            <v>0</v>
          </cell>
          <cell r="BF172">
            <v>0</v>
          </cell>
          <cell r="BG172">
            <v>0</v>
          </cell>
          <cell r="BH172">
            <v>0</v>
          </cell>
          <cell r="BI172">
            <v>0</v>
          </cell>
          <cell r="BJ172">
            <v>230842870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230842870</v>
          </cell>
          <cell r="DQ172">
            <v>0</v>
          </cell>
          <cell r="DR172">
            <v>0</v>
          </cell>
          <cell r="DS172">
            <v>0</v>
          </cell>
          <cell r="DT172">
            <v>0</v>
          </cell>
          <cell r="DU172">
            <v>0</v>
          </cell>
          <cell r="DV172">
            <v>230842870</v>
          </cell>
          <cell r="DW172">
            <v>0</v>
          </cell>
          <cell r="DX172">
            <v>0</v>
          </cell>
          <cell r="DY172">
            <v>0</v>
          </cell>
          <cell r="DZ172">
            <v>0</v>
          </cell>
          <cell r="EA172">
            <v>0</v>
          </cell>
          <cell r="EB172">
            <v>0</v>
          </cell>
          <cell r="EC172">
            <v>0</v>
          </cell>
          <cell r="ED172">
            <v>0</v>
          </cell>
          <cell r="EE172">
            <v>0</v>
          </cell>
          <cell r="EF172">
            <v>0</v>
          </cell>
          <cell r="EG172">
            <v>0</v>
          </cell>
          <cell r="EH172">
            <v>230842870</v>
          </cell>
        </row>
        <row r="173">
          <cell r="B173" t="str">
            <v>25126-171</v>
          </cell>
          <cell r="C173">
            <v>25126</v>
          </cell>
          <cell r="D173" t="str">
            <v>Cajicá</v>
          </cell>
          <cell r="E173">
            <v>1438</v>
          </cell>
          <cell r="F173" t="str">
            <v>Cajica Tejiendo Futuro Unidos Con Toda Seguridad</v>
          </cell>
          <cell r="G173" t="str">
            <v>Tejiendo Futuro Cajica Con Toda Seguridad</v>
          </cell>
          <cell r="H173" t="str">
            <v>Vivienda</v>
          </cell>
          <cell r="I173" t="str">
            <v>Acceso a soluciones de vivienda</v>
          </cell>
          <cell r="K173" t="str">
            <v>Servicio de asistencia técnica y jurídica en saneamiento y titulación de predios</v>
          </cell>
          <cell r="L173" t="str">
            <v>Asistencias técnicas y jurídicas realizadas</v>
          </cell>
          <cell r="M173" t="str">
            <v>Número</v>
          </cell>
          <cell r="N173">
            <v>43</v>
          </cell>
          <cell r="O173">
            <v>360</v>
          </cell>
          <cell r="P173">
            <v>0</v>
          </cell>
          <cell r="Q173">
            <v>3.2718864796710753E-2</v>
          </cell>
          <cell r="R173" t="str">
            <v>NA</v>
          </cell>
          <cell r="S173">
            <v>428</v>
          </cell>
          <cell r="T173">
            <v>1</v>
          </cell>
          <cell r="U173">
            <v>0</v>
          </cell>
          <cell r="V173">
            <v>0</v>
          </cell>
          <cell r="W173">
            <v>0</v>
          </cell>
          <cell r="X173" t="str">
            <v>NP</v>
          </cell>
          <cell r="Y173">
            <v>0</v>
          </cell>
          <cell r="Z173">
            <v>0</v>
          </cell>
          <cell r="AA173">
            <v>1.9936613272492371E-2</v>
          </cell>
          <cell r="AB173">
            <v>120</v>
          </cell>
          <cell r="AC173">
            <v>157</v>
          </cell>
          <cell r="AD173">
            <v>100</v>
          </cell>
          <cell r="AE173">
            <v>6.2731032318317462E-2</v>
          </cell>
          <cell r="AF173">
            <v>120</v>
          </cell>
          <cell r="AG173">
            <v>199</v>
          </cell>
          <cell r="AH173">
            <v>100</v>
          </cell>
          <cell r="AI173">
            <v>3.574511744216835E-2</v>
          </cell>
          <cell r="AJ173">
            <v>40</v>
          </cell>
          <cell r="AK173">
            <v>72</v>
          </cell>
          <cell r="AL173">
            <v>100</v>
          </cell>
          <cell r="AM173">
            <v>0</v>
          </cell>
          <cell r="AN173">
            <v>1.9936613272492371E-2</v>
          </cell>
          <cell r="AO173">
            <v>6.2731032318317462E-2</v>
          </cell>
          <cell r="AP173">
            <v>3.574511744216835E-2</v>
          </cell>
          <cell r="AQ173">
            <v>3.2718864796710753E-2</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20900000</v>
          </cell>
          <cell r="BL173">
            <v>0</v>
          </cell>
          <cell r="BM173">
            <v>0</v>
          </cell>
          <cell r="BN173">
            <v>0</v>
          </cell>
          <cell r="BO173">
            <v>0</v>
          </cell>
          <cell r="BP173">
            <v>0</v>
          </cell>
          <cell r="BQ173">
            <v>20900000</v>
          </cell>
          <cell r="BR173">
            <v>0</v>
          </cell>
          <cell r="BS173">
            <v>0</v>
          </cell>
          <cell r="BT173">
            <v>0</v>
          </cell>
          <cell r="BU173">
            <v>0</v>
          </cell>
          <cell r="BV173">
            <v>0</v>
          </cell>
          <cell r="BW173">
            <v>0</v>
          </cell>
          <cell r="BX173">
            <v>0</v>
          </cell>
          <cell r="BY173">
            <v>0</v>
          </cell>
          <cell r="BZ173">
            <v>0</v>
          </cell>
          <cell r="CA173">
            <v>0</v>
          </cell>
          <cell r="CB173">
            <v>0</v>
          </cell>
          <cell r="CC173">
            <v>20900000</v>
          </cell>
          <cell r="CD173">
            <v>63000000</v>
          </cell>
          <cell r="CE173">
            <v>0</v>
          </cell>
          <cell r="CF173">
            <v>0</v>
          </cell>
          <cell r="CG173">
            <v>0</v>
          </cell>
          <cell r="CH173">
            <v>0</v>
          </cell>
          <cell r="CI173">
            <v>0</v>
          </cell>
          <cell r="CJ173">
            <v>63000000</v>
          </cell>
          <cell r="CK173">
            <v>0</v>
          </cell>
          <cell r="CL173">
            <v>0</v>
          </cell>
          <cell r="CM173">
            <v>0</v>
          </cell>
          <cell r="CN173">
            <v>0</v>
          </cell>
          <cell r="CO173">
            <v>0</v>
          </cell>
          <cell r="CP173">
            <v>0</v>
          </cell>
          <cell r="CQ173">
            <v>0</v>
          </cell>
          <cell r="CR173">
            <v>0</v>
          </cell>
          <cell r="CS173">
            <v>0</v>
          </cell>
          <cell r="CT173">
            <v>0</v>
          </cell>
          <cell r="CU173">
            <v>0</v>
          </cell>
          <cell r="CV173">
            <v>63000000</v>
          </cell>
          <cell r="CW173">
            <v>25680000</v>
          </cell>
          <cell r="CX173">
            <v>0</v>
          </cell>
          <cell r="CY173">
            <v>0</v>
          </cell>
          <cell r="CZ173">
            <v>0</v>
          </cell>
          <cell r="DA173">
            <v>0</v>
          </cell>
          <cell r="DB173">
            <v>0</v>
          </cell>
          <cell r="DC173">
            <v>25680000</v>
          </cell>
          <cell r="DD173">
            <v>0</v>
          </cell>
          <cell r="DE173">
            <v>0</v>
          </cell>
          <cell r="DF173">
            <v>0</v>
          </cell>
          <cell r="DG173">
            <v>0</v>
          </cell>
          <cell r="DH173">
            <v>0</v>
          </cell>
          <cell r="DI173">
            <v>0</v>
          </cell>
          <cell r="DJ173">
            <v>0</v>
          </cell>
          <cell r="DK173">
            <v>0</v>
          </cell>
          <cell r="DL173">
            <v>0</v>
          </cell>
          <cell r="DM173">
            <v>0</v>
          </cell>
          <cell r="DN173">
            <v>0</v>
          </cell>
          <cell r="DO173">
            <v>25680000</v>
          </cell>
          <cell r="DP173">
            <v>109580000</v>
          </cell>
          <cell r="DQ173">
            <v>0</v>
          </cell>
          <cell r="DR173">
            <v>0</v>
          </cell>
          <cell r="DS173">
            <v>0</v>
          </cell>
          <cell r="DT173">
            <v>0</v>
          </cell>
          <cell r="DU173">
            <v>0</v>
          </cell>
          <cell r="DV173">
            <v>109580000</v>
          </cell>
          <cell r="DW173">
            <v>0</v>
          </cell>
          <cell r="DX173">
            <v>0</v>
          </cell>
          <cell r="DY173">
            <v>0</v>
          </cell>
          <cell r="DZ173">
            <v>0</v>
          </cell>
          <cell r="EA173">
            <v>0</v>
          </cell>
          <cell r="EB173">
            <v>0</v>
          </cell>
          <cell r="EC173">
            <v>0</v>
          </cell>
          <cell r="ED173">
            <v>0</v>
          </cell>
          <cell r="EE173">
            <v>0</v>
          </cell>
          <cell r="EF173">
            <v>0</v>
          </cell>
          <cell r="EG173">
            <v>0</v>
          </cell>
          <cell r="EH173">
            <v>109580000</v>
          </cell>
        </row>
        <row r="174">
          <cell r="B174" t="str">
            <v>25126-172</v>
          </cell>
          <cell r="C174">
            <v>25126</v>
          </cell>
          <cell r="D174" t="str">
            <v>Cajicá</v>
          </cell>
          <cell r="E174">
            <v>1438</v>
          </cell>
          <cell r="F174" t="str">
            <v>Cajica Tejiendo Futuro Unidos Con Toda Seguridad</v>
          </cell>
          <cell r="G174" t="str">
            <v>Tejiendo Futuro Cajica Con Toda Seguridad</v>
          </cell>
          <cell r="H174" t="str">
            <v>Vivienda</v>
          </cell>
          <cell r="I174" t="str">
            <v>Acceso a soluciones de vivienda</v>
          </cell>
          <cell r="K174" t="str">
            <v>Servicio de apoyo financiero para mejoramiento de vivienda</v>
          </cell>
          <cell r="L174" t="str">
            <v>Hogares beneficiados con mejoramiento de una vivienda  </v>
          </cell>
          <cell r="M174" t="str">
            <v>Número</v>
          </cell>
          <cell r="N174">
            <v>55</v>
          </cell>
          <cell r="O174">
            <v>336</v>
          </cell>
          <cell r="P174">
            <v>0</v>
          </cell>
          <cell r="Q174">
            <v>0.46006010182417006</v>
          </cell>
          <cell r="R174" t="str">
            <v>NA</v>
          </cell>
          <cell r="S174">
            <v>233</v>
          </cell>
          <cell r="T174">
            <v>0.69345238095238093</v>
          </cell>
          <cell r="U174">
            <v>0</v>
          </cell>
          <cell r="V174">
            <v>0</v>
          </cell>
          <cell r="W174">
            <v>0</v>
          </cell>
          <cell r="X174" t="str">
            <v>NP</v>
          </cell>
          <cell r="Y174">
            <v>0</v>
          </cell>
          <cell r="Z174">
            <v>0</v>
          </cell>
          <cell r="AA174">
            <v>0.10945126758965364</v>
          </cell>
          <cell r="AB174">
            <v>30</v>
          </cell>
          <cell r="AC174">
            <v>6</v>
          </cell>
          <cell r="AD174">
            <v>20</v>
          </cell>
          <cell r="AE174">
            <v>0.12054777232146623</v>
          </cell>
          <cell r="AF174">
            <v>210</v>
          </cell>
          <cell r="AG174">
            <v>24</v>
          </cell>
          <cell r="AH174">
            <v>11.428571428571429</v>
          </cell>
          <cell r="AI174">
            <v>1.8164866924466394</v>
          </cell>
          <cell r="AJ174">
            <v>306</v>
          </cell>
          <cell r="AK174">
            <v>203</v>
          </cell>
          <cell r="AL174">
            <v>66.33986928104575</v>
          </cell>
          <cell r="AM174">
            <v>0</v>
          </cell>
          <cell r="AN174">
            <v>2.1890253517930728E-2</v>
          </cell>
          <cell r="AO174">
            <v>1.3776888265310426E-2</v>
          </cell>
          <cell r="AP174">
            <v>1.2050548972766921</v>
          </cell>
          <cell r="AQ174">
            <v>0.31902977299116553</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114740225</v>
          </cell>
          <cell r="BL174">
            <v>0</v>
          </cell>
          <cell r="BM174">
            <v>0</v>
          </cell>
          <cell r="BN174">
            <v>0</v>
          </cell>
          <cell r="BO174">
            <v>0</v>
          </cell>
          <cell r="BP174">
            <v>0</v>
          </cell>
          <cell r="BQ174">
            <v>114740225</v>
          </cell>
          <cell r="BR174">
            <v>0</v>
          </cell>
          <cell r="BS174">
            <v>0</v>
          </cell>
          <cell r="BT174">
            <v>0</v>
          </cell>
          <cell r="BU174">
            <v>0</v>
          </cell>
          <cell r="BV174">
            <v>0</v>
          </cell>
          <cell r="BW174">
            <v>0</v>
          </cell>
          <cell r="BX174">
            <v>0</v>
          </cell>
          <cell r="BY174">
            <v>0</v>
          </cell>
          <cell r="BZ174">
            <v>0</v>
          </cell>
          <cell r="CA174">
            <v>0</v>
          </cell>
          <cell r="CB174">
            <v>0</v>
          </cell>
          <cell r="CC174">
            <v>114740225</v>
          </cell>
          <cell r="CD174">
            <v>121064637</v>
          </cell>
          <cell r="CE174">
            <v>0</v>
          </cell>
          <cell r="CF174">
            <v>0</v>
          </cell>
          <cell r="CG174">
            <v>0</v>
          </cell>
          <cell r="CH174">
            <v>0</v>
          </cell>
          <cell r="CI174">
            <v>0</v>
          </cell>
          <cell r="CJ174">
            <v>121064637</v>
          </cell>
          <cell r="CK174">
            <v>0</v>
          </cell>
          <cell r="CL174">
            <v>0</v>
          </cell>
          <cell r="CM174">
            <v>0</v>
          </cell>
          <cell r="CN174">
            <v>0</v>
          </cell>
          <cell r="CO174">
            <v>0</v>
          </cell>
          <cell r="CP174">
            <v>0</v>
          </cell>
          <cell r="CQ174">
            <v>0</v>
          </cell>
          <cell r="CR174">
            <v>0</v>
          </cell>
          <cell r="CS174">
            <v>0</v>
          </cell>
          <cell r="CT174">
            <v>0</v>
          </cell>
          <cell r="CU174">
            <v>0</v>
          </cell>
          <cell r="CV174">
            <v>121064637</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1305000000</v>
          </cell>
          <cell r="DO174">
            <v>1305000000</v>
          </cell>
          <cell r="DP174">
            <v>235804862</v>
          </cell>
          <cell r="DQ174">
            <v>0</v>
          </cell>
          <cell r="DR174">
            <v>0</v>
          </cell>
          <cell r="DS174">
            <v>0</v>
          </cell>
          <cell r="DT174">
            <v>0</v>
          </cell>
          <cell r="DU174">
            <v>0</v>
          </cell>
          <cell r="DV174">
            <v>235804862</v>
          </cell>
          <cell r="DW174">
            <v>0</v>
          </cell>
          <cell r="DX174">
            <v>0</v>
          </cell>
          <cell r="DY174">
            <v>0</v>
          </cell>
          <cell r="DZ174">
            <v>0</v>
          </cell>
          <cell r="EA174">
            <v>0</v>
          </cell>
          <cell r="EB174">
            <v>0</v>
          </cell>
          <cell r="EC174">
            <v>0</v>
          </cell>
          <cell r="ED174">
            <v>0</v>
          </cell>
          <cell r="EE174">
            <v>0</v>
          </cell>
          <cell r="EF174">
            <v>0</v>
          </cell>
          <cell r="EG174">
            <v>1305000000</v>
          </cell>
          <cell r="EH174">
            <v>1540804862</v>
          </cell>
        </row>
        <row r="175">
          <cell r="B175" t="str">
            <v>25126-173</v>
          </cell>
          <cell r="C175">
            <v>25126</v>
          </cell>
          <cell r="D175" t="str">
            <v>Cajicá</v>
          </cell>
          <cell r="E175">
            <v>1438</v>
          </cell>
          <cell r="F175" t="str">
            <v>Cajica Tejiendo Futuro Unidos Con Toda Seguridad</v>
          </cell>
          <cell r="G175" t="str">
            <v>Tejiendo Futuro Cajica Con Toda Seguridad</v>
          </cell>
          <cell r="H175" t="str">
            <v>Vivienda</v>
          </cell>
          <cell r="I175" t="str">
            <v>Acceso a soluciones de vivienda</v>
          </cell>
          <cell r="K175" t="str">
            <v>Vivienda de Interés Social construidas en sitio propio</v>
          </cell>
          <cell r="L175" t="str">
            <v>Vivienda de Interés Social construidas en sitio propio</v>
          </cell>
          <cell r="M175" t="str">
            <v>Número</v>
          </cell>
          <cell r="N175">
            <v>54</v>
          </cell>
          <cell r="O175">
            <v>60</v>
          </cell>
          <cell r="P175">
            <v>0</v>
          </cell>
          <cell r="Q175">
            <v>0.13443831126463926</v>
          </cell>
          <cell r="R175" t="str">
            <v>NA</v>
          </cell>
          <cell r="S175">
            <v>9</v>
          </cell>
          <cell r="T175">
            <v>0.15</v>
          </cell>
          <cell r="U175">
            <v>0</v>
          </cell>
          <cell r="V175">
            <v>0</v>
          </cell>
          <cell r="W175">
            <v>0</v>
          </cell>
          <cell r="X175" t="str">
            <v>NP</v>
          </cell>
          <cell r="Y175">
            <v>0</v>
          </cell>
          <cell r="Z175">
            <v>0</v>
          </cell>
          <cell r="AA175">
            <v>1.4308574119013663E-2</v>
          </cell>
          <cell r="AB175">
            <v>10</v>
          </cell>
          <cell r="AC175">
            <v>1</v>
          </cell>
          <cell r="AD175">
            <v>10</v>
          </cell>
          <cell r="AE175">
            <v>0.3080086119276283</v>
          </cell>
          <cell r="AF175">
            <v>40</v>
          </cell>
          <cell r="AG175">
            <v>5</v>
          </cell>
          <cell r="AH175">
            <v>12.5</v>
          </cell>
          <cell r="AI175">
            <v>0.17527808198905068</v>
          </cell>
          <cell r="AJ175">
            <v>54</v>
          </cell>
          <cell r="AK175">
            <v>3</v>
          </cell>
          <cell r="AL175">
            <v>5.5555555555555554</v>
          </cell>
          <cell r="AM175">
            <v>0</v>
          </cell>
          <cell r="AN175">
            <v>1.4308574119013661E-3</v>
          </cell>
          <cell r="AO175">
            <v>3.8501076490953537E-2</v>
          </cell>
          <cell r="AP175">
            <v>9.7376712216139267E-3</v>
          </cell>
          <cell r="AQ175">
            <v>2.0165746689695889E-2</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15000000</v>
          </cell>
          <cell r="BL175">
            <v>0</v>
          </cell>
          <cell r="BM175">
            <v>0</v>
          </cell>
          <cell r="BN175">
            <v>0</v>
          </cell>
          <cell r="BO175">
            <v>0</v>
          </cell>
          <cell r="BP175">
            <v>0</v>
          </cell>
          <cell r="BQ175">
            <v>15000000</v>
          </cell>
          <cell r="BR175">
            <v>0</v>
          </cell>
          <cell r="BS175">
            <v>0</v>
          </cell>
          <cell r="BT175">
            <v>0</v>
          </cell>
          <cell r="BU175">
            <v>0</v>
          </cell>
          <cell r="BV175">
            <v>0</v>
          </cell>
          <cell r="BW175">
            <v>0</v>
          </cell>
          <cell r="BX175">
            <v>0</v>
          </cell>
          <cell r="BY175">
            <v>0</v>
          </cell>
          <cell r="BZ175">
            <v>0</v>
          </cell>
          <cell r="CA175">
            <v>0</v>
          </cell>
          <cell r="CB175">
            <v>0</v>
          </cell>
          <cell r="CC175">
            <v>15000000</v>
          </cell>
          <cell r="CD175">
            <v>309329240</v>
          </cell>
          <cell r="CE175">
            <v>0</v>
          </cell>
          <cell r="CF175">
            <v>0</v>
          </cell>
          <cell r="CG175">
            <v>0</v>
          </cell>
          <cell r="CH175">
            <v>0</v>
          </cell>
          <cell r="CI175">
            <v>0</v>
          </cell>
          <cell r="CJ175">
            <v>309329240</v>
          </cell>
          <cell r="CK175">
            <v>0</v>
          </cell>
          <cell r="CL175">
            <v>0</v>
          </cell>
          <cell r="CM175">
            <v>0</v>
          </cell>
          <cell r="CN175">
            <v>0</v>
          </cell>
          <cell r="CO175">
            <v>0</v>
          </cell>
          <cell r="CP175">
            <v>0</v>
          </cell>
          <cell r="CQ175">
            <v>0</v>
          </cell>
          <cell r="CR175">
            <v>0</v>
          </cell>
          <cell r="CS175">
            <v>0</v>
          </cell>
          <cell r="CT175">
            <v>0</v>
          </cell>
          <cell r="CU175">
            <v>0</v>
          </cell>
          <cell r="CV175">
            <v>309329240</v>
          </cell>
          <cell r="CW175">
            <v>125923244</v>
          </cell>
          <cell r="CX175">
            <v>0</v>
          </cell>
          <cell r="CY175">
            <v>0</v>
          </cell>
          <cell r="CZ175">
            <v>0</v>
          </cell>
          <cell r="DA175">
            <v>0</v>
          </cell>
          <cell r="DB175">
            <v>0</v>
          </cell>
          <cell r="DC175">
            <v>125923244</v>
          </cell>
          <cell r="DD175">
            <v>0</v>
          </cell>
          <cell r="DE175">
            <v>0</v>
          </cell>
          <cell r="DF175">
            <v>0</v>
          </cell>
          <cell r="DG175">
            <v>0</v>
          </cell>
          <cell r="DH175">
            <v>0</v>
          </cell>
          <cell r="DI175">
            <v>0</v>
          </cell>
          <cell r="DJ175">
            <v>0</v>
          </cell>
          <cell r="DK175">
            <v>0</v>
          </cell>
          <cell r="DL175">
            <v>0</v>
          </cell>
          <cell r="DM175">
            <v>0</v>
          </cell>
          <cell r="DN175">
            <v>0</v>
          </cell>
          <cell r="DO175">
            <v>125923244</v>
          </cell>
          <cell r="DP175">
            <v>450252484</v>
          </cell>
          <cell r="DQ175">
            <v>0</v>
          </cell>
          <cell r="DR175">
            <v>0</v>
          </cell>
          <cell r="DS175">
            <v>0</v>
          </cell>
          <cell r="DT175">
            <v>0</v>
          </cell>
          <cell r="DU175">
            <v>0</v>
          </cell>
          <cell r="DV175">
            <v>450252484</v>
          </cell>
          <cell r="DW175">
            <v>0</v>
          </cell>
          <cell r="DX175">
            <v>0</v>
          </cell>
          <cell r="DY175">
            <v>0</v>
          </cell>
          <cell r="DZ175">
            <v>0</v>
          </cell>
          <cell r="EA175">
            <v>0</v>
          </cell>
          <cell r="EB175">
            <v>0</v>
          </cell>
          <cell r="EC175">
            <v>0</v>
          </cell>
          <cell r="ED175">
            <v>0</v>
          </cell>
          <cell r="EE175">
            <v>0</v>
          </cell>
          <cell r="EF175">
            <v>0</v>
          </cell>
          <cell r="EG175">
            <v>0</v>
          </cell>
          <cell r="EH175">
            <v>450252484</v>
          </cell>
        </row>
        <row r="176">
          <cell r="B176" t="str">
            <v>25126-174</v>
          </cell>
          <cell r="C176">
            <v>25126</v>
          </cell>
          <cell r="D176" t="str">
            <v>Cajicá</v>
          </cell>
          <cell r="E176">
            <v>1438</v>
          </cell>
          <cell r="F176" t="str">
            <v>Cajica Tejiendo Futuro Unidos Con Toda Seguridad</v>
          </cell>
          <cell r="G176" t="str">
            <v>Tejiendo Futuro Cajica Con Toda Seguridad</v>
          </cell>
          <cell r="H176" t="str">
            <v>Vivienda</v>
          </cell>
          <cell r="I176" t="str">
            <v>Acceso a soluciones de vivienda</v>
          </cell>
          <cell r="K176" t="str">
            <v>Documentos de planeación</v>
          </cell>
          <cell r="L176" t="str">
            <v>Documentos de planeación en política de vivienda elaborados</v>
          </cell>
          <cell r="M176" t="str">
            <v>Número</v>
          </cell>
          <cell r="N176">
            <v>59</v>
          </cell>
          <cell r="O176">
            <v>1</v>
          </cell>
          <cell r="P176">
            <v>0</v>
          </cell>
          <cell r="Q176">
            <v>1.7915056468357775E-2</v>
          </cell>
          <cell r="R176" t="str">
            <v>NA</v>
          </cell>
          <cell r="S176">
            <v>0.7</v>
          </cell>
          <cell r="T176">
            <v>0.7</v>
          </cell>
          <cell r="U176">
            <v>0</v>
          </cell>
          <cell r="V176">
            <v>0</v>
          </cell>
          <cell r="W176">
            <v>0</v>
          </cell>
          <cell r="X176" t="str">
            <v>NP</v>
          </cell>
          <cell r="Y176">
            <v>0</v>
          </cell>
          <cell r="Z176">
            <v>0</v>
          </cell>
          <cell r="AA176">
            <v>2.8617148238027326E-2</v>
          </cell>
          <cell r="AB176">
            <v>0.5</v>
          </cell>
          <cell r="AC176">
            <v>0.5</v>
          </cell>
          <cell r="AD176">
            <v>100</v>
          </cell>
          <cell r="AE176">
            <v>2.9871920151579745E-2</v>
          </cell>
          <cell r="AF176">
            <v>0.5</v>
          </cell>
          <cell r="AG176">
            <v>0.2</v>
          </cell>
          <cell r="AH176">
            <v>40</v>
          </cell>
          <cell r="AI176">
            <v>0</v>
          </cell>
          <cell r="AJ176">
            <v>0.3</v>
          </cell>
          <cell r="AK176">
            <v>0</v>
          </cell>
          <cell r="AL176">
            <v>0</v>
          </cell>
          <cell r="AM176">
            <v>0</v>
          </cell>
          <cell r="AN176">
            <v>2.8617148238027322E-2</v>
          </cell>
          <cell r="AO176">
            <v>1.1948768060631897E-2</v>
          </cell>
          <cell r="AP176">
            <v>0</v>
          </cell>
          <cell r="AQ176">
            <v>1.2540539527850442E-2</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30000000</v>
          </cell>
          <cell r="BL176">
            <v>0</v>
          </cell>
          <cell r="BM176">
            <v>0</v>
          </cell>
          <cell r="BN176">
            <v>0</v>
          </cell>
          <cell r="BO176">
            <v>0</v>
          </cell>
          <cell r="BP176">
            <v>0</v>
          </cell>
          <cell r="BQ176">
            <v>30000000</v>
          </cell>
          <cell r="BR176">
            <v>0</v>
          </cell>
          <cell r="BS176">
            <v>0</v>
          </cell>
          <cell r="BT176">
            <v>0</v>
          </cell>
          <cell r="BU176">
            <v>0</v>
          </cell>
          <cell r="BV176">
            <v>0</v>
          </cell>
          <cell r="BW176">
            <v>0</v>
          </cell>
          <cell r="BX176">
            <v>0</v>
          </cell>
          <cell r="BY176">
            <v>0</v>
          </cell>
          <cell r="BZ176">
            <v>0</v>
          </cell>
          <cell r="CA176">
            <v>0</v>
          </cell>
          <cell r="CB176">
            <v>0</v>
          </cell>
          <cell r="CC176">
            <v>30000000</v>
          </cell>
          <cell r="CD176">
            <v>30000000</v>
          </cell>
          <cell r="CE176">
            <v>0</v>
          </cell>
          <cell r="CF176">
            <v>0</v>
          </cell>
          <cell r="CG176">
            <v>0</v>
          </cell>
          <cell r="CH176">
            <v>0</v>
          </cell>
          <cell r="CI176">
            <v>0</v>
          </cell>
          <cell r="CJ176">
            <v>30000000</v>
          </cell>
          <cell r="CK176">
            <v>0</v>
          </cell>
          <cell r="CL176">
            <v>0</v>
          </cell>
          <cell r="CM176">
            <v>0</v>
          </cell>
          <cell r="CN176">
            <v>0</v>
          </cell>
          <cell r="CO176">
            <v>0</v>
          </cell>
          <cell r="CP176">
            <v>0</v>
          </cell>
          <cell r="CQ176">
            <v>0</v>
          </cell>
          <cell r="CR176">
            <v>0</v>
          </cell>
          <cell r="CS176">
            <v>0</v>
          </cell>
          <cell r="CT176">
            <v>0</v>
          </cell>
          <cell r="CU176">
            <v>0</v>
          </cell>
          <cell r="CV176">
            <v>30000000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60000000</v>
          </cell>
          <cell r="DQ176">
            <v>0</v>
          </cell>
          <cell r="DR176">
            <v>0</v>
          </cell>
          <cell r="DS176">
            <v>0</v>
          </cell>
          <cell r="DT176">
            <v>0</v>
          </cell>
          <cell r="DU176">
            <v>0</v>
          </cell>
          <cell r="DV176">
            <v>60000000</v>
          </cell>
          <cell r="DW176">
            <v>0</v>
          </cell>
          <cell r="DX176">
            <v>0</v>
          </cell>
          <cell r="DY176">
            <v>0</v>
          </cell>
          <cell r="DZ176">
            <v>0</v>
          </cell>
          <cell r="EA176">
            <v>0</v>
          </cell>
          <cell r="EB176">
            <v>0</v>
          </cell>
          <cell r="EC176">
            <v>0</v>
          </cell>
          <cell r="ED176">
            <v>0</v>
          </cell>
          <cell r="EE176">
            <v>0</v>
          </cell>
          <cell r="EF176">
            <v>0</v>
          </cell>
          <cell r="EG176">
            <v>0</v>
          </cell>
          <cell r="EH176">
            <v>60000000</v>
          </cell>
        </row>
        <row r="177">
          <cell r="B177" t="str">
            <v>25126-175</v>
          </cell>
          <cell r="C177">
            <v>25126</v>
          </cell>
          <cell r="D177" t="str">
            <v>Cajicá</v>
          </cell>
          <cell r="E177">
            <v>1438</v>
          </cell>
          <cell r="F177" t="str">
            <v>Cajica Tejiendo Futuro Unidos Con Toda Seguridad</v>
          </cell>
          <cell r="G177" t="str">
            <v>Tejiendo Futuro Cajica Con Toda Seguridad</v>
          </cell>
          <cell r="H177" t="str">
            <v>Vivienda</v>
          </cell>
          <cell r="I177" t="str">
            <v>Acceso a soluciones de vivienda</v>
          </cell>
          <cell r="K177" t="str">
            <v>Estudios de pre inversión e inversión</v>
          </cell>
          <cell r="L177" t="str">
            <v xml:space="preserve">Estudios o diseños realizados </v>
          </cell>
          <cell r="M177" t="str">
            <v>Número</v>
          </cell>
          <cell r="N177">
            <v>30</v>
          </cell>
          <cell r="O177">
            <v>3</v>
          </cell>
          <cell r="P177">
            <v>0</v>
          </cell>
          <cell r="Q177">
            <v>1.06406477893811E-2</v>
          </cell>
          <cell r="R177" t="str">
            <v>NA</v>
          </cell>
          <cell r="S177">
            <v>4</v>
          </cell>
          <cell r="T177">
            <v>1</v>
          </cell>
          <cell r="U177">
            <v>0</v>
          </cell>
          <cell r="V177">
            <v>0</v>
          </cell>
          <cell r="W177">
            <v>0</v>
          </cell>
          <cell r="X177" t="str">
            <v>NP</v>
          </cell>
          <cell r="Y177">
            <v>0</v>
          </cell>
          <cell r="Z177">
            <v>0</v>
          </cell>
          <cell r="AA177">
            <v>0</v>
          </cell>
          <cell r="AB177" t="str">
            <v>NP</v>
          </cell>
          <cell r="AC177">
            <v>0</v>
          </cell>
          <cell r="AD177">
            <v>0</v>
          </cell>
          <cell r="AE177">
            <v>0</v>
          </cell>
          <cell r="AF177" t="str">
            <v>NP</v>
          </cell>
          <cell r="AG177">
            <v>0</v>
          </cell>
          <cell r="AH177">
            <v>0</v>
          </cell>
          <cell r="AI177">
            <v>4.9604702113962368E-2</v>
          </cell>
          <cell r="AJ177">
            <v>3</v>
          </cell>
          <cell r="AK177">
            <v>4</v>
          </cell>
          <cell r="AL177">
            <v>100</v>
          </cell>
          <cell r="AM177">
            <v>0</v>
          </cell>
          <cell r="AN177">
            <v>0</v>
          </cell>
          <cell r="AO177">
            <v>0</v>
          </cell>
          <cell r="AP177">
            <v>4.9604702113962368E-2</v>
          </cell>
          <cell r="AQ177">
            <v>1.06406477893811E-2</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35637000</v>
          </cell>
          <cell r="DO177">
            <v>35637000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35637000</v>
          </cell>
          <cell r="EH177">
            <v>35637000</v>
          </cell>
        </row>
        <row r="178">
          <cell r="B178" t="str">
            <v>25126-176</v>
          </cell>
          <cell r="C178">
            <v>25126</v>
          </cell>
          <cell r="D178" t="str">
            <v>Cajicá</v>
          </cell>
          <cell r="E178">
            <v>1438</v>
          </cell>
          <cell r="F178" t="str">
            <v>Cajica Tejiendo Futuro Unidos Con Toda Seguridad</v>
          </cell>
          <cell r="G178" t="str">
            <v>Tejiendo Futuro Cajica Con Toda Seguridad</v>
          </cell>
          <cell r="H178" t="str">
            <v>Vivienda</v>
          </cell>
          <cell r="I178" t="str">
            <v>Acceso a soluciones de vivienda</v>
          </cell>
          <cell r="K178" t="str">
            <v>Servicio de apoyo financiero para mejoramiento de vivienda</v>
          </cell>
          <cell r="L178" t="str">
            <v>Subsidios para mejoramiento de  vivienda asignados a población desplazada</v>
          </cell>
          <cell r="M178" t="str">
            <v>Número</v>
          </cell>
          <cell r="N178">
            <v>73</v>
          </cell>
          <cell r="O178">
            <v>5</v>
          </cell>
          <cell r="P178">
            <v>0</v>
          </cell>
          <cell r="Q178">
            <v>2.3886741957810367E-3</v>
          </cell>
          <cell r="R178" t="str">
            <v>NA</v>
          </cell>
          <cell r="S178">
            <v>1</v>
          </cell>
          <cell r="T178">
            <v>0.2</v>
          </cell>
          <cell r="U178">
            <v>0</v>
          </cell>
          <cell r="V178">
            <v>0</v>
          </cell>
          <cell r="W178">
            <v>0</v>
          </cell>
          <cell r="X178" t="str">
            <v>NP</v>
          </cell>
          <cell r="Y178">
            <v>0</v>
          </cell>
          <cell r="Z178">
            <v>0</v>
          </cell>
          <cell r="AA178">
            <v>0</v>
          </cell>
          <cell r="AB178" t="str">
            <v>NP</v>
          </cell>
          <cell r="AC178">
            <v>0</v>
          </cell>
          <cell r="AD178">
            <v>0</v>
          </cell>
          <cell r="AE178">
            <v>0</v>
          </cell>
          <cell r="AF178" t="str">
            <v>NP</v>
          </cell>
          <cell r="AG178">
            <v>0</v>
          </cell>
          <cell r="AH178">
            <v>0</v>
          </cell>
          <cell r="AI178">
            <v>1.1135550605036871E-2</v>
          </cell>
          <cell r="AJ178">
            <v>5</v>
          </cell>
          <cell r="AK178">
            <v>1</v>
          </cell>
          <cell r="AL178">
            <v>20</v>
          </cell>
          <cell r="AM178">
            <v>0</v>
          </cell>
          <cell r="AN178">
            <v>0</v>
          </cell>
          <cell r="AO178">
            <v>0</v>
          </cell>
          <cell r="AP178">
            <v>2.2271101210073739E-3</v>
          </cell>
          <cell r="AQ178">
            <v>4.7773483915620736E-4</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8000000</v>
          </cell>
          <cell r="DO178">
            <v>8000000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8000000</v>
          </cell>
          <cell r="EH178">
            <v>8000000</v>
          </cell>
        </row>
        <row r="179">
          <cell r="B179" t="str">
            <v>25126-177</v>
          </cell>
          <cell r="C179">
            <v>25126</v>
          </cell>
          <cell r="D179" t="str">
            <v>Cajicá</v>
          </cell>
          <cell r="E179">
            <v>1438</v>
          </cell>
          <cell r="F179" t="str">
            <v>Cajica Tejiendo Futuro Unidos Con Toda Seguridad</v>
          </cell>
          <cell r="G179" t="str">
            <v>Tejiendo Futuro Cajica Con Toda Seguridad</v>
          </cell>
          <cell r="H179" t="str">
            <v>Transporte</v>
          </cell>
          <cell r="I179" t="str">
            <v>Seguridad de transporte</v>
          </cell>
          <cell r="K179" t="str">
            <v>Servicio de sensibilización a los actores viales</v>
          </cell>
          <cell r="L179" t="str">
            <v>Personas sensibilizadas</v>
          </cell>
          <cell r="M179" t="str">
            <v>Número</v>
          </cell>
          <cell r="N179">
            <v>23</v>
          </cell>
          <cell r="O179">
            <v>15000</v>
          </cell>
          <cell r="P179">
            <v>0</v>
          </cell>
          <cell r="Q179">
            <v>1.1479782166920666E-2</v>
          </cell>
          <cell r="R179" t="str">
            <v>NA</v>
          </cell>
          <cell r="S179">
            <v>19907</v>
          </cell>
          <cell r="T179">
            <v>1</v>
          </cell>
          <cell r="U179">
            <v>0</v>
          </cell>
          <cell r="V179">
            <v>0</v>
          </cell>
          <cell r="W179">
            <v>1.7426314702822583E-2</v>
          </cell>
          <cell r="X179">
            <v>15000</v>
          </cell>
          <cell r="Y179">
            <v>15000</v>
          </cell>
          <cell r="Z179">
            <v>100</v>
          </cell>
          <cell r="AA179">
            <v>0</v>
          </cell>
          <cell r="AB179" t="str">
            <v>NP</v>
          </cell>
          <cell r="AC179">
            <v>2632</v>
          </cell>
          <cell r="AD179">
            <v>0</v>
          </cell>
          <cell r="AE179">
            <v>0</v>
          </cell>
          <cell r="AF179" t="str">
            <v>NP</v>
          </cell>
          <cell r="AG179">
            <v>1369</v>
          </cell>
          <cell r="AH179">
            <v>0</v>
          </cell>
          <cell r="AI179">
            <v>0</v>
          </cell>
          <cell r="AJ179" t="str">
            <v>NP</v>
          </cell>
          <cell r="AK179">
            <v>906</v>
          </cell>
          <cell r="AL179">
            <v>0</v>
          </cell>
          <cell r="AM179">
            <v>1.7426314702822583E-2</v>
          </cell>
          <cell r="AN179">
            <v>0</v>
          </cell>
          <cell r="AO179">
            <v>0</v>
          </cell>
          <cell r="AP179">
            <v>0</v>
          </cell>
          <cell r="AQ179">
            <v>1.1479782166920666E-2</v>
          </cell>
          <cell r="AR179">
            <v>15000000</v>
          </cell>
          <cell r="AS179">
            <v>0</v>
          </cell>
          <cell r="AT179">
            <v>0</v>
          </cell>
          <cell r="AU179">
            <v>0</v>
          </cell>
          <cell r="AV179">
            <v>0</v>
          </cell>
          <cell r="AW179">
            <v>0</v>
          </cell>
          <cell r="AX179">
            <v>15000000</v>
          </cell>
          <cell r="AY179">
            <v>0</v>
          </cell>
          <cell r="AZ179">
            <v>0</v>
          </cell>
          <cell r="BA179">
            <v>0</v>
          </cell>
          <cell r="BB179">
            <v>0</v>
          </cell>
          <cell r="BC179">
            <v>0</v>
          </cell>
          <cell r="BD179">
            <v>0</v>
          </cell>
          <cell r="BE179">
            <v>0</v>
          </cell>
          <cell r="BF179">
            <v>0</v>
          </cell>
          <cell r="BG179">
            <v>0</v>
          </cell>
          <cell r="BH179">
            <v>0</v>
          </cell>
          <cell r="BI179">
            <v>0</v>
          </cell>
          <cell r="BJ179">
            <v>15000000</v>
          </cell>
          <cell r="BK179">
            <v>6000000</v>
          </cell>
          <cell r="BL179">
            <v>0</v>
          </cell>
          <cell r="BM179">
            <v>0</v>
          </cell>
          <cell r="BN179">
            <v>0</v>
          </cell>
          <cell r="BO179">
            <v>0</v>
          </cell>
          <cell r="BP179">
            <v>0</v>
          </cell>
          <cell r="BQ179">
            <v>6000000</v>
          </cell>
          <cell r="BR179">
            <v>0</v>
          </cell>
          <cell r="BS179">
            <v>0</v>
          </cell>
          <cell r="BT179">
            <v>0</v>
          </cell>
          <cell r="BU179">
            <v>0</v>
          </cell>
          <cell r="BV179">
            <v>0</v>
          </cell>
          <cell r="BW179">
            <v>0</v>
          </cell>
          <cell r="BX179">
            <v>0</v>
          </cell>
          <cell r="BY179">
            <v>0</v>
          </cell>
          <cell r="BZ179">
            <v>0</v>
          </cell>
          <cell r="CA179">
            <v>0</v>
          </cell>
          <cell r="CB179">
            <v>0</v>
          </cell>
          <cell r="CC179">
            <v>6000000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7613000</v>
          </cell>
          <cell r="CV179">
            <v>7613000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9834377</v>
          </cell>
          <cell r="DO179">
            <v>9834377</v>
          </cell>
          <cell r="DP179">
            <v>21000000</v>
          </cell>
          <cell r="DQ179">
            <v>0</v>
          </cell>
          <cell r="DR179">
            <v>0</v>
          </cell>
          <cell r="DS179">
            <v>0</v>
          </cell>
          <cell r="DT179">
            <v>0</v>
          </cell>
          <cell r="DU179">
            <v>0</v>
          </cell>
          <cell r="DV179">
            <v>21000000</v>
          </cell>
          <cell r="DW179">
            <v>0</v>
          </cell>
          <cell r="DX179">
            <v>0</v>
          </cell>
          <cell r="DY179">
            <v>0</v>
          </cell>
          <cell r="DZ179">
            <v>0</v>
          </cell>
          <cell r="EA179">
            <v>0</v>
          </cell>
          <cell r="EB179">
            <v>0</v>
          </cell>
          <cell r="EC179">
            <v>0</v>
          </cell>
          <cell r="ED179">
            <v>0</v>
          </cell>
          <cell r="EE179">
            <v>0</v>
          </cell>
          <cell r="EF179">
            <v>0</v>
          </cell>
          <cell r="EG179">
            <v>17447377</v>
          </cell>
          <cell r="EH179">
            <v>38447377</v>
          </cell>
        </row>
        <row r="180">
          <cell r="B180" t="str">
            <v>25126-178</v>
          </cell>
          <cell r="C180">
            <v>25126</v>
          </cell>
          <cell r="D180" t="str">
            <v>Cajicá</v>
          </cell>
          <cell r="E180">
            <v>1438</v>
          </cell>
          <cell r="F180" t="str">
            <v>Cajica Tejiendo Futuro Unidos Con Toda Seguridad</v>
          </cell>
          <cell r="G180" t="str">
            <v>Tejiendo Futuro Cajica Con Toda Seguridad</v>
          </cell>
          <cell r="H180" t="str">
            <v>Transporte</v>
          </cell>
          <cell r="I180" t="str">
            <v>Seguridad de transporte</v>
          </cell>
          <cell r="K180" t="str">
            <v>Infraestructura de transporte para la seguridad vial</v>
          </cell>
          <cell r="L180" t="str">
            <v>Reductores de velocidad instalados en la red vial</v>
          </cell>
          <cell r="M180" t="str">
            <v>Número</v>
          </cell>
          <cell r="N180">
            <v>49</v>
          </cell>
          <cell r="O180">
            <v>40</v>
          </cell>
          <cell r="P180">
            <v>0</v>
          </cell>
          <cell r="Q180">
            <v>8.6589439597062577E-3</v>
          </cell>
          <cell r="R180" t="str">
            <v>NA</v>
          </cell>
          <cell r="S180">
            <v>34</v>
          </cell>
          <cell r="T180">
            <v>0.85</v>
          </cell>
          <cell r="U180">
            <v>0</v>
          </cell>
          <cell r="V180">
            <v>0</v>
          </cell>
          <cell r="W180">
            <v>2.3235086270430111E-2</v>
          </cell>
          <cell r="X180">
            <v>10</v>
          </cell>
          <cell r="Y180">
            <v>10</v>
          </cell>
          <cell r="Z180">
            <v>100</v>
          </cell>
          <cell r="AA180">
            <v>6.6773345888730433E-3</v>
          </cell>
          <cell r="AB180">
            <v>10</v>
          </cell>
          <cell r="AC180">
            <v>10</v>
          </cell>
          <cell r="AD180">
            <v>100</v>
          </cell>
          <cell r="AE180">
            <v>1.9914613434386498E-3</v>
          </cell>
          <cell r="AF180">
            <v>10</v>
          </cell>
          <cell r="AG180">
            <v>14</v>
          </cell>
          <cell r="AH180">
            <v>100</v>
          </cell>
          <cell r="AI180">
            <v>0</v>
          </cell>
          <cell r="AJ180">
            <v>6</v>
          </cell>
          <cell r="AK180">
            <v>0</v>
          </cell>
          <cell r="AL180">
            <v>0</v>
          </cell>
          <cell r="AM180">
            <v>2.3235086270430111E-2</v>
          </cell>
          <cell r="AN180">
            <v>6.6773345888730433E-3</v>
          </cell>
          <cell r="AO180">
            <v>1.9914613434386498E-3</v>
          </cell>
          <cell r="AP180">
            <v>0</v>
          </cell>
          <cell r="AQ180">
            <v>7.3601023657503192E-3</v>
          </cell>
          <cell r="AR180">
            <v>20000000</v>
          </cell>
          <cell r="AS180">
            <v>0</v>
          </cell>
          <cell r="AT180">
            <v>0</v>
          </cell>
          <cell r="AU180">
            <v>0</v>
          </cell>
          <cell r="AV180">
            <v>0</v>
          </cell>
          <cell r="AW180">
            <v>0</v>
          </cell>
          <cell r="AX180">
            <v>20000000</v>
          </cell>
          <cell r="AY180">
            <v>0</v>
          </cell>
          <cell r="AZ180">
            <v>0</v>
          </cell>
          <cell r="BA180">
            <v>0</v>
          </cell>
          <cell r="BB180">
            <v>0</v>
          </cell>
          <cell r="BC180">
            <v>0</v>
          </cell>
          <cell r="BD180">
            <v>0</v>
          </cell>
          <cell r="BE180">
            <v>0</v>
          </cell>
          <cell r="BF180">
            <v>0</v>
          </cell>
          <cell r="BG180">
            <v>0</v>
          </cell>
          <cell r="BH180">
            <v>0</v>
          </cell>
          <cell r="BI180">
            <v>0</v>
          </cell>
          <cell r="BJ180">
            <v>20000000</v>
          </cell>
          <cell r="BK180">
            <v>7000000</v>
          </cell>
          <cell r="BL180">
            <v>0</v>
          </cell>
          <cell r="BM180">
            <v>0</v>
          </cell>
          <cell r="BN180">
            <v>0</v>
          </cell>
          <cell r="BO180">
            <v>0</v>
          </cell>
          <cell r="BP180">
            <v>0</v>
          </cell>
          <cell r="BQ180">
            <v>7000000</v>
          </cell>
          <cell r="BR180">
            <v>0</v>
          </cell>
          <cell r="BS180">
            <v>0</v>
          </cell>
          <cell r="BT180">
            <v>0</v>
          </cell>
          <cell r="BU180">
            <v>0</v>
          </cell>
          <cell r="BV180">
            <v>0</v>
          </cell>
          <cell r="BW180">
            <v>0</v>
          </cell>
          <cell r="BX180">
            <v>0</v>
          </cell>
          <cell r="BY180">
            <v>0</v>
          </cell>
          <cell r="BZ180">
            <v>0</v>
          </cell>
          <cell r="CA180">
            <v>0</v>
          </cell>
          <cell r="CB180">
            <v>0</v>
          </cell>
          <cell r="CC180">
            <v>7000000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2000000</v>
          </cell>
          <cell r="CV180">
            <v>2000000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27000000</v>
          </cell>
          <cell r="DQ180">
            <v>0</v>
          </cell>
          <cell r="DR180">
            <v>0</v>
          </cell>
          <cell r="DS180">
            <v>0</v>
          </cell>
          <cell r="DT180">
            <v>0</v>
          </cell>
          <cell r="DU180">
            <v>0</v>
          </cell>
          <cell r="DV180">
            <v>27000000</v>
          </cell>
          <cell r="DW180">
            <v>0</v>
          </cell>
          <cell r="DX180">
            <v>0</v>
          </cell>
          <cell r="DY180">
            <v>0</v>
          </cell>
          <cell r="DZ180">
            <v>0</v>
          </cell>
          <cell r="EA180">
            <v>0</v>
          </cell>
          <cell r="EB180">
            <v>0</v>
          </cell>
          <cell r="EC180">
            <v>0</v>
          </cell>
          <cell r="ED180">
            <v>0</v>
          </cell>
          <cell r="EE180">
            <v>0</v>
          </cell>
          <cell r="EF180">
            <v>0</v>
          </cell>
          <cell r="EG180">
            <v>2000000</v>
          </cell>
          <cell r="EH180">
            <v>29000000</v>
          </cell>
        </row>
        <row r="181">
          <cell r="B181" t="str">
            <v>25126-179</v>
          </cell>
          <cell r="C181">
            <v>25126</v>
          </cell>
          <cell r="D181" t="str">
            <v>Cajicá</v>
          </cell>
          <cell r="E181">
            <v>1438</v>
          </cell>
          <cell r="F181" t="str">
            <v>Cajica Tejiendo Futuro Unidos Con Toda Seguridad</v>
          </cell>
          <cell r="G181" t="str">
            <v>Tejiendo Futuro Cajica Con Toda Seguridad</v>
          </cell>
          <cell r="H181" t="str">
            <v>Transporte</v>
          </cell>
          <cell r="I181" t="str">
            <v>Seguridad de transporte</v>
          </cell>
          <cell r="K181" t="str">
            <v>Cicloinfraestructura construida</v>
          </cell>
          <cell r="L181" t="str">
            <v>Cicloinfraestructura construida</v>
          </cell>
          <cell r="M181" t="str">
            <v>Kilómetros</v>
          </cell>
          <cell r="N181">
            <v>31</v>
          </cell>
          <cell r="O181">
            <v>2</v>
          </cell>
          <cell r="P181">
            <v>0</v>
          </cell>
          <cell r="Q181">
            <v>3.3533111577804468E-2</v>
          </cell>
          <cell r="R181" t="str">
            <v>NA</v>
          </cell>
          <cell r="S181">
            <v>0.32</v>
          </cell>
          <cell r="T181">
            <v>0.16</v>
          </cell>
          <cell r="U181">
            <v>0</v>
          </cell>
          <cell r="V181">
            <v>0</v>
          </cell>
          <cell r="W181">
            <v>0</v>
          </cell>
          <cell r="X181" t="str">
            <v>NP</v>
          </cell>
          <cell r="Y181">
            <v>0</v>
          </cell>
          <cell r="Z181">
            <v>0</v>
          </cell>
          <cell r="AA181">
            <v>0</v>
          </cell>
          <cell r="AB181">
            <v>0.25</v>
          </cell>
          <cell r="AC181">
            <v>0</v>
          </cell>
          <cell r="AD181">
            <v>0</v>
          </cell>
          <cell r="AE181">
            <v>0.11182754944204901</v>
          </cell>
          <cell r="AF181">
            <v>0.25</v>
          </cell>
          <cell r="AG181">
            <v>0.32</v>
          </cell>
          <cell r="AH181">
            <v>100</v>
          </cell>
          <cell r="AI181">
            <v>0</v>
          </cell>
          <cell r="AJ181">
            <v>0.93</v>
          </cell>
          <cell r="AK181">
            <v>0</v>
          </cell>
          <cell r="AL181">
            <v>0</v>
          </cell>
          <cell r="AM181">
            <v>0</v>
          </cell>
          <cell r="AN181">
            <v>0</v>
          </cell>
          <cell r="AO181">
            <v>0.11182754944204901</v>
          </cell>
          <cell r="AP181">
            <v>0</v>
          </cell>
          <cell r="AQ181">
            <v>5.3652978524487147E-3</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112307025</v>
          </cell>
          <cell r="CE181">
            <v>0</v>
          </cell>
          <cell r="CF181">
            <v>0</v>
          </cell>
          <cell r="CG181">
            <v>0</v>
          </cell>
          <cell r="CH181">
            <v>0</v>
          </cell>
          <cell r="CI181">
            <v>0</v>
          </cell>
          <cell r="CJ181">
            <v>112307025</v>
          </cell>
          <cell r="CK181">
            <v>0</v>
          </cell>
          <cell r="CL181">
            <v>0</v>
          </cell>
          <cell r="CM181">
            <v>0</v>
          </cell>
          <cell r="CN181">
            <v>0</v>
          </cell>
          <cell r="CO181">
            <v>0</v>
          </cell>
          <cell r="CP181">
            <v>0</v>
          </cell>
          <cell r="CQ181">
            <v>0</v>
          </cell>
          <cell r="CR181">
            <v>0</v>
          </cell>
          <cell r="CS181">
            <v>0</v>
          </cell>
          <cell r="CT181">
            <v>0</v>
          </cell>
          <cell r="CU181">
            <v>0</v>
          </cell>
          <cell r="CV181">
            <v>112307025</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112307025</v>
          </cell>
          <cell r="DQ181">
            <v>0</v>
          </cell>
          <cell r="DR181">
            <v>0</v>
          </cell>
          <cell r="DS181">
            <v>0</v>
          </cell>
          <cell r="DT181">
            <v>0</v>
          </cell>
          <cell r="DU181">
            <v>0</v>
          </cell>
          <cell r="DV181">
            <v>112307025</v>
          </cell>
          <cell r="DW181">
            <v>0</v>
          </cell>
          <cell r="DX181">
            <v>0</v>
          </cell>
          <cell r="DY181">
            <v>0</v>
          </cell>
          <cell r="DZ181">
            <v>0</v>
          </cell>
          <cell r="EA181">
            <v>0</v>
          </cell>
          <cell r="EB181">
            <v>0</v>
          </cell>
          <cell r="EC181">
            <v>0</v>
          </cell>
          <cell r="ED181">
            <v>0</v>
          </cell>
          <cell r="EE181">
            <v>0</v>
          </cell>
          <cell r="EF181">
            <v>0</v>
          </cell>
          <cell r="EG181">
            <v>0</v>
          </cell>
          <cell r="EH181">
            <v>112307025</v>
          </cell>
        </row>
        <row r="182">
          <cell r="B182" t="str">
            <v>25126-180</v>
          </cell>
          <cell r="C182">
            <v>25126</v>
          </cell>
          <cell r="D182" t="str">
            <v>Cajicá</v>
          </cell>
          <cell r="E182">
            <v>1438</v>
          </cell>
          <cell r="F182" t="str">
            <v>Cajica Tejiendo Futuro Unidos Con Toda Seguridad</v>
          </cell>
          <cell r="G182" t="str">
            <v>Tejiendo Futuro Cajica Con Toda Seguridad</v>
          </cell>
          <cell r="H182" t="str">
            <v>Transporte</v>
          </cell>
          <cell r="I182" t="str">
            <v>Seguridad de transporte</v>
          </cell>
          <cell r="K182" t="str">
            <v>Obras para la reducción del riesgo</v>
          </cell>
          <cell r="L182" t="str">
            <v>Obras para la reducción del riesgo construidas</v>
          </cell>
          <cell r="M182" t="str">
            <v>Número</v>
          </cell>
          <cell r="N182">
            <v>46</v>
          </cell>
          <cell r="O182">
            <v>1</v>
          </cell>
          <cell r="P182">
            <v>0</v>
          </cell>
          <cell r="Q182">
            <v>0</v>
          </cell>
          <cell r="R182" t="str">
            <v>NA</v>
          </cell>
          <cell r="S182">
            <v>0</v>
          </cell>
          <cell r="T182">
            <v>0</v>
          </cell>
          <cell r="U182">
            <v>0</v>
          </cell>
          <cell r="V182">
            <v>0</v>
          </cell>
          <cell r="W182">
            <v>0</v>
          </cell>
          <cell r="X182" t="str">
            <v>NP</v>
          </cell>
          <cell r="Y182">
            <v>0</v>
          </cell>
          <cell r="Z182">
            <v>0</v>
          </cell>
          <cell r="AA182">
            <v>0</v>
          </cell>
          <cell r="AB182" t="str">
            <v>NP</v>
          </cell>
          <cell r="AC182">
            <v>0</v>
          </cell>
          <cell r="AD182">
            <v>0</v>
          </cell>
          <cell r="AE182">
            <v>0</v>
          </cell>
          <cell r="AF182">
            <v>1</v>
          </cell>
          <cell r="AG182">
            <v>0</v>
          </cell>
          <cell r="AH182">
            <v>0</v>
          </cell>
          <cell r="AI182">
            <v>0</v>
          </cell>
          <cell r="AJ182">
            <v>1</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row>
        <row r="183">
          <cell r="B183" t="str">
            <v>25126-181</v>
          </cell>
          <cell r="C183">
            <v>25126</v>
          </cell>
          <cell r="D183" t="str">
            <v>Cajicá</v>
          </cell>
          <cell r="E183">
            <v>1438</v>
          </cell>
          <cell r="F183" t="str">
            <v>Cajica Tejiendo Futuro Unidos Con Toda Seguridad</v>
          </cell>
          <cell r="G183" t="str">
            <v>Tejiendo Futuro Cajica Con Toda Seguridad</v>
          </cell>
          <cell r="H183" t="str">
            <v>Transporte</v>
          </cell>
          <cell r="I183" t="str">
            <v>Seguridad de transporte</v>
          </cell>
          <cell r="K183" t="str">
            <v>Servicio de sensibilización a usuarios de los sistemas de transporte, en relación con la seguridad al desplazarse</v>
          </cell>
          <cell r="L183" t="str">
            <v>Campañas realizadas</v>
          </cell>
          <cell r="M183" t="str">
            <v>Número</v>
          </cell>
          <cell r="N183">
            <v>19</v>
          </cell>
          <cell r="O183">
            <v>27</v>
          </cell>
          <cell r="P183">
            <v>0</v>
          </cell>
          <cell r="Q183">
            <v>8.7051824218668146E-3</v>
          </cell>
          <cell r="R183" t="str">
            <v>NA</v>
          </cell>
          <cell r="S183">
            <v>1.5</v>
          </cell>
          <cell r="T183">
            <v>5.5555555555555552E-2</v>
          </cell>
          <cell r="U183">
            <v>0</v>
          </cell>
          <cell r="V183">
            <v>0</v>
          </cell>
          <cell r="W183">
            <v>0</v>
          </cell>
          <cell r="X183" t="str">
            <v>NP</v>
          </cell>
          <cell r="Y183">
            <v>0</v>
          </cell>
          <cell r="Z183">
            <v>0</v>
          </cell>
          <cell r="AA183">
            <v>0</v>
          </cell>
          <cell r="AB183" t="str">
            <v>NP</v>
          </cell>
          <cell r="AC183">
            <v>0</v>
          </cell>
          <cell r="AD183">
            <v>0</v>
          </cell>
          <cell r="AE183">
            <v>2.9030387335952205E-2</v>
          </cell>
          <cell r="AF183">
            <v>1</v>
          </cell>
          <cell r="AG183">
            <v>1</v>
          </cell>
          <cell r="AH183">
            <v>100</v>
          </cell>
          <cell r="AI183">
            <v>0</v>
          </cell>
          <cell r="AJ183" t="str">
            <v>NP</v>
          </cell>
          <cell r="AK183">
            <v>0.5</v>
          </cell>
          <cell r="AL183">
            <v>0</v>
          </cell>
          <cell r="AM183">
            <v>0</v>
          </cell>
          <cell r="AN183">
            <v>0</v>
          </cell>
          <cell r="AO183">
            <v>2.9030387335952205E-2</v>
          </cell>
          <cell r="AP183">
            <v>0</v>
          </cell>
          <cell r="AQ183">
            <v>4.8362124565926745E-4</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29154859</v>
          </cell>
          <cell r="CE183">
            <v>0</v>
          </cell>
          <cell r="CF183">
            <v>0</v>
          </cell>
          <cell r="CG183">
            <v>0</v>
          </cell>
          <cell r="CH183">
            <v>0</v>
          </cell>
          <cell r="CI183">
            <v>0</v>
          </cell>
          <cell r="CJ183">
            <v>29154859</v>
          </cell>
          <cell r="CK183">
            <v>0</v>
          </cell>
          <cell r="CL183">
            <v>0</v>
          </cell>
          <cell r="CM183">
            <v>0</v>
          </cell>
          <cell r="CN183">
            <v>0</v>
          </cell>
          <cell r="CO183">
            <v>0</v>
          </cell>
          <cell r="CP183">
            <v>0</v>
          </cell>
          <cell r="CQ183">
            <v>0</v>
          </cell>
          <cell r="CR183">
            <v>0</v>
          </cell>
          <cell r="CS183">
            <v>0</v>
          </cell>
          <cell r="CT183">
            <v>0</v>
          </cell>
          <cell r="CU183">
            <v>0</v>
          </cell>
          <cell r="CV183">
            <v>29154859</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29154859</v>
          </cell>
          <cell r="DQ183">
            <v>0</v>
          </cell>
          <cell r="DR183">
            <v>0</v>
          </cell>
          <cell r="DS183">
            <v>0</v>
          </cell>
          <cell r="DT183">
            <v>0</v>
          </cell>
          <cell r="DU183">
            <v>0</v>
          </cell>
          <cell r="DV183">
            <v>29154859</v>
          </cell>
          <cell r="DW183">
            <v>0</v>
          </cell>
          <cell r="DX183">
            <v>0</v>
          </cell>
          <cell r="DY183">
            <v>0</v>
          </cell>
          <cell r="DZ183">
            <v>0</v>
          </cell>
          <cell r="EA183">
            <v>0</v>
          </cell>
          <cell r="EB183">
            <v>0</v>
          </cell>
          <cell r="EC183">
            <v>0</v>
          </cell>
          <cell r="ED183">
            <v>0</v>
          </cell>
          <cell r="EE183">
            <v>0</v>
          </cell>
          <cell r="EF183">
            <v>0</v>
          </cell>
          <cell r="EG183">
            <v>0</v>
          </cell>
          <cell r="EH183">
            <v>29154859</v>
          </cell>
        </row>
        <row r="184">
          <cell r="B184" t="str">
            <v>25126-182</v>
          </cell>
          <cell r="C184">
            <v>25126</v>
          </cell>
          <cell r="D184" t="str">
            <v>Cajicá</v>
          </cell>
          <cell r="E184">
            <v>1438</v>
          </cell>
          <cell r="F184" t="str">
            <v>Cajica Tejiendo Futuro Unidos Con Toda Seguridad</v>
          </cell>
          <cell r="G184" t="str">
            <v>Tejiendo Futuro Cajica Con Toda Seguridad</v>
          </cell>
          <cell r="H184" t="str">
            <v>Transporte</v>
          </cell>
          <cell r="I184" t="str">
            <v>Seguridad de transporte</v>
          </cell>
          <cell r="K184" t="str">
            <v>Seguimiento y control a la operación de los sistemas de transporte</v>
          </cell>
          <cell r="L184" t="str">
            <v>Operativos de control realizados</v>
          </cell>
          <cell r="M184" t="str">
            <v>Número</v>
          </cell>
          <cell r="N184">
            <v>32</v>
          </cell>
          <cell r="O184">
            <v>8</v>
          </cell>
          <cell r="P184">
            <v>0</v>
          </cell>
          <cell r="Q184">
            <v>7.5679170207832696E-3</v>
          </cell>
          <cell r="R184" t="str">
            <v>NA</v>
          </cell>
          <cell r="S184">
            <v>6</v>
          </cell>
          <cell r="T184">
            <v>0.75</v>
          </cell>
          <cell r="U184">
            <v>0</v>
          </cell>
          <cell r="V184">
            <v>0</v>
          </cell>
          <cell r="W184">
            <v>1.3941051762258067E-4</v>
          </cell>
          <cell r="X184">
            <v>2</v>
          </cell>
          <cell r="Y184">
            <v>2</v>
          </cell>
          <cell r="Z184">
            <v>100</v>
          </cell>
          <cell r="AA184">
            <v>9.5390494126757763E-3</v>
          </cell>
          <cell r="AB184">
            <v>2</v>
          </cell>
          <cell r="AC184">
            <v>2</v>
          </cell>
          <cell r="AD184">
            <v>100</v>
          </cell>
          <cell r="AE184">
            <v>1.516099520759844E-2</v>
          </cell>
          <cell r="AF184">
            <v>2</v>
          </cell>
          <cell r="AG184">
            <v>2</v>
          </cell>
          <cell r="AH184">
            <v>100</v>
          </cell>
          <cell r="AI184">
            <v>0</v>
          </cell>
          <cell r="AJ184">
            <v>2</v>
          </cell>
          <cell r="AK184">
            <v>0</v>
          </cell>
          <cell r="AL184">
            <v>0</v>
          </cell>
          <cell r="AM184">
            <v>1.3941051762258067E-4</v>
          </cell>
          <cell r="AN184">
            <v>9.5390494126757763E-3</v>
          </cell>
          <cell r="AO184">
            <v>1.516099520759844E-2</v>
          </cell>
          <cell r="AP184">
            <v>0</v>
          </cell>
          <cell r="AQ184">
            <v>5.6759377655874518E-3</v>
          </cell>
          <cell r="AR184">
            <v>120000</v>
          </cell>
          <cell r="AS184">
            <v>0</v>
          </cell>
          <cell r="AT184">
            <v>0</v>
          </cell>
          <cell r="AU184">
            <v>0</v>
          </cell>
          <cell r="AV184">
            <v>0</v>
          </cell>
          <cell r="AW184">
            <v>0</v>
          </cell>
          <cell r="AX184">
            <v>120000</v>
          </cell>
          <cell r="AY184">
            <v>0</v>
          </cell>
          <cell r="AZ184">
            <v>0</v>
          </cell>
          <cell r="BA184">
            <v>0</v>
          </cell>
          <cell r="BB184">
            <v>0</v>
          </cell>
          <cell r="BC184">
            <v>0</v>
          </cell>
          <cell r="BD184">
            <v>0</v>
          </cell>
          <cell r="BE184">
            <v>0</v>
          </cell>
          <cell r="BF184">
            <v>0</v>
          </cell>
          <cell r="BG184">
            <v>0</v>
          </cell>
          <cell r="BH184">
            <v>0</v>
          </cell>
          <cell r="BI184">
            <v>0</v>
          </cell>
          <cell r="BJ184">
            <v>120000</v>
          </cell>
          <cell r="BK184">
            <v>10000000</v>
          </cell>
          <cell r="BL184">
            <v>0</v>
          </cell>
          <cell r="BM184">
            <v>0</v>
          </cell>
          <cell r="BN184">
            <v>0</v>
          </cell>
          <cell r="BO184">
            <v>0</v>
          </cell>
          <cell r="BP184">
            <v>0</v>
          </cell>
          <cell r="BQ184">
            <v>10000000</v>
          </cell>
          <cell r="BR184">
            <v>0</v>
          </cell>
          <cell r="BS184">
            <v>0</v>
          </cell>
          <cell r="BT184">
            <v>0</v>
          </cell>
          <cell r="BU184">
            <v>0</v>
          </cell>
          <cell r="BV184">
            <v>0</v>
          </cell>
          <cell r="BW184">
            <v>0</v>
          </cell>
          <cell r="BX184">
            <v>0</v>
          </cell>
          <cell r="BY184">
            <v>0</v>
          </cell>
          <cell r="BZ184">
            <v>0</v>
          </cell>
          <cell r="CA184">
            <v>0</v>
          </cell>
          <cell r="CB184">
            <v>0</v>
          </cell>
          <cell r="CC184">
            <v>10000000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15226000</v>
          </cell>
          <cell r="CV184">
            <v>15226000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10120000</v>
          </cell>
          <cell r="DQ184">
            <v>0</v>
          </cell>
          <cell r="DR184">
            <v>0</v>
          </cell>
          <cell r="DS184">
            <v>0</v>
          </cell>
          <cell r="DT184">
            <v>0</v>
          </cell>
          <cell r="DU184">
            <v>0</v>
          </cell>
          <cell r="DV184">
            <v>10120000</v>
          </cell>
          <cell r="DW184">
            <v>0</v>
          </cell>
          <cell r="DX184">
            <v>0</v>
          </cell>
          <cell r="DY184">
            <v>0</v>
          </cell>
          <cell r="DZ184">
            <v>0</v>
          </cell>
          <cell r="EA184">
            <v>0</v>
          </cell>
          <cell r="EB184">
            <v>0</v>
          </cell>
          <cell r="EC184">
            <v>0</v>
          </cell>
          <cell r="ED184">
            <v>0</v>
          </cell>
          <cell r="EE184">
            <v>0</v>
          </cell>
          <cell r="EF184">
            <v>0</v>
          </cell>
          <cell r="EG184">
            <v>15226000</v>
          </cell>
          <cell r="EH184">
            <v>25346000</v>
          </cell>
        </row>
        <row r="185">
          <cell r="B185" t="str">
            <v>25126-183</v>
          </cell>
          <cell r="C185">
            <v>25126</v>
          </cell>
          <cell r="D185" t="str">
            <v>Cajicá</v>
          </cell>
          <cell r="E185">
            <v>1438</v>
          </cell>
          <cell r="F185" t="str">
            <v>Cajica Tejiendo Futuro Unidos Con Toda Seguridad</v>
          </cell>
          <cell r="G185" t="str">
            <v>Tejiendo Futuro Cajica Con Toda Seguridad</v>
          </cell>
          <cell r="H185" t="str">
            <v>Transporte</v>
          </cell>
          <cell r="I185" t="str">
            <v>Seguridad de transporte</v>
          </cell>
          <cell r="K185" t="str">
            <v>Servicio de información de seguridad vial</v>
          </cell>
          <cell r="L185" t="str">
            <v>Informes de seguridad vial</v>
          </cell>
          <cell r="M185" t="str">
            <v>Número</v>
          </cell>
          <cell r="N185">
            <v>26</v>
          </cell>
          <cell r="O185">
            <v>42</v>
          </cell>
          <cell r="P185">
            <v>0</v>
          </cell>
          <cell r="Q185">
            <v>5.0815517234960037E-3</v>
          </cell>
          <cell r="R185" t="str">
            <v>NA</v>
          </cell>
          <cell r="S185">
            <v>38</v>
          </cell>
          <cell r="T185">
            <v>0.90476190476190477</v>
          </cell>
          <cell r="U185">
            <v>0</v>
          </cell>
          <cell r="V185">
            <v>0</v>
          </cell>
          <cell r="W185">
            <v>1.1617543135215054E-4</v>
          </cell>
          <cell r="X185">
            <v>9</v>
          </cell>
          <cell r="Y185">
            <v>9</v>
          </cell>
          <cell r="Z185">
            <v>100</v>
          </cell>
          <cell r="AA185">
            <v>4.7695247063378882E-3</v>
          </cell>
          <cell r="AB185">
            <v>11</v>
          </cell>
          <cell r="AC185">
            <v>11</v>
          </cell>
          <cell r="AD185">
            <v>100</v>
          </cell>
          <cell r="AE185">
            <v>9.3362366381297395E-3</v>
          </cell>
          <cell r="AF185">
            <v>11</v>
          </cell>
          <cell r="AG185">
            <v>12</v>
          </cell>
          <cell r="AH185">
            <v>100</v>
          </cell>
          <cell r="AI185">
            <v>3.5390895577422131E-3</v>
          </cell>
          <cell r="AJ185">
            <v>10</v>
          </cell>
          <cell r="AK185">
            <v>6</v>
          </cell>
          <cell r="AL185">
            <v>60</v>
          </cell>
          <cell r="AM185">
            <v>1.1617543135215054E-4</v>
          </cell>
          <cell r="AN185">
            <v>4.7695247063378882E-3</v>
          </cell>
          <cell r="AO185">
            <v>9.3362366381297395E-3</v>
          </cell>
          <cell r="AP185">
            <v>2.1234537346453276E-3</v>
          </cell>
          <cell r="AQ185">
            <v>4.5975944164963842E-3</v>
          </cell>
          <cell r="AR185">
            <v>100000</v>
          </cell>
          <cell r="AS185">
            <v>0</v>
          </cell>
          <cell r="AT185">
            <v>0</v>
          </cell>
          <cell r="AU185">
            <v>0</v>
          </cell>
          <cell r="AV185">
            <v>0</v>
          </cell>
          <cell r="AW185">
            <v>0</v>
          </cell>
          <cell r="AX185">
            <v>100000</v>
          </cell>
          <cell r="AY185">
            <v>0</v>
          </cell>
          <cell r="AZ185">
            <v>0</v>
          </cell>
          <cell r="BA185">
            <v>0</v>
          </cell>
          <cell r="BB185">
            <v>0</v>
          </cell>
          <cell r="BC185">
            <v>0</v>
          </cell>
          <cell r="BD185">
            <v>0</v>
          </cell>
          <cell r="BE185">
            <v>0</v>
          </cell>
          <cell r="BF185">
            <v>0</v>
          </cell>
          <cell r="BG185">
            <v>0</v>
          </cell>
          <cell r="BH185">
            <v>0</v>
          </cell>
          <cell r="BI185">
            <v>0</v>
          </cell>
          <cell r="BJ185">
            <v>100000</v>
          </cell>
          <cell r="BK185">
            <v>5000000</v>
          </cell>
          <cell r="BL185">
            <v>0</v>
          </cell>
          <cell r="BM185">
            <v>0</v>
          </cell>
          <cell r="BN185">
            <v>0</v>
          </cell>
          <cell r="BO185">
            <v>0</v>
          </cell>
          <cell r="BP185">
            <v>0</v>
          </cell>
          <cell r="BQ185">
            <v>5000000</v>
          </cell>
          <cell r="BR185">
            <v>0</v>
          </cell>
          <cell r="BS185">
            <v>0</v>
          </cell>
          <cell r="BT185">
            <v>0</v>
          </cell>
          <cell r="BU185">
            <v>0</v>
          </cell>
          <cell r="BV185">
            <v>0</v>
          </cell>
          <cell r="BW185">
            <v>0</v>
          </cell>
          <cell r="BX185">
            <v>0</v>
          </cell>
          <cell r="BY185">
            <v>0</v>
          </cell>
          <cell r="BZ185">
            <v>0</v>
          </cell>
          <cell r="CA185">
            <v>0</v>
          </cell>
          <cell r="CB185">
            <v>0</v>
          </cell>
          <cell r="CC185">
            <v>5000000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9376267</v>
          </cell>
          <cell r="CV185">
            <v>9376267</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2542552</v>
          </cell>
          <cell r="DO185">
            <v>2542552</v>
          </cell>
          <cell r="DP185">
            <v>5100000</v>
          </cell>
          <cell r="DQ185">
            <v>0</v>
          </cell>
          <cell r="DR185">
            <v>0</v>
          </cell>
          <cell r="DS185">
            <v>0</v>
          </cell>
          <cell r="DT185">
            <v>0</v>
          </cell>
          <cell r="DU185">
            <v>0</v>
          </cell>
          <cell r="DV185">
            <v>5100000</v>
          </cell>
          <cell r="DW185">
            <v>0</v>
          </cell>
          <cell r="DX185">
            <v>0</v>
          </cell>
          <cell r="DY185">
            <v>0</v>
          </cell>
          <cell r="DZ185">
            <v>0</v>
          </cell>
          <cell r="EA185">
            <v>0</v>
          </cell>
          <cell r="EB185">
            <v>0</v>
          </cell>
          <cell r="EC185">
            <v>0</v>
          </cell>
          <cell r="ED185">
            <v>0</v>
          </cell>
          <cell r="EE185">
            <v>0</v>
          </cell>
          <cell r="EF185">
            <v>0</v>
          </cell>
          <cell r="EG185">
            <v>11918819</v>
          </cell>
          <cell r="EH185">
            <v>17018819</v>
          </cell>
        </row>
        <row r="186">
          <cell r="B186" t="str">
            <v>25126-184</v>
          </cell>
          <cell r="C186">
            <v>25126</v>
          </cell>
          <cell r="D186" t="str">
            <v>Cajicá</v>
          </cell>
          <cell r="E186">
            <v>1438</v>
          </cell>
          <cell r="F186" t="str">
            <v>Cajica Tejiendo Futuro Unidos Con Toda Seguridad</v>
          </cell>
          <cell r="G186" t="str">
            <v>Tejiendo Futuro Cajica Con Toda Seguridad</v>
          </cell>
          <cell r="H186" t="str">
            <v>Transporte</v>
          </cell>
          <cell r="I186" t="str">
            <v>Seguridad de transporte</v>
          </cell>
          <cell r="K186" t="str">
            <v>Infraestructura de transporte para la seguridad vial</v>
          </cell>
          <cell r="L186" t="str">
            <v xml:space="preserve">Señales verticales instaladas </v>
          </cell>
          <cell r="M186" t="str">
            <v>Número</v>
          </cell>
          <cell r="N186">
            <v>30</v>
          </cell>
          <cell r="O186">
            <v>556</v>
          </cell>
          <cell r="P186">
            <v>0</v>
          </cell>
          <cell r="Q186">
            <v>8.4844147331308295E-2</v>
          </cell>
          <cell r="R186" t="str">
            <v>NA</v>
          </cell>
          <cell r="S186">
            <v>374</v>
          </cell>
          <cell r="T186">
            <v>0.67266187050359716</v>
          </cell>
          <cell r="U186">
            <v>0</v>
          </cell>
          <cell r="V186">
            <v>0</v>
          </cell>
          <cell r="W186">
            <v>6.9705258811290333E-2</v>
          </cell>
          <cell r="X186">
            <v>5</v>
          </cell>
          <cell r="Y186">
            <v>5</v>
          </cell>
          <cell r="Z186">
            <v>100</v>
          </cell>
          <cell r="AA186">
            <v>2.635586124826594E-2</v>
          </cell>
          <cell r="AB186">
            <v>128</v>
          </cell>
          <cell r="AC186">
            <v>86</v>
          </cell>
          <cell r="AD186">
            <v>67.1875</v>
          </cell>
          <cell r="AE186">
            <v>0.18672472579248009</v>
          </cell>
          <cell r="AF186">
            <v>211</v>
          </cell>
          <cell r="AG186">
            <v>263</v>
          </cell>
          <cell r="AH186">
            <v>100</v>
          </cell>
          <cell r="AI186">
            <v>1.2527494430666478E-2</v>
          </cell>
          <cell r="AJ186">
            <v>202</v>
          </cell>
          <cell r="AK186">
            <v>20</v>
          </cell>
          <cell r="AL186">
            <v>9.9009900990099009</v>
          </cell>
          <cell r="AM186">
            <v>6.9705258811290333E-2</v>
          </cell>
          <cell r="AN186">
            <v>1.7707844276178678E-2</v>
          </cell>
          <cell r="AO186">
            <v>0.18672472579248009</v>
          </cell>
          <cell r="AP186">
            <v>1.2403459832343046E-3</v>
          </cell>
          <cell r="AQ186">
            <v>5.7071422845160619E-2</v>
          </cell>
          <cell r="AR186">
            <v>60000000</v>
          </cell>
          <cell r="AS186">
            <v>0</v>
          </cell>
          <cell r="AT186">
            <v>0</v>
          </cell>
          <cell r="AU186">
            <v>0</v>
          </cell>
          <cell r="AV186">
            <v>0</v>
          </cell>
          <cell r="AW186">
            <v>0</v>
          </cell>
          <cell r="AX186">
            <v>60000000</v>
          </cell>
          <cell r="AY186">
            <v>0</v>
          </cell>
          <cell r="AZ186">
            <v>0</v>
          </cell>
          <cell r="BA186">
            <v>0</v>
          </cell>
          <cell r="BB186">
            <v>0</v>
          </cell>
          <cell r="BC186">
            <v>0</v>
          </cell>
          <cell r="BD186">
            <v>0</v>
          </cell>
          <cell r="BE186">
            <v>0</v>
          </cell>
          <cell r="BF186">
            <v>0</v>
          </cell>
          <cell r="BG186">
            <v>0</v>
          </cell>
          <cell r="BH186">
            <v>0</v>
          </cell>
          <cell r="BI186">
            <v>0</v>
          </cell>
          <cell r="BJ186">
            <v>60000000</v>
          </cell>
          <cell r="BK186">
            <v>27629442</v>
          </cell>
          <cell r="BL186">
            <v>0</v>
          </cell>
          <cell r="BM186">
            <v>0</v>
          </cell>
          <cell r="BN186">
            <v>0</v>
          </cell>
          <cell r="BO186">
            <v>0</v>
          </cell>
          <cell r="BP186">
            <v>0</v>
          </cell>
          <cell r="BQ186">
            <v>19489725</v>
          </cell>
          <cell r="BR186">
            <v>0</v>
          </cell>
          <cell r="BS186">
            <v>0</v>
          </cell>
          <cell r="BT186">
            <v>8139717</v>
          </cell>
          <cell r="BU186">
            <v>0</v>
          </cell>
          <cell r="BV186">
            <v>0</v>
          </cell>
          <cell r="BW186">
            <v>0</v>
          </cell>
          <cell r="BX186">
            <v>0</v>
          </cell>
          <cell r="BY186">
            <v>0</v>
          </cell>
          <cell r="BZ186">
            <v>0</v>
          </cell>
          <cell r="CA186">
            <v>0</v>
          </cell>
          <cell r="CB186">
            <v>0</v>
          </cell>
          <cell r="CC186">
            <v>27629442</v>
          </cell>
          <cell r="CD186">
            <v>187525333</v>
          </cell>
          <cell r="CE186">
            <v>0</v>
          </cell>
          <cell r="CF186">
            <v>0</v>
          </cell>
          <cell r="CG186">
            <v>0</v>
          </cell>
          <cell r="CH186">
            <v>0</v>
          </cell>
          <cell r="CI186">
            <v>0</v>
          </cell>
          <cell r="CJ186">
            <v>187525333</v>
          </cell>
          <cell r="CK186">
            <v>0</v>
          </cell>
          <cell r="CL186">
            <v>0</v>
          </cell>
          <cell r="CM186">
            <v>0</v>
          </cell>
          <cell r="CN186">
            <v>0</v>
          </cell>
          <cell r="CO186">
            <v>0</v>
          </cell>
          <cell r="CP186">
            <v>0</v>
          </cell>
          <cell r="CQ186">
            <v>0</v>
          </cell>
          <cell r="CR186">
            <v>0</v>
          </cell>
          <cell r="CS186">
            <v>0</v>
          </cell>
          <cell r="CT186">
            <v>0</v>
          </cell>
          <cell r="CU186">
            <v>0</v>
          </cell>
          <cell r="CV186">
            <v>187525333</v>
          </cell>
          <cell r="CW186">
            <v>9000000</v>
          </cell>
          <cell r="CX186">
            <v>0</v>
          </cell>
          <cell r="CY186">
            <v>0</v>
          </cell>
          <cell r="CZ186">
            <v>0</v>
          </cell>
          <cell r="DA186">
            <v>0</v>
          </cell>
          <cell r="DB186">
            <v>0</v>
          </cell>
          <cell r="DC186">
            <v>9000000</v>
          </cell>
          <cell r="DD186">
            <v>0</v>
          </cell>
          <cell r="DE186">
            <v>0</v>
          </cell>
          <cell r="DF186">
            <v>0</v>
          </cell>
          <cell r="DG186">
            <v>0</v>
          </cell>
          <cell r="DH186">
            <v>0</v>
          </cell>
          <cell r="DI186">
            <v>0</v>
          </cell>
          <cell r="DJ186">
            <v>0</v>
          </cell>
          <cell r="DK186">
            <v>0</v>
          </cell>
          <cell r="DL186">
            <v>0</v>
          </cell>
          <cell r="DM186">
            <v>0</v>
          </cell>
          <cell r="DN186">
            <v>0</v>
          </cell>
          <cell r="DO186">
            <v>9000000</v>
          </cell>
          <cell r="DP186">
            <v>284154775</v>
          </cell>
          <cell r="DQ186">
            <v>0</v>
          </cell>
          <cell r="DR186">
            <v>0</v>
          </cell>
          <cell r="DS186">
            <v>0</v>
          </cell>
          <cell r="DT186">
            <v>0</v>
          </cell>
          <cell r="DU186">
            <v>0</v>
          </cell>
          <cell r="DV186">
            <v>276015058</v>
          </cell>
          <cell r="DW186">
            <v>0</v>
          </cell>
          <cell r="DX186">
            <v>0</v>
          </cell>
          <cell r="DY186">
            <v>8139717</v>
          </cell>
          <cell r="DZ186">
            <v>0</v>
          </cell>
          <cell r="EA186">
            <v>0</v>
          </cell>
          <cell r="EB186">
            <v>0</v>
          </cell>
          <cell r="EC186">
            <v>0</v>
          </cell>
          <cell r="ED186">
            <v>0</v>
          </cell>
          <cell r="EE186">
            <v>0</v>
          </cell>
          <cell r="EF186">
            <v>0</v>
          </cell>
          <cell r="EG186">
            <v>0</v>
          </cell>
          <cell r="EH186">
            <v>284154775</v>
          </cell>
        </row>
        <row r="187">
          <cell r="B187" t="str">
            <v>25126-185</v>
          </cell>
          <cell r="C187">
            <v>25126</v>
          </cell>
          <cell r="D187" t="str">
            <v>Cajicá</v>
          </cell>
          <cell r="E187">
            <v>1438</v>
          </cell>
          <cell r="F187" t="str">
            <v>Cajica Tejiendo Futuro Unidos Con Toda Seguridad</v>
          </cell>
          <cell r="G187" t="str">
            <v>Tejiendo Futuro Cajica Con Toda Seguridad</v>
          </cell>
          <cell r="H187" t="str">
            <v>Transporte</v>
          </cell>
          <cell r="I187" t="str">
            <v>Seguridad de transporte</v>
          </cell>
          <cell r="K187" t="str">
            <v>Cicloinfraestructura construida</v>
          </cell>
          <cell r="L187" t="str">
            <v>Cicloinfraestructura construida</v>
          </cell>
          <cell r="M187" t="str">
            <v>Kilómetros</v>
          </cell>
          <cell r="N187">
            <v>31</v>
          </cell>
          <cell r="O187">
            <v>1.25</v>
          </cell>
          <cell r="P187">
            <v>0</v>
          </cell>
          <cell r="Q187">
            <v>2.0352430953642395E-2</v>
          </cell>
          <cell r="R187" t="str">
            <v>NA</v>
          </cell>
          <cell r="S187">
            <v>8.0500000000000007</v>
          </cell>
          <cell r="T187">
            <v>1</v>
          </cell>
          <cell r="U187">
            <v>0</v>
          </cell>
          <cell r="V187">
            <v>0</v>
          </cell>
          <cell r="W187">
            <v>0</v>
          </cell>
          <cell r="X187" t="str">
            <v>NP</v>
          </cell>
          <cell r="Y187">
            <v>0.05</v>
          </cell>
          <cell r="Z187">
            <v>0</v>
          </cell>
          <cell r="AA187">
            <v>1.5595096174251833E-2</v>
          </cell>
          <cell r="AB187">
            <v>1</v>
          </cell>
          <cell r="AC187">
            <v>4</v>
          </cell>
          <cell r="AD187">
            <v>100</v>
          </cell>
          <cell r="AE187">
            <v>2.1721281105383444E-2</v>
          </cell>
          <cell r="AF187">
            <v>1</v>
          </cell>
          <cell r="AG187">
            <v>4</v>
          </cell>
          <cell r="AH187">
            <v>100</v>
          </cell>
          <cell r="AI187">
            <v>0</v>
          </cell>
          <cell r="AJ187" t="str">
            <v>NP</v>
          </cell>
          <cell r="AK187">
            <v>0</v>
          </cell>
          <cell r="AL187">
            <v>0</v>
          </cell>
          <cell r="AM187">
            <v>0</v>
          </cell>
          <cell r="AN187">
            <v>1.5595096174251833E-2</v>
          </cell>
          <cell r="AO187">
            <v>2.1721281105383447E-2</v>
          </cell>
          <cell r="AP187">
            <v>0</v>
          </cell>
          <cell r="AQ187">
            <v>2.0352430953642395E-2</v>
          </cell>
          <cell r="AR187">
            <v>30000000</v>
          </cell>
          <cell r="AS187">
            <v>0</v>
          </cell>
          <cell r="AT187">
            <v>0</v>
          </cell>
          <cell r="AU187">
            <v>0</v>
          </cell>
          <cell r="AV187">
            <v>0</v>
          </cell>
          <cell r="AW187">
            <v>0</v>
          </cell>
          <cell r="AX187">
            <v>0</v>
          </cell>
          <cell r="AY187">
            <v>0</v>
          </cell>
          <cell r="AZ187">
            <v>0</v>
          </cell>
          <cell r="BA187">
            <v>30000000</v>
          </cell>
          <cell r="BB187">
            <v>0</v>
          </cell>
          <cell r="BC187">
            <v>0</v>
          </cell>
          <cell r="BD187">
            <v>0</v>
          </cell>
          <cell r="BE187">
            <v>0</v>
          </cell>
          <cell r="BF187">
            <v>0</v>
          </cell>
          <cell r="BG187">
            <v>0</v>
          </cell>
          <cell r="BH187">
            <v>0</v>
          </cell>
          <cell r="BI187">
            <v>0</v>
          </cell>
          <cell r="BJ187">
            <v>30000000</v>
          </cell>
          <cell r="BK187">
            <v>16348690</v>
          </cell>
          <cell r="BL187">
            <v>0</v>
          </cell>
          <cell r="BM187">
            <v>0</v>
          </cell>
          <cell r="BN187">
            <v>0</v>
          </cell>
          <cell r="BO187">
            <v>0</v>
          </cell>
          <cell r="BP187">
            <v>0</v>
          </cell>
          <cell r="BQ187">
            <v>16348690</v>
          </cell>
          <cell r="BR187">
            <v>0</v>
          </cell>
          <cell r="BS187">
            <v>0</v>
          </cell>
          <cell r="BT187">
            <v>0</v>
          </cell>
          <cell r="BU187">
            <v>0</v>
          </cell>
          <cell r="BV187">
            <v>0</v>
          </cell>
          <cell r="BW187">
            <v>0</v>
          </cell>
          <cell r="BX187">
            <v>0</v>
          </cell>
          <cell r="BY187">
            <v>0</v>
          </cell>
          <cell r="BZ187">
            <v>0</v>
          </cell>
          <cell r="CA187">
            <v>0</v>
          </cell>
          <cell r="CB187">
            <v>0</v>
          </cell>
          <cell r="CC187">
            <v>16348690</v>
          </cell>
          <cell r="CD187">
            <v>21814414</v>
          </cell>
          <cell r="CE187">
            <v>0</v>
          </cell>
          <cell r="CF187">
            <v>0</v>
          </cell>
          <cell r="CG187">
            <v>0</v>
          </cell>
          <cell r="CH187">
            <v>0</v>
          </cell>
          <cell r="CI187">
            <v>0</v>
          </cell>
          <cell r="CJ187">
            <v>21814414</v>
          </cell>
          <cell r="CK187">
            <v>0</v>
          </cell>
          <cell r="CL187">
            <v>0</v>
          </cell>
          <cell r="CM187">
            <v>0</v>
          </cell>
          <cell r="CN187">
            <v>0</v>
          </cell>
          <cell r="CO187">
            <v>0</v>
          </cell>
          <cell r="CP187">
            <v>0</v>
          </cell>
          <cell r="CQ187">
            <v>0</v>
          </cell>
          <cell r="CR187">
            <v>0</v>
          </cell>
          <cell r="CS187">
            <v>0</v>
          </cell>
          <cell r="CT187">
            <v>0</v>
          </cell>
          <cell r="CU187">
            <v>0</v>
          </cell>
          <cell r="CV187">
            <v>21814414</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68163104</v>
          </cell>
          <cell r="DQ187">
            <v>0</v>
          </cell>
          <cell r="DR187">
            <v>0</v>
          </cell>
          <cell r="DS187">
            <v>0</v>
          </cell>
          <cell r="DT187">
            <v>0</v>
          </cell>
          <cell r="DU187">
            <v>0</v>
          </cell>
          <cell r="DV187">
            <v>38163104</v>
          </cell>
          <cell r="DW187">
            <v>0</v>
          </cell>
          <cell r="DX187">
            <v>0</v>
          </cell>
          <cell r="DY187">
            <v>30000000</v>
          </cell>
          <cell r="DZ187">
            <v>0</v>
          </cell>
          <cell r="EA187">
            <v>0</v>
          </cell>
          <cell r="EB187">
            <v>0</v>
          </cell>
          <cell r="EC187">
            <v>0</v>
          </cell>
          <cell r="ED187">
            <v>0</v>
          </cell>
          <cell r="EE187">
            <v>0</v>
          </cell>
          <cell r="EF187">
            <v>0</v>
          </cell>
          <cell r="EG187">
            <v>0</v>
          </cell>
          <cell r="EH187">
            <v>68163104</v>
          </cell>
        </row>
        <row r="188">
          <cell r="B188" t="str">
            <v>25126-186</v>
          </cell>
          <cell r="C188">
            <v>25126</v>
          </cell>
          <cell r="D188" t="str">
            <v>Cajicá</v>
          </cell>
          <cell r="E188">
            <v>1438</v>
          </cell>
          <cell r="F188" t="str">
            <v>Cajica Tejiendo Futuro Unidos Con Toda Seguridad</v>
          </cell>
          <cell r="G188" t="str">
            <v>Tejiendo Futuro Cajica Con Toda Seguridad</v>
          </cell>
          <cell r="H188" t="str">
            <v>Transporte</v>
          </cell>
          <cell r="I188" t="str">
            <v>Seguridad de transporte</v>
          </cell>
          <cell r="K188" t="str">
            <v>Documentos normativos</v>
          </cell>
          <cell r="L188" t="str">
            <v>Documentos normativos elaborados</v>
          </cell>
          <cell r="M188" t="str">
            <v>Número</v>
          </cell>
          <cell r="N188">
            <v>32</v>
          </cell>
          <cell r="O188">
            <v>4</v>
          </cell>
          <cell r="P188">
            <v>0</v>
          </cell>
          <cell r="Q188">
            <v>0.15009566752921341</v>
          </cell>
          <cell r="R188" t="str">
            <v>NA</v>
          </cell>
          <cell r="S188">
            <v>4.5</v>
          </cell>
          <cell r="T188">
            <v>1</v>
          </cell>
          <cell r="U188">
            <v>0</v>
          </cell>
          <cell r="V188">
            <v>0</v>
          </cell>
          <cell r="W188">
            <v>3.4852629405645166E-2</v>
          </cell>
          <cell r="X188">
            <v>1</v>
          </cell>
          <cell r="Y188">
            <v>1</v>
          </cell>
          <cell r="Z188">
            <v>100</v>
          </cell>
          <cell r="AA188">
            <v>0.1864906815420469</v>
          </cell>
          <cell r="AB188">
            <v>1</v>
          </cell>
          <cell r="AC188">
            <v>1</v>
          </cell>
          <cell r="AD188">
            <v>100</v>
          </cell>
          <cell r="AE188">
            <v>0.25068838207089494</v>
          </cell>
          <cell r="AF188">
            <v>1</v>
          </cell>
          <cell r="AG188">
            <v>2</v>
          </cell>
          <cell r="AH188">
            <v>100</v>
          </cell>
          <cell r="AI188">
            <v>3.539089140159065E-2</v>
          </cell>
          <cell r="AJ188">
            <v>1</v>
          </cell>
          <cell r="AK188">
            <v>0.5</v>
          </cell>
          <cell r="AL188">
            <v>50</v>
          </cell>
          <cell r="AM188">
            <v>3.4852629405645166E-2</v>
          </cell>
          <cell r="AN188">
            <v>0.18649068154204693</v>
          </cell>
          <cell r="AO188">
            <v>0.25068838207089494</v>
          </cell>
          <cell r="AP188">
            <v>1.7695445700795325E-2</v>
          </cell>
          <cell r="AQ188">
            <v>0.15009566752921341</v>
          </cell>
          <cell r="AR188">
            <v>30000000</v>
          </cell>
          <cell r="AS188">
            <v>0</v>
          </cell>
          <cell r="AT188">
            <v>0</v>
          </cell>
          <cell r="AU188">
            <v>0</v>
          </cell>
          <cell r="AV188">
            <v>0</v>
          </cell>
          <cell r="AW188">
            <v>0</v>
          </cell>
          <cell r="AX188">
            <v>30000000</v>
          </cell>
          <cell r="AY188">
            <v>0</v>
          </cell>
          <cell r="AZ188">
            <v>0</v>
          </cell>
          <cell r="BA188">
            <v>0</v>
          </cell>
          <cell r="BB188">
            <v>0</v>
          </cell>
          <cell r="BC188">
            <v>0</v>
          </cell>
          <cell r="BD188">
            <v>0</v>
          </cell>
          <cell r="BE188">
            <v>0</v>
          </cell>
          <cell r="BF188">
            <v>0</v>
          </cell>
          <cell r="BG188">
            <v>0</v>
          </cell>
          <cell r="BH188">
            <v>0</v>
          </cell>
          <cell r="BI188">
            <v>0</v>
          </cell>
          <cell r="BJ188">
            <v>30000000</v>
          </cell>
          <cell r="BK188">
            <v>195502375</v>
          </cell>
          <cell r="BL188">
            <v>0</v>
          </cell>
          <cell r="BM188">
            <v>0</v>
          </cell>
          <cell r="BN188">
            <v>0</v>
          </cell>
          <cell r="BO188">
            <v>0</v>
          </cell>
          <cell r="BP188">
            <v>0</v>
          </cell>
          <cell r="BQ188">
            <v>181503901</v>
          </cell>
          <cell r="BR188">
            <v>0</v>
          </cell>
          <cell r="BS188">
            <v>0</v>
          </cell>
          <cell r="BT188">
            <v>13998474</v>
          </cell>
          <cell r="BU188">
            <v>0</v>
          </cell>
          <cell r="BV188">
            <v>0</v>
          </cell>
          <cell r="BW188">
            <v>0</v>
          </cell>
          <cell r="BX188">
            <v>0</v>
          </cell>
          <cell r="BY188">
            <v>0</v>
          </cell>
          <cell r="BZ188">
            <v>0</v>
          </cell>
          <cell r="CA188">
            <v>0</v>
          </cell>
          <cell r="CB188">
            <v>0</v>
          </cell>
          <cell r="CC188">
            <v>195502375</v>
          </cell>
          <cell r="CD188">
            <v>251763242</v>
          </cell>
          <cell r="CE188">
            <v>0</v>
          </cell>
          <cell r="CF188">
            <v>0</v>
          </cell>
          <cell r="CG188">
            <v>0</v>
          </cell>
          <cell r="CH188">
            <v>0</v>
          </cell>
          <cell r="CI188">
            <v>0</v>
          </cell>
          <cell r="CJ188">
            <v>251763242</v>
          </cell>
          <cell r="CK188">
            <v>0</v>
          </cell>
          <cell r="CL188">
            <v>0</v>
          </cell>
          <cell r="CM188">
            <v>0</v>
          </cell>
          <cell r="CN188">
            <v>0</v>
          </cell>
          <cell r="CO188">
            <v>0</v>
          </cell>
          <cell r="CP188">
            <v>0</v>
          </cell>
          <cell r="CQ188">
            <v>0</v>
          </cell>
          <cell r="CR188">
            <v>0</v>
          </cell>
          <cell r="CS188">
            <v>0</v>
          </cell>
          <cell r="CT188">
            <v>0</v>
          </cell>
          <cell r="CU188">
            <v>0</v>
          </cell>
          <cell r="CV188">
            <v>251763242</v>
          </cell>
          <cell r="CW188">
            <v>25425517</v>
          </cell>
          <cell r="CX188">
            <v>0</v>
          </cell>
          <cell r="CY188">
            <v>0</v>
          </cell>
          <cell r="CZ188">
            <v>0</v>
          </cell>
          <cell r="DA188">
            <v>0</v>
          </cell>
          <cell r="DB188">
            <v>0</v>
          </cell>
          <cell r="DC188">
            <v>25425517</v>
          </cell>
          <cell r="DD188">
            <v>0</v>
          </cell>
          <cell r="DE188">
            <v>0</v>
          </cell>
          <cell r="DF188">
            <v>0</v>
          </cell>
          <cell r="DG188">
            <v>0</v>
          </cell>
          <cell r="DH188">
            <v>0</v>
          </cell>
          <cell r="DI188">
            <v>0</v>
          </cell>
          <cell r="DJ188">
            <v>0</v>
          </cell>
          <cell r="DK188">
            <v>0</v>
          </cell>
          <cell r="DL188">
            <v>0</v>
          </cell>
          <cell r="DM188">
            <v>0</v>
          </cell>
          <cell r="DN188">
            <v>0</v>
          </cell>
          <cell r="DO188">
            <v>25425517</v>
          </cell>
          <cell r="DP188">
            <v>502691134</v>
          </cell>
          <cell r="DQ188">
            <v>0</v>
          </cell>
          <cell r="DR188">
            <v>0</v>
          </cell>
          <cell r="DS188">
            <v>0</v>
          </cell>
          <cell r="DT188">
            <v>0</v>
          </cell>
          <cell r="DU188">
            <v>0</v>
          </cell>
          <cell r="DV188">
            <v>488692660</v>
          </cell>
          <cell r="DW188">
            <v>0</v>
          </cell>
          <cell r="DX188">
            <v>0</v>
          </cell>
          <cell r="DY188">
            <v>13998474</v>
          </cell>
          <cell r="DZ188">
            <v>0</v>
          </cell>
          <cell r="EA188">
            <v>0</v>
          </cell>
          <cell r="EB188">
            <v>0</v>
          </cell>
          <cell r="EC188">
            <v>0</v>
          </cell>
          <cell r="ED188">
            <v>0</v>
          </cell>
          <cell r="EE188">
            <v>0</v>
          </cell>
          <cell r="EF188">
            <v>0</v>
          </cell>
          <cell r="EG188">
            <v>0</v>
          </cell>
          <cell r="EH188">
            <v>502691134</v>
          </cell>
        </row>
        <row r="189">
          <cell r="B189" t="str">
            <v>25126-187</v>
          </cell>
          <cell r="C189">
            <v>25126</v>
          </cell>
          <cell r="D189" t="str">
            <v>Cajicá</v>
          </cell>
          <cell r="E189">
            <v>1438</v>
          </cell>
          <cell r="F189" t="str">
            <v>Cajica Tejiendo Futuro Unidos Con Toda Seguridad</v>
          </cell>
          <cell r="G189" t="str">
            <v>Tejiendo Futuro Cajica Con Toda Seguridad</v>
          </cell>
          <cell r="H189" t="str">
            <v>Transporte</v>
          </cell>
          <cell r="I189" t="str">
            <v>Seguridad de transporte</v>
          </cell>
          <cell r="K189" t="str">
            <v>Infraestructura de transporte para la seguridad vial mejorada</v>
          </cell>
          <cell r="L189" t="str">
            <v xml:space="preserve">Semáforos mantenidos </v>
          </cell>
          <cell r="M189" t="str">
            <v>Número</v>
          </cell>
          <cell r="N189">
            <v>21</v>
          </cell>
          <cell r="O189">
            <v>12</v>
          </cell>
          <cell r="P189">
            <v>0</v>
          </cell>
          <cell r="Q189">
            <v>4.7459483735057081E-2</v>
          </cell>
          <cell r="R189" t="str">
            <v>AM</v>
          </cell>
          <cell r="S189">
            <v>12</v>
          </cell>
          <cell r="T189">
            <v>1</v>
          </cell>
          <cell r="U189">
            <v>0</v>
          </cell>
          <cell r="V189">
            <v>0</v>
          </cell>
          <cell r="W189">
            <v>2.3235086270430111E-2</v>
          </cell>
          <cell r="X189">
            <v>12</v>
          </cell>
          <cell r="Y189">
            <v>12</v>
          </cell>
          <cell r="Z189">
            <v>100</v>
          </cell>
          <cell r="AA189">
            <v>7.4461341808971529E-2</v>
          </cell>
          <cell r="AB189">
            <v>12</v>
          </cell>
          <cell r="AC189">
            <v>12</v>
          </cell>
          <cell r="AD189">
            <v>100</v>
          </cell>
          <cell r="AE189">
            <v>4.6971151911021428E-2</v>
          </cell>
          <cell r="AF189">
            <v>12</v>
          </cell>
          <cell r="AG189">
            <v>12</v>
          </cell>
          <cell r="AH189">
            <v>100</v>
          </cell>
          <cell r="AI189">
            <v>1.9092352502135219E-2</v>
          </cell>
          <cell r="AJ189">
            <v>12</v>
          </cell>
          <cell r="AK189">
            <v>12</v>
          </cell>
          <cell r="AL189">
            <v>100</v>
          </cell>
          <cell r="AM189">
            <v>2.3235086270430111E-2</v>
          </cell>
          <cell r="AN189">
            <v>7.4461341808971529E-2</v>
          </cell>
          <cell r="AO189">
            <v>4.6971151911021435E-2</v>
          </cell>
          <cell r="AP189">
            <v>1.9092352502135219E-2</v>
          </cell>
          <cell r="AQ189">
            <v>4.7459483735057081E-2</v>
          </cell>
          <cell r="AR189">
            <v>20000000</v>
          </cell>
          <cell r="AS189">
            <v>0</v>
          </cell>
          <cell r="AT189">
            <v>0</v>
          </cell>
          <cell r="AU189">
            <v>0</v>
          </cell>
          <cell r="AV189">
            <v>0</v>
          </cell>
          <cell r="AW189">
            <v>0</v>
          </cell>
          <cell r="AX189">
            <v>20000000</v>
          </cell>
          <cell r="AY189">
            <v>0</v>
          </cell>
          <cell r="AZ189">
            <v>0</v>
          </cell>
          <cell r="BA189">
            <v>0</v>
          </cell>
          <cell r="BB189">
            <v>0</v>
          </cell>
          <cell r="BC189">
            <v>0</v>
          </cell>
          <cell r="BD189">
            <v>0</v>
          </cell>
          <cell r="BE189">
            <v>0</v>
          </cell>
          <cell r="BF189">
            <v>0</v>
          </cell>
          <cell r="BG189">
            <v>0</v>
          </cell>
          <cell r="BH189">
            <v>0</v>
          </cell>
          <cell r="BI189">
            <v>0</v>
          </cell>
          <cell r="BJ189">
            <v>20000000</v>
          </cell>
          <cell r="BK189">
            <v>78059499</v>
          </cell>
          <cell r="BL189">
            <v>0</v>
          </cell>
          <cell r="BM189">
            <v>0</v>
          </cell>
          <cell r="BN189">
            <v>0</v>
          </cell>
          <cell r="BO189">
            <v>0</v>
          </cell>
          <cell r="BP189">
            <v>0</v>
          </cell>
          <cell r="BQ189">
            <v>69418167</v>
          </cell>
          <cell r="BR189">
            <v>0</v>
          </cell>
          <cell r="BS189">
            <v>0</v>
          </cell>
          <cell r="BT189">
            <v>8641332</v>
          </cell>
          <cell r="BU189">
            <v>0</v>
          </cell>
          <cell r="BV189">
            <v>0</v>
          </cell>
          <cell r="BW189">
            <v>0</v>
          </cell>
          <cell r="BX189">
            <v>0</v>
          </cell>
          <cell r="BY189">
            <v>0</v>
          </cell>
          <cell r="BZ189">
            <v>0</v>
          </cell>
          <cell r="CA189">
            <v>0</v>
          </cell>
          <cell r="CB189">
            <v>0</v>
          </cell>
          <cell r="CC189">
            <v>78059499</v>
          </cell>
          <cell r="CD189">
            <v>47172547</v>
          </cell>
          <cell r="CE189">
            <v>0</v>
          </cell>
          <cell r="CF189">
            <v>0</v>
          </cell>
          <cell r="CG189">
            <v>0</v>
          </cell>
          <cell r="CH189">
            <v>0</v>
          </cell>
          <cell r="CI189">
            <v>0</v>
          </cell>
          <cell r="CJ189">
            <v>47172547</v>
          </cell>
          <cell r="CK189">
            <v>0</v>
          </cell>
          <cell r="CL189">
            <v>0</v>
          </cell>
          <cell r="CM189">
            <v>0</v>
          </cell>
          <cell r="CN189">
            <v>0</v>
          </cell>
          <cell r="CO189">
            <v>0</v>
          </cell>
          <cell r="CP189">
            <v>0</v>
          </cell>
          <cell r="CQ189">
            <v>0</v>
          </cell>
          <cell r="CR189">
            <v>0</v>
          </cell>
          <cell r="CS189">
            <v>0</v>
          </cell>
          <cell r="CT189">
            <v>0</v>
          </cell>
          <cell r="CU189">
            <v>0</v>
          </cell>
          <cell r="CV189">
            <v>47172547</v>
          </cell>
          <cell r="CW189">
            <v>13716324</v>
          </cell>
          <cell r="CX189">
            <v>0</v>
          </cell>
          <cell r="CY189">
            <v>0</v>
          </cell>
          <cell r="CZ189">
            <v>0</v>
          </cell>
          <cell r="DA189">
            <v>0</v>
          </cell>
          <cell r="DB189">
            <v>0</v>
          </cell>
          <cell r="DC189">
            <v>13716324</v>
          </cell>
          <cell r="DD189">
            <v>0</v>
          </cell>
          <cell r="DE189">
            <v>0</v>
          </cell>
          <cell r="DF189">
            <v>0</v>
          </cell>
          <cell r="DG189">
            <v>0</v>
          </cell>
          <cell r="DH189">
            <v>0</v>
          </cell>
          <cell r="DI189">
            <v>0</v>
          </cell>
          <cell r="DJ189">
            <v>0</v>
          </cell>
          <cell r="DK189">
            <v>0</v>
          </cell>
          <cell r="DL189">
            <v>0</v>
          </cell>
          <cell r="DM189">
            <v>0</v>
          </cell>
          <cell r="DN189">
            <v>0</v>
          </cell>
          <cell r="DO189">
            <v>13716324</v>
          </cell>
          <cell r="DP189">
            <v>158948370</v>
          </cell>
          <cell r="DQ189">
            <v>0</v>
          </cell>
          <cell r="DR189">
            <v>0</v>
          </cell>
          <cell r="DS189">
            <v>0</v>
          </cell>
          <cell r="DT189">
            <v>0</v>
          </cell>
          <cell r="DU189">
            <v>0</v>
          </cell>
          <cell r="DV189">
            <v>150307038</v>
          </cell>
          <cell r="DW189">
            <v>0</v>
          </cell>
          <cell r="DX189">
            <v>0</v>
          </cell>
          <cell r="DY189">
            <v>8641332</v>
          </cell>
          <cell r="DZ189">
            <v>0</v>
          </cell>
          <cell r="EA189">
            <v>0</v>
          </cell>
          <cell r="EB189">
            <v>0</v>
          </cell>
          <cell r="EC189">
            <v>0</v>
          </cell>
          <cell r="ED189">
            <v>0</v>
          </cell>
          <cell r="EE189">
            <v>0</v>
          </cell>
          <cell r="EF189">
            <v>0</v>
          </cell>
          <cell r="EG189">
            <v>0</v>
          </cell>
          <cell r="EH189">
            <v>158948370</v>
          </cell>
        </row>
        <row r="190">
          <cell r="B190" t="str">
            <v>25126-188</v>
          </cell>
          <cell r="C190">
            <v>25126</v>
          </cell>
          <cell r="D190" t="str">
            <v>Cajicá</v>
          </cell>
          <cell r="E190">
            <v>1438</v>
          </cell>
          <cell r="F190" t="str">
            <v>Cajica Tejiendo Futuro Unidos Con Toda Seguridad</v>
          </cell>
          <cell r="G190" t="str">
            <v>Tejiendo Futuro Cajica Con Toda Seguridad</v>
          </cell>
          <cell r="H190" t="str">
            <v>Transporte</v>
          </cell>
          <cell r="I190" t="str">
            <v>Seguridad de transporte</v>
          </cell>
          <cell r="K190" t="str">
            <v>Infraestructura de transporte para la seguridad vial mejorada</v>
          </cell>
          <cell r="L190" t="str">
            <v xml:space="preserve">Semáforos modernizados </v>
          </cell>
          <cell r="M190" t="str">
            <v>Número</v>
          </cell>
          <cell r="N190">
            <v>23</v>
          </cell>
          <cell r="O190">
            <v>4</v>
          </cell>
          <cell r="P190">
            <v>0</v>
          </cell>
          <cell r="Q190">
            <v>0</v>
          </cell>
          <cell r="R190" t="str">
            <v>NA</v>
          </cell>
          <cell r="S190">
            <v>0</v>
          </cell>
          <cell r="T190">
            <v>0</v>
          </cell>
          <cell r="U190">
            <v>0</v>
          </cell>
          <cell r="V190">
            <v>0</v>
          </cell>
          <cell r="W190">
            <v>0</v>
          </cell>
          <cell r="X190" t="str">
            <v>NP</v>
          </cell>
          <cell r="Y190">
            <v>0</v>
          </cell>
          <cell r="Z190">
            <v>0</v>
          </cell>
          <cell r="AA190">
            <v>0</v>
          </cell>
          <cell r="AB190" t="str">
            <v>NP</v>
          </cell>
          <cell r="AC190">
            <v>0</v>
          </cell>
          <cell r="AD190">
            <v>0</v>
          </cell>
          <cell r="AE190">
            <v>0</v>
          </cell>
          <cell r="AF190">
            <v>2</v>
          </cell>
          <cell r="AG190">
            <v>0</v>
          </cell>
          <cell r="AH190">
            <v>0</v>
          </cell>
          <cell r="AI190">
            <v>0</v>
          </cell>
          <cell r="AJ190">
            <v>4</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row>
        <row r="191">
          <cell r="B191" t="str">
            <v>25126-189</v>
          </cell>
          <cell r="C191">
            <v>25126</v>
          </cell>
          <cell r="D191" t="str">
            <v>Cajicá</v>
          </cell>
          <cell r="E191">
            <v>1438</v>
          </cell>
          <cell r="F191" t="str">
            <v>Cajica Tejiendo Futuro Unidos Con Toda Seguridad</v>
          </cell>
          <cell r="G191" t="str">
            <v>Tejiendo Futuro Cajica Con Toda Seguridad</v>
          </cell>
          <cell r="H191" t="str">
            <v>Transporte</v>
          </cell>
          <cell r="I191" t="str">
            <v>Seguridad de transporte</v>
          </cell>
          <cell r="K191" t="str">
            <v>Servicio de educación informal en seguridad en Servicio de transporte</v>
          </cell>
          <cell r="L191" t="str">
            <v>Personas capacitadas</v>
          </cell>
          <cell r="M191" t="str">
            <v>Número</v>
          </cell>
          <cell r="N191">
            <v>20</v>
          </cell>
          <cell r="O191">
            <v>200</v>
          </cell>
          <cell r="P191">
            <v>0</v>
          </cell>
          <cell r="Q191">
            <v>1.9591010000972645E-2</v>
          </cell>
          <cell r="R191" t="str">
            <v>NA</v>
          </cell>
          <cell r="S191">
            <v>164</v>
          </cell>
          <cell r="T191">
            <v>0.82</v>
          </cell>
          <cell r="U191">
            <v>0</v>
          </cell>
          <cell r="V191">
            <v>0</v>
          </cell>
          <cell r="W191">
            <v>5.8087715676075277E-2</v>
          </cell>
          <cell r="X191">
            <v>64</v>
          </cell>
          <cell r="Y191">
            <v>64</v>
          </cell>
          <cell r="Z191">
            <v>100</v>
          </cell>
          <cell r="AA191">
            <v>7.6312395301406204E-3</v>
          </cell>
          <cell r="AB191">
            <v>36</v>
          </cell>
          <cell r="AC191">
            <v>38</v>
          </cell>
          <cell r="AD191">
            <v>100</v>
          </cell>
          <cell r="AE191">
            <v>7.5804976037992201E-3</v>
          </cell>
          <cell r="AF191">
            <v>50</v>
          </cell>
          <cell r="AG191">
            <v>62</v>
          </cell>
          <cell r="AH191">
            <v>100</v>
          </cell>
          <cell r="AI191">
            <v>0</v>
          </cell>
          <cell r="AJ191">
            <v>36</v>
          </cell>
          <cell r="AK191">
            <v>0</v>
          </cell>
          <cell r="AL191">
            <v>0</v>
          </cell>
          <cell r="AM191">
            <v>5.808771567607527E-2</v>
          </cell>
          <cell r="AN191">
            <v>7.6312395301406204E-3</v>
          </cell>
          <cell r="AO191">
            <v>7.5804976037992201E-3</v>
          </cell>
          <cell r="AP191">
            <v>0</v>
          </cell>
          <cell r="AQ191">
            <v>1.6064628200797567E-2</v>
          </cell>
          <cell r="AR191">
            <v>50000000</v>
          </cell>
          <cell r="AS191">
            <v>0</v>
          </cell>
          <cell r="AT191">
            <v>0</v>
          </cell>
          <cell r="AU191">
            <v>0</v>
          </cell>
          <cell r="AV191">
            <v>0</v>
          </cell>
          <cell r="AW191">
            <v>0</v>
          </cell>
          <cell r="AX191">
            <v>50000000</v>
          </cell>
          <cell r="AY191">
            <v>0</v>
          </cell>
          <cell r="AZ191">
            <v>0</v>
          </cell>
          <cell r="BA191">
            <v>0</v>
          </cell>
          <cell r="BB191">
            <v>0</v>
          </cell>
          <cell r="BC191">
            <v>0</v>
          </cell>
          <cell r="BD191">
            <v>0</v>
          </cell>
          <cell r="BE191">
            <v>0</v>
          </cell>
          <cell r="BF191">
            <v>0</v>
          </cell>
          <cell r="BG191">
            <v>0</v>
          </cell>
          <cell r="BH191">
            <v>0</v>
          </cell>
          <cell r="BI191">
            <v>0</v>
          </cell>
          <cell r="BJ191">
            <v>50000000</v>
          </cell>
          <cell r="BK191">
            <v>8000000</v>
          </cell>
          <cell r="BL191">
            <v>0</v>
          </cell>
          <cell r="BM191">
            <v>0</v>
          </cell>
          <cell r="BN191">
            <v>0</v>
          </cell>
          <cell r="BO191">
            <v>0</v>
          </cell>
          <cell r="BP191">
            <v>0</v>
          </cell>
          <cell r="BQ191">
            <v>8000000</v>
          </cell>
          <cell r="BR191">
            <v>0</v>
          </cell>
          <cell r="BS191">
            <v>0</v>
          </cell>
          <cell r="BT191">
            <v>0</v>
          </cell>
          <cell r="BU191">
            <v>0</v>
          </cell>
          <cell r="BV191">
            <v>0</v>
          </cell>
          <cell r="BW191">
            <v>0</v>
          </cell>
          <cell r="BX191">
            <v>0</v>
          </cell>
          <cell r="BY191">
            <v>0</v>
          </cell>
          <cell r="BZ191">
            <v>0</v>
          </cell>
          <cell r="CA191">
            <v>0</v>
          </cell>
          <cell r="CB191">
            <v>0</v>
          </cell>
          <cell r="CC191">
            <v>8000000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7613000</v>
          </cell>
          <cell r="CV191">
            <v>7613000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58000000</v>
          </cell>
          <cell r="DQ191">
            <v>0</v>
          </cell>
          <cell r="DR191">
            <v>0</v>
          </cell>
          <cell r="DS191">
            <v>0</v>
          </cell>
          <cell r="DT191">
            <v>0</v>
          </cell>
          <cell r="DU191">
            <v>0</v>
          </cell>
          <cell r="DV191">
            <v>58000000</v>
          </cell>
          <cell r="DW191">
            <v>0</v>
          </cell>
          <cell r="DX191">
            <v>0</v>
          </cell>
          <cell r="DY191">
            <v>0</v>
          </cell>
          <cell r="DZ191">
            <v>0</v>
          </cell>
          <cell r="EA191">
            <v>0</v>
          </cell>
          <cell r="EB191">
            <v>0</v>
          </cell>
          <cell r="EC191">
            <v>0</v>
          </cell>
          <cell r="ED191">
            <v>0</v>
          </cell>
          <cell r="EE191">
            <v>0</v>
          </cell>
          <cell r="EF191">
            <v>0</v>
          </cell>
          <cell r="EG191">
            <v>7613000</v>
          </cell>
          <cell r="EH191">
            <v>65613000</v>
          </cell>
        </row>
        <row r="192">
          <cell r="B192" t="str">
            <v>25126-190</v>
          </cell>
          <cell r="C192">
            <v>25126</v>
          </cell>
          <cell r="D192" t="str">
            <v>Cajicá</v>
          </cell>
          <cell r="E192">
            <v>1438</v>
          </cell>
          <cell r="F192" t="str">
            <v>Cajica Tejiendo Futuro Unidos Con Toda Seguridad</v>
          </cell>
          <cell r="G192" t="str">
            <v>Tejiendo Futuro Cajica Con Toda Seguridad</v>
          </cell>
          <cell r="H192" t="str">
            <v>Transporte</v>
          </cell>
          <cell r="I192" t="str">
            <v>Seguridad de transporte</v>
          </cell>
          <cell r="K192" t="str">
            <v>Infraestructura de transporte para la seguridad vial</v>
          </cell>
          <cell r="L192" t="str">
            <v>Demarcación horizontal longitudinal realizada</v>
          </cell>
          <cell r="M192" t="str">
            <v>Kilómetros</v>
          </cell>
          <cell r="N192">
            <v>45</v>
          </cell>
          <cell r="O192">
            <v>7350</v>
          </cell>
          <cell r="P192">
            <v>0</v>
          </cell>
          <cell r="Q192">
            <v>2.5379663330173514E-2</v>
          </cell>
          <cell r="R192" t="str">
            <v>NA</v>
          </cell>
          <cell r="S192">
            <v>27242.45</v>
          </cell>
          <cell r="T192">
            <v>1</v>
          </cell>
          <cell r="U192">
            <v>0</v>
          </cell>
          <cell r="V192">
            <v>0</v>
          </cell>
          <cell r="W192">
            <v>5.8087715676075277E-2</v>
          </cell>
          <cell r="X192">
            <v>1617</v>
          </cell>
          <cell r="Y192">
            <v>1617</v>
          </cell>
          <cell r="Z192">
            <v>100</v>
          </cell>
          <cell r="AA192">
            <v>1.4308574119013663E-2</v>
          </cell>
          <cell r="AB192">
            <v>2080</v>
          </cell>
          <cell r="AC192">
            <v>2343</v>
          </cell>
          <cell r="AD192">
            <v>100</v>
          </cell>
          <cell r="AE192">
            <v>1.99146134343865E-2</v>
          </cell>
          <cell r="AF192">
            <v>1826</v>
          </cell>
          <cell r="AG192">
            <v>23282.45</v>
          </cell>
          <cell r="AH192">
            <v>100</v>
          </cell>
          <cell r="AI192">
            <v>0</v>
          </cell>
          <cell r="AJ192">
            <v>1827</v>
          </cell>
          <cell r="AK192">
            <v>0</v>
          </cell>
          <cell r="AL192">
            <v>0</v>
          </cell>
          <cell r="AM192">
            <v>5.808771567607527E-2</v>
          </cell>
          <cell r="AN192">
            <v>1.4308574119013661E-2</v>
          </cell>
          <cell r="AO192">
            <v>1.99146134343865E-2</v>
          </cell>
          <cell r="AP192">
            <v>0</v>
          </cell>
          <cell r="AQ192">
            <v>2.5379663330173514E-2</v>
          </cell>
          <cell r="AR192">
            <v>50000000</v>
          </cell>
          <cell r="AS192">
            <v>0</v>
          </cell>
          <cell r="AT192">
            <v>0</v>
          </cell>
          <cell r="AU192">
            <v>0</v>
          </cell>
          <cell r="AV192">
            <v>0</v>
          </cell>
          <cell r="AW192">
            <v>0</v>
          </cell>
          <cell r="AX192">
            <v>50000000</v>
          </cell>
          <cell r="AY192">
            <v>0</v>
          </cell>
          <cell r="AZ192">
            <v>0</v>
          </cell>
          <cell r="BA192">
            <v>0</v>
          </cell>
          <cell r="BB192">
            <v>0</v>
          </cell>
          <cell r="BC192">
            <v>0</v>
          </cell>
          <cell r="BD192">
            <v>0</v>
          </cell>
          <cell r="BE192">
            <v>0</v>
          </cell>
          <cell r="BF192">
            <v>0</v>
          </cell>
          <cell r="BG192">
            <v>0</v>
          </cell>
          <cell r="BH192">
            <v>0</v>
          </cell>
          <cell r="BI192">
            <v>0</v>
          </cell>
          <cell r="BJ192">
            <v>50000000</v>
          </cell>
          <cell r="BK192">
            <v>15000000</v>
          </cell>
          <cell r="BL192">
            <v>0</v>
          </cell>
          <cell r="BM192">
            <v>0</v>
          </cell>
          <cell r="BN192">
            <v>0</v>
          </cell>
          <cell r="BO192">
            <v>0</v>
          </cell>
          <cell r="BP192">
            <v>0</v>
          </cell>
          <cell r="BQ192">
            <v>15000000</v>
          </cell>
          <cell r="BR192">
            <v>0</v>
          </cell>
          <cell r="BS192">
            <v>0</v>
          </cell>
          <cell r="BT192">
            <v>0</v>
          </cell>
          <cell r="BU192">
            <v>0</v>
          </cell>
          <cell r="BV192">
            <v>0</v>
          </cell>
          <cell r="BW192">
            <v>0</v>
          </cell>
          <cell r="BX192">
            <v>0</v>
          </cell>
          <cell r="BY192">
            <v>0</v>
          </cell>
          <cell r="BZ192">
            <v>0</v>
          </cell>
          <cell r="CA192">
            <v>0</v>
          </cell>
          <cell r="CB192">
            <v>0</v>
          </cell>
          <cell r="CC192">
            <v>15000000</v>
          </cell>
          <cell r="CD192">
            <v>20000000</v>
          </cell>
          <cell r="CE192">
            <v>0</v>
          </cell>
          <cell r="CF192">
            <v>0</v>
          </cell>
          <cell r="CG192">
            <v>0</v>
          </cell>
          <cell r="CH192">
            <v>0</v>
          </cell>
          <cell r="CI192">
            <v>0</v>
          </cell>
          <cell r="CJ192">
            <v>20000000</v>
          </cell>
          <cell r="CK192">
            <v>0</v>
          </cell>
          <cell r="CL192">
            <v>0</v>
          </cell>
          <cell r="CM192">
            <v>0</v>
          </cell>
          <cell r="CN192">
            <v>0</v>
          </cell>
          <cell r="CO192">
            <v>0</v>
          </cell>
          <cell r="CP192">
            <v>0</v>
          </cell>
          <cell r="CQ192">
            <v>0</v>
          </cell>
          <cell r="CR192">
            <v>0</v>
          </cell>
          <cell r="CS192">
            <v>0</v>
          </cell>
          <cell r="CT192">
            <v>0</v>
          </cell>
          <cell r="CU192">
            <v>0</v>
          </cell>
          <cell r="CV192">
            <v>20000000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85000000</v>
          </cell>
          <cell r="DQ192">
            <v>0</v>
          </cell>
          <cell r="DR192">
            <v>0</v>
          </cell>
          <cell r="DS192">
            <v>0</v>
          </cell>
          <cell r="DT192">
            <v>0</v>
          </cell>
          <cell r="DU192">
            <v>0</v>
          </cell>
          <cell r="DV192">
            <v>85000000</v>
          </cell>
          <cell r="DW192">
            <v>0</v>
          </cell>
          <cell r="DX192">
            <v>0</v>
          </cell>
          <cell r="DY192">
            <v>0</v>
          </cell>
          <cell r="DZ192">
            <v>0</v>
          </cell>
          <cell r="EA192">
            <v>0</v>
          </cell>
          <cell r="EB192">
            <v>0</v>
          </cell>
          <cell r="EC192">
            <v>0</v>
          </cell>
          <cell r="ED192">
            <v>0</v>
          </cell>
          <cell r="EE192">
            <v>0</v>
          </cell>
          <cell r="EF192">
            <v>0</v>
          </cell>
          <cell r="EG192">
            <v>0</v>
          </cell>
          <cell r="EH192">
            <v>85000000</v>
          </cell>
        </row>
        <row r="193">
          <cell r="B193" t="str">
            <v>25126-191</v>
          </cell>
          <cell r="C193">
            <v>25126</v>
          </cell>
          <cell r="D193" t="str">
            <v>Cajicá</v>
          </cell>
          <cell r="E193">
            <v>1438</v>
          </cell>
          <cell r="F193" t="str">
            <v>Cajica Tejiendo Futuro Unidos Con Toda Seguridad</v>
          </cell>
          <cell r="G193" t="str">
            <v>Tejiendo Futuro Cajica Con Toda Seguridad</v>
          </cell>
          <cell r="H193" t="str">
            <v>Transporte</v>
          </cell>
          <cell r="I193" t="str">
            <v>Infraestructura red vial regional</v>
          </cell>
          <cell r="K193" t="str">
            <v>Andén construido</v>
          </cell>
          <cell r="L193" t="str">
            <v>Andén construido</v>
          </cell>
          <cell r="M193" t="str">
            <v xml:space="preserve">Metros </v>
          </cell>
          <cell r="N193">
            <v>16</v>
          </cell>
          <cell r="O193">
            <v>1</v>
          </cell>
          <cell r="P193">
            <v>0</v>
          </cell>
          <cell r="Q193">
            <v>0.1772682506013466</v>
          </cell>
          <cell r="R193" t="str">
            <v>NA</v>
          </cell>
          <cell r="S193">
            <v>2.3899999999999997</v>
          </cell>
          <cell r="T193">
            <v>1</v>
          </cell>
          <cell r="U193">
            <v>0</v>
          </cell>
          <cell r="V193">
            <v>0</v>
          </cell>
          <cell r="W193">
            <v>0.15335156938483871</v>
          </cell>
          <cell r="X193">
            <v>0.22</v>
          </cell>
          <cell r="Y193">
            <v>0.22</v>
          </cell>
          <cell r="Z193">
            <v>100</v>
          </cell>
          <cell r="AA193">
            <v>1.5921503367054772E-2</v>
          </cell>
          <cell r="AB193">
            <v>0.25</v>
          </cell>
          <cell r="AC193">
            <v>0.98</v>
          </cell>
          <cell r="AD193">
            <v>100</v>
          </cell>
          <cell r="AE193">
            <v>0.44310512756845816</v>
          </cell>
          <cell r="AF193">
            <v>0.25</v>
          </cell>
          <cell r="AG193">
            <v>1.19</v>
          </cell>
          <cell r="AH193">
            <v>100</v>
          </cell>
          <cell r="AI193">
            <v>0</v>
          </cell>
          <cell r="AJ193" t="str">
            <v>NP</v>
          </cell>
          <cell r="AK193">
            <v>0</v>
          </cell>
          <cell r="AL193">
            <v>0</v>
          </cell>
          <cell r="AM193">
            <v>0.15335156938483871</v>
          </cell>
          <cell r="AN193">
            <v>1.5921503367054772E-2</v>
          </cell>
          <cell r="AO193">
            <v>0.44310512756845816</v>
          </cell>
          <cell r="AP193">
            <v>0</v>
          </cell>
          <cell r="AQ193">
            <v>0.1772682506013466</v>
          </cell>
          <cell r="AR193">
            <v>132000000</v>
          </cell>
          <cell r="AS193">
            <v>0</v>
          </cell>
          <cell r="AT193">
            <v>0</v>
          </cell>
          <cell r="AU193">
            <v>0</v>
          </cell>
          <cell r="AV193">
            <v>0</v>
          </cell>
          <cell r="AW193">
            <v>0</v>
          </cell>
          <cell r="AX193">
            <v>132000000</v>
          </cell>
          <cell r="AY193">
            <v>0</v>
          </cell>
          <cell r="AZ193">
            <v>0</v>
          </cell>
          <cell r="BA193">
            <v>0</v>
          </cell>
          <cell r="BB193">
            <v>0</v>
          </cell>
          <cell r="BC193">
            <v>0</v>
          </cell>
          <cell r="BD193">
            <v>0</v>
          </cell>
          <cell r="BE193">
            <v>0</v>
          </cell>
          <cell r="BF193">
            <v>0</v>
          </cell>
          <cell r="BG193">
            <v>0</v>
          </cell>
          <cell r="BH193">
            <v>0</v>
          </cell>
          <cell r="BI193">
            <v>0</v>
          </cell>
          <cell r="BJ193">
            <v>132000000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16690870</v>
          </cell>
          <cell r="CC193">
            <v>16690870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445005000</v>
          </cell>
          <cell r="CV193">
            <v>445005000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132000000</v>
          </cell>
          <cell r="DQ193">
            <v>0</v>
          </cell>
          <cell r="DR193">
            <v>0</v>
          </cell>
          <cell r="DS193">
            <v>0</v>
          </cell>
          <cell r="DT193">
            <v>0</v>
          </cell>
          <cell r="DU193">
            <v>0</v>
          </cell>
          <cell r="DV193">
            <v>132000000</v>
          </cell>
          <cell r="DW193">
            <v>0</v>
          </cell>
          <cell r="DX193">
            <v>0</v>
          </cell>
          <cell r="DY193">
            <v>0</v>
          </cell>
          <cell r="DZ193">
            <v>0</v>
          </cell>
          <cell r="EA193">
            <v>0</v>
          </cell>
          <cell r="EB193">
            <v>0</v>
          </cell>
          <cell r="EC193">
            <v>0</v>
          </cell>
          <cell r="ED193">
            <v>0</v>
          </cell>
          <cell r="EE193">
            <v>0</v>
          </cell>
          <cell r="EF193">
            <v>0</v>
          </cell>
          <cell r="EG193">
            <v>461695870</v>
          </cell>
          <cell r="EH193">
            <v>593695870</v>
          </cell>
        </row>
        <row r="194">
          <cell r="B194" t="str">
            <v>25126-192</v>
          </cell>
          <cell r="C194">
            <v>25126</v>
          </cell>
          <cell r="D194" t="str">
            <v>Cajicá</v>
          </cell>
          <cell r="E194">
            <v>1438</v>
          </cell>
          <cell r="F194" t="str">
            <v>Cajica Tejiendo Futuro Unidos Con Toda Seguridad</v>
          </cell>
          <cell r="G194" t="str">
            <v>Tejiendo Futuro Cajica Con Toda Seguridad</v>
          </cell>
          <cell r="H194" t="str">
            <v>Transporte</v>
          </cell>
          <cell r="I194" t="str">
            <v>Infraestructura red vial regional</v>
          </cell>
          <cell r="K194" t="str">
            <v>Vía urbana mejorada</v>
          </cell>
          <cell r="L194" t="str">
            <v xml:space="preserve">Vía urbana mejorada </v>
          </cell>
          <cell r="M194" t="str">
            <v>Kilómetros</v>
          </cell>
          <cell r="N194">
            <v>20</v>
          </cell>
          <cell r="O194">
            <v>1.2</v>
          </cell>
          <cell r="P194">
            <v>0</v>
          </cell>
          <cell r="Q194">
            <v>0.54309883022791294</v>
          </cell>
          <cell r="R194" t="str">
            <v>NA</v>
          </cell>
          <cell r="S194">
            <v>2.69</v>
          </cell>
          <cell r="T194">
            <v>1</v>
          </cell>
          <cell r="U194">
            <v>0</v>
          </cell>
          <cell r="V194">
            <v>0</v>
          </cell>
          <cell r="W194">
            <v>1.1963572941235951</v>
          </cell>
          <cell r="X194">
            <v>0.26</v>
          </cell>
          <cell r="Y194">
            <v>0.26</v>
          </cell>
          <cell r="Z194">
            <v>100</v>
          </cell>
          <cell r="AA194">
            <v>5.1711262224605738E-2</v>
          </cell>
          <cell r="AB194">
            <v>0.2</v>
          </cell>
          <cell r="AC194">
            <v>0.43</v>
          </cell>
          <cell r="AD194">
            <v>100</v>
          </cell>
          <cell r="AE194">
            <v>0.73178024443902201</v>
          </cell>
          <cell r="AF194">
            <v>0.2</v>
          </cell>
          <cell r="AG194">
            <v>1.86</v>
          </cell>
          <cell r="AH194">
            <v>100</v>
          </cell>
          <cell r="AI194">
            <v>0</v>
          </cell>
          <cell r="AJ194">
            <v>0.54</v>
          </cell>
          <cell r="AK194">
            <v>0.14000000000000001</v>
          </cell>
          <cell r="AL194">
            <v>25.925925925925924</v>
          </cell>
          <cell r="AM194">
            <v>1.1963572941235951</v>
          </cell>
          <cell r="AN194">
            <v>5.1711262224605738E-2</v>
          </cell>
          <cell r="AO194">
            <v>0.73178024443902201</v>
          </cell>
          <cell r="AP194">
            <v>0</v>
          </cell>
          <cell r="AQ194">
            <v>0.54309883022791294</v>
          </cell>
          <cell r="AR194">
            <v>1029785110.5</v>
          </cell>
          <cell r="AS194">
            <v>0</v>
          </cell>
          <cell r="AT194">
            <v>0</v>
          </cell>
          <cell r="AU194">
            <v>0</v>
          </cell>
          <cell r="AV194">
            <v>0</v>
          </cell>
          <cell r="AW194">
            <v>0</v>
          </cell>
          <cell r="AX194">
            <v>1029785110.5</v>
          </cell>
          <cell r="AY194">
            <v>0</v>
          </cell>
          <cell r="AZ194">
            <v>0</v>
          </cell>
          <cell r="BA194">
            <v>0</v>
          </cell>
          <cell r="BB194">
            <v>0</v>
          </cell>
          <cell r="BC194">
            <v>0</v>
          </cell>
          <cell r="BD194">
            <v>0</v>
          </cell>
          <cell r="BE194">
            <v>0</v>
          </cell>
          <cell r="BF194">
            <v>0</v>
          </cell>
          <cell r="BG194">
            <v>0</v>
          </cell>
          <cell r="BH194">
            <v>0</v>
          </cell>
          <cell r="BI194">
            <v>0</v>
          </cell>
          <cell r="BJ194">
            <v>1029785110.5</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54210079</v>
          </cell>
          <cell r="CC194">
            <v>54210079</v>
          </cell>
          <cell r="CD194">
            <v>734917850</v>
          </cell>
          <cell r="CE194">
            <v>0</v>
          </cell>
          <cell r="CF194">
            <v>0</v>
          </cell>
          <cell r="CG194">
            <v>0</v>
          </cell>
          <cell r="CH194">
            <v>0</v>
          </cell>
          <cell r="CI194">
            <v>0</v>
          </cell>
          <cell r="CJ194">
            <v>734917850</v>
          </cell>
          <cell r="CK194">
            <v>0</v>
          </cell>
          <cell r="CL194">
            <v>0</v>
          </cell>
          <cell r="CM194">
            <v>0</v>
          </cell>
          <cell r="CN194">
            <v>0</v>
          </cell>
          <cell r="CO194">
            <v>0</v>
          </cell>
          <cell r="CP194">
            <v>0</v>
          </cell>
          <cell r="CQ194">
            <v>0</v>
          </cell>
          <cell r="CR194">
            <v>0</v>
          </cell>
          <cell r="CS194">
            <v>0</v>
          </cell>
          <cell r="CT194">
            <v>0</v>
          </cell>
          <cell r="CU194">
            <v>0</v>
          </cell>
          <cell r="CV194">
            <v>734917850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1764702960.5</v>
          </cell>
          <cell r="DQ194">
            <v>0</v>
          </cell>
          <cell r="DR194">
            <v>0</v>
          </cell>
          <cell r="DS194">
            <v>0</v>
          </cell>
          <cell r="DT194">
            <v>0</v>
          </cell>
          <cell r="DU194">
            <v>0</v>
          </cell>
          <cell r="DV194">
            <v>1764702960.5</v>
          </cell>
          <cell r="DW194">
            <v>0</v>
          </cell>
          <cell r="DX194">
            <v>0</v>
          </cell>
          <cell r="DY194">
            <v>0</v>
          </cell>
          <cell r="DZ194">
            <v>0</v>
          </cell>
          <cell r="EA194">
            <v>0</v>
          </cell>
          <cell r="EB194">
            <v>0</v>
          </cell>
          <cell r="EC194">
            <v>0</v>
          </cell>
          <cell r="ED194">
            <v>0</v>
          </cell>
          <cell r="EE194">
            <v>0</v>
          </cell>
          <cell r="EF194">
            <v>0</v>
          </cell>
          <cell r="EG194">
            <v>54210079</v>
          </cell>
          <cell r="EH194">
            <v>1818913039.5</v>
          </cell>
        </row>
        <row r="195">
          <cell r="B195" t="str">
            <v>25126-193</v>
          </cell>
          <cell r="C195">
            <v>25126</v>
          </cell>
          <cell r="D195" t="str">
            <v>Cajicá</v>
          </cell>
          <cell r="E195">
            <v>1438</v>
          </cell>
          <cell r="F195" t="str">
            <v>Cajica Tejiendo Futuro Unidos Con Toda Seguridad</v>
          </cell>
          <cell r="G195" t="str">
            <v>Tejiendo Futuro Cajica Con Toda Seguridad</v>
          </cell>
          <cell r="H195" t="str">
            <v>Transporte</v>
          </cell>
          <cell r="I195" t="str">
            <v>Infraestructura red vial regional</v>
          </cell>
          <cell r="K195" t="str">
            <v>Andén de la red urbana habilitado</v>
          </cell>
          <cell r="L195" t="str">
            <v xml:space="preserve">Andén de la red urbana en funcionamiento  </v>
          </cell>
          <cell r="M195" t="str">
            <v>Metros lineales</v>
          </cell>
          <cell r="N195">
            <v>42</v>
          </cell>
          <cell r="O195">
            <v>0.7</v>
          </cell>
          <cell r="P195">
            <v>0</v>
          </cell>
          <cell r="Q195">
            <v>0.53044466758954678</v>
          </cell>
          <cell r="R195" t="str">
            <v>NA</v>
          </cell>
          <cell r="S195">
            <v>3.85</v>
          </cell>
          <cell r="T195">
            <v>1</v>
          </cell>
          <cell r="U195">
            <v>0</v>
          </cell>
          <cell r="V195">
            <v>0</v>
          </cell>
          <cell r="W195">
            <v>0</v>
          </cell>
          <cell r="X195" t="str">
            <v>NP</v>
          </cell>
          <cell r="Y195">
            <v>0</v>
          </cell>
          <cell r="Z195">
            <v>0</v>
          </cell>
          <cell r="AA195">
            <v>3.7917721415386206E-2</v>
          </cell>
          <cell r="AB195">
            <v>0.2</v>
          </cell>
          <cell r="AC195">
            <v>1.52</v>
          </cell>
          <cell r="AD195">
            <v>100</v>
          </cell>
          <cell r="AE195">
            <v>1.5302214710115034</v>
          </cell>
          <cell r="AF195">
            <v>0.4</v>
          </cell>
          <cell r="AG195">
            <v>1.93</v>
          </cell>
          <cell r="AH195">
            <v>100</v>
          </cell>
          <cell r="AI195">
            <v>0</v>
          </cell>
          <cell r="AJ195" t="str">
            <v>NP</v>
          </cell>
          <cell r="AK195">
            <v>0.4</v>
          </cell>
          <cell r="AL195">
            <v>0</v>
          </cell>
          <cell r="AM195">
            <v>0</v>
          </cell>
          <cell r="AN195">
            <v>3.7917721415386206E-2</v>
          </cell>
          <cell r="AO195">
            <v>1.5302214710115036</v>
          </cell>
          <cell r="AP195">
            <v>0</v>
          </cell>
          <cell r="AQ195">
            <v>0.53044466758954678</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39750000</v>
          </cell>
          <cell r="CC195">
            <v>39750000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1536782500</v>
          </cell>
          <cell r="CV195">
            <v>1536782500</v>
          </cell>
          <cell r="CW195">
            <v>200000000</v>
          </cell>
          <cell r="CX195">
            <v>0</v>
          </cell>
          <cell r="CY195">
            <v>0</v>
          </cell>
          <cell r="CZ195">
            <v>0</v>
          </cell>
          <cell r="DA195">
            <v>0</v>
          </cell>
          <cell r="DB195">
            <v>200000000</v>
          </cell>
          <cell r="DC195">
            <v>0</v>
          </cell>
          <cell r="DD195">
            <v>0</v>
          </cell>
          <cell r="DE195">
            <v>0</v>
          </cell>
          <cell r="DF195">
            <v>0</v>
          </cell>
          <cell r="DG195">
            <v>0</v>
          </cell>
          <cell r="DH195">
            <v>0</v>
          </cell>
          <cell r="DI195">
            <v>0</v>
          </cell>
          <cell r="DJ195">
            <v>0</v>
          </cell>
          <cell r="DK195">
            <v>0</v>
          </cell>
          <cell r="DL195">
            <v>0</v>
          </cell>
          <cell r="DM195">
            <v>0</v>
          </cell>
          <cell r="DN195">
            <v>0</v>
          </cell>
          <cell r="DO195">
            <v>200000000</v>
          </cell>
          <cell r="DP195">
            <v>200000000</v>
          </cell>
          <cell r="DQ195">
            <v>0</v>
          </cell>
          <cell r="DR195">
            <v>0</v>
          </cell>
          <cell r="DS195">
            <v>0</v>
          </cell>
          <cell r="DT195">
            <v>0</v>
          </cell>
          <cell r="DU195">
            <v>200000000</v>
          </cell>
          <cell r="DV195">
            <v>0</v>
          </cell>
          <cell r="DW195">
            <v>0</v>
          </cell>
          <cell r="DX195">
            <v>0</v>
          </cell>
          <cell r="DY195">
            <v>0</v>
          </cell>
          <cell r="DZ195">
            <v>0</v>
          </cell>
          <cell r="EA195">
            <v>0</v>
          </cell>
          <cell r="EB195">
            <v>0</v>
          </cell>
          <cell r="EC195">
            <v>0</v>
          </cell>
          <cell r="ED195">
            <v>0</v>
          </cell>
          <cell r="EE195">
            <v>0</v>
          </cell>
          <cell r="EF195">
            <v>0</v>
          </cell>
          <cell r="EG195">
            <v>1576532500</v>
          </cell>
          <cell r="EH195">
            <v>1776532500</v>
          </cell>
        </row>
        <row r="196">
          <cell r="B196" t="str">
            <v>25126-194</v>
          </cell>
          <cell r="C196">
            <v>25126</v>
          </cell>
          <cell r="D196" t="str">
            <v>Cajicá</v>
          </cell>
          <cell r="E196">
            <v>1438</v>
          </cell>
          <cell r="F196" t="str">
            <v>Cajica Tejiendo Futuro Unidos Con Toda Seguridad</v>
          </cell>
          <cell r="G196" t="str">
            <v>Tejiendo Futuro Cajica Con Toda Seguridad</v>
          </cell>
          <cell r="H196" t="str">
            <v>Transporte</v>
          </cell>
          <cell r="I196" t="str">
            <v>Infraestructura red vial regional</v>
          </cell>
          <cell r="K196" t="str">
            <v>Ciclo infraestructura urbana con mantenimiento</v>
          </cell>
          <cell r="L196" t="str">
            <v>Ciclo infraestructura urbana con mantenimiento</v>
          </cell>
          <cell r="M196" t="str">
            <v>Metros lineales</v>
          </cell>
          <cell r="N196">
            <v>46</v>
          </cell>
          <cell r="O196">
            <v>1</v>
          </cell>
          <cell r="P196">
            <v>0</v>
          </cell>
          <cell r="Q196">
            <v>7.5982799463725464E-2</v>
          </cell>
          <cell r="R196" t="str">
            <v>NA</v>
          </cell>
          <cell r="S196">
            <v>0.31</v>
          </cell>
          <cell r="T196">
            <v>0.31</v>
          </cell>
          <cell r="U196">
            <v>0</v>
          </cell>
          <cell r="V196">
            <v>0</v>
          </cell>
          <cell r="W196">
            <v>0</v>
          </cell>
          <cell r="X196" t="str">
            <v>NP</v>
          </cell>
          <cell r="Y196">
            <v>0</v>
          </cell>
          <cell r="Z196">
            <v>0</v>
          </cell>
          <cell r="AA196">
            <v>0</v>
          </cell>
          <cell r="AB196">
            <v>0.2</v>
          </cell>
          <cell r="AC196">
            <v>0</v>
          </cell>
          <cell r="AD196">
            <v>0</v>
          </cell>
          <cell r="AE196">
            <v>0.20756808709629934</v>
          </cell>
          <cell r="AF196">
            <v>0.3</v>
          </cell>
          <cell r="AG196">
            <v>0.3</v>
          </cell>
          <cell r="AH196">
            <v>100</v>
          </cell>
          <cell r="AI196">
            <v>6.4055630930290999E-2</v>
          </cell>
          <cell r="AJ196">
            <v>0.7</v>
          </cell>
          <cell r="AK196">
            <v>0.01</v>
          </cell>
          <cell r="AL196">
            <v>1.4285714285714286</v>
          </cell>
          <cell r="AM196">
            <v>0</v>
          </cell>
          <cell r="AN196">
            <v>0</v>
          </cell>
          <cell r="AO196">
            <v>0.20756808709629934</v>
          </cell>
          <cell r="AP196">
            <v>9.1508044186130002E-4</v>
          </cell>
          <cell r="AQ196">
            <v>2.3554667833754893E-2</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208458063</v>
          </cell>
          <cell r="CE196">
            <v>0</v>
          </cell>
          <cell r="CF196">
            <v>0</v>
          </cell>
          <cell r="CG196">
            <v>0</v>
          </cell>
          <cell r="CH196">
            <v>0</v>
          </cell>
          <cell r="CI196">
            <v>0</v>
          </cell>
          <cell r="CJ196">
            <v>208458063</v>
          </cell>
          <cell r="CK196">
            <v>0</v>
          </cell>
          <cell r="CL196">
            <v>0</v>
          </cell>
          <cell r="CM196">
            <v>0</v>
          </cell>
          <cell r="CN196">
            <v>0</v>
          </cell>
          <cell r="CO196">
            <v>0</v>
          </cell>
          <cell r="CP196">
            <v>0</v>
          </cell>
          <cell r="CQ196">
            <v>0</v>
          </cell>
          <cell r="CR196">
            <v>0</v>
          </cell>
          <cell r="CS196">
            <v>0</v>
          </cell>
          <cell r="CT196">
            <v>0</v>
          </cell>
          <cell r="CU196">
            <v>0</v>
          </cell>
          <cell r="CV196">
            <v>208458063</v>
          </cell>
          <cell r="CW196">
            <v>46018833.340000004</v>
          </cell>
          <cell r="CX196">
            <v>0</v>
          </cell>
          <cell r="CY196">
            <v>0</v>
          </cell>
          <cell r="CZ196">
            <v>0</v>
          </cell>
          <cell r="DA196">
            <v>0</v>
          </cell>
          <cell r="DB196">
            <v>0</v>
          </cell>
          <cell r="DC196">
            <v>46018833.340000004</v>
          </cell>
          <cell r="DD196">
            <v>0</v>
          </cell>
          <cell r="DE196">
            <v>0</v>
          </cell>
          <cell r="DF196">
            <v>0</v>
          </cell>
          <cell r="DG196">
            <v>0</v>
          </cell>
          <cell r="DH196">
            <v>0</v>
          </cell>
          <cell r="DI196">
            <v>0</v>
          </cell>
          <cell r="DJ196">
            <v>0</v>
          </cell>
          <cell r="DK196">
            <v>0</v>
          </cell>
          <cell r="DL196">
            <v>0</v>
          </cell>
          <cell r="DM196">
            <v>0</v>
          </cell>
          <cell r="DN196">
            <v>0</v>
          </cell>
          <cell r="DO196">
            <v>46018833.340000004</v>
          </cell>
          <cell r="DP196">
            <v>254476896.34</v>
          </cell>
          <cell r="DQ196">
            <v>0</v>
          </cell>
          <cell r="DR196">
            <v>0</v>
          </cell>
          <cell r="DS196">
            <v>0</v>
          </cell>
          <cell r="DT196">
            <v>0</v>
          </cell>
          <cell r="DU196">
            <v>0</v>
          </cell>
          <cell r="DV196">
            <v>254476896.34</v>
          </cell>
          <cell r="DW196">
            <v>0</v>
          </cell>
          <cell r="DX196">
            <v>0</v>
          </cell>
          <cell r="DY196">
            <v>0</v>
          </cell>
          <cell r="DZ196">
            <v>0</v>
          </cell>
          <cell r="EA196">
            <v>0</v>
          </cell>
          <cell r="EB196">
            <v>0</v>
          </cell>
          <cell r="EC196">
            <v>0</v>
          </cell>
          <cell r="ED196">
            <v>0</v>
          </cell>
          <cell r="EE196">
            <v>0</v>
          </cell>
          <cell r="EF196">
            <v>0</v>
          </cell>
          <cell r="EG196">
            <v>0</v>
          </cell>
          <cell r="EH196">
            <v>254476896.34</v>
          </cell>
        </row>
        <row r="197">
          <cell r="B197" t="str">
            <v>25126-195</v>
          </cell>
          <cell r="C197">
            <v>25126</v>
          </cell>
          <cell r="D197" t="str">
            <v>Cajicá</v>
          </cell>
          <cell r="E197">
            <v>1438</v>
          </cell>
          <cell r="F197" t="str">
            <v>Cajica Tejiendo Futuro Unidos Con Toda Seguridad</v>
          </cell>
          <cell r="G197" t="str">
            <v>Tejiendo Futuro Cajica Con Toda Seguridad</v>
          </cell>
          <cell r="H197" t="str">
            <v>Transporte</v>
          </cell>
          <cell r="I197" t="str">
            <v>Infraestructura red vial regional</v>
          </cell>
          <cell r="K197" t="str">
            <v>Vía urbana construida</v>
          </cell>
          <cell r="L197" t="str">
            <v xml:space="preserve">Vía urbana construida </v>
          </cell>
          <cell r="M197" t="str">
            <v>Kilómetros</v>
          </cell>
          <cell r="N197">
            <v>22</v>
          </cell>
          <cell r="O197">
            <v>0.5</v>
          </cell>
          <cell r="P197">
            <v>0</v>
          </cell>
          <cell r="Q197">
            <v>2.3267666579231325E-2</v>
          </cell>
          <cell r="R197" t="str">
            <v>NA</v>
          </cell>
          <cell r="S197">
            <v>2.04</v>
          </cell>
          <cell r="T197">
            <v>1</v>
          </cell>
          <cell r="U197">
            <v>0</v>
          </cell>
          <cell r="V197">
            <v>0</v>
          </cell>
          <cell r="W197">
            <v>0</v>
          </cell>
          <cell r="X197" t="str">
            <v>NP</v>
          </cell>
          <cell r="Y197">
            <v>0</v>
          </cell>
          <cell r="Z197">
            <v>0</v>
          </cell>
          <cell r="AA197">
            <v>7.4334598367235188E-2</v>
          </cell>
          <cell r="AB197">
            <v>0.2</v>
          </cell>
          <cell r="AC197">
            <v>0.88</v>
          </cell>
          <cell r="AD197">
            <v>100</v>
          </cell>
          <cell r="AE197">
            <v>0</v>
          </cell>
          <cell r="AF197">
            <v>0.2</v>
          </cell>
          <cell r="AG197">
            <v>1.1599999999999999</v>
          </cell>
          <cell r="AH197">
            <v>100</v>
          </cell>
          <cell r="AI197">
            <v>0</v>
          </cell>
          <cell r="AJ197" t="str">
            <v>NP</v>
          </cell>
          <cell r="AK197">
            <v>0</v>
          </cell>
          <cell r="AL197">
            <v>0</v>
          </cell>
          <cell r="AM197">
            <v>0</v>
          </cell>
          <cell r="AN197">
            <v>7.4334598367235188E-2</v>
          </cell>
          <cell r="AO197">
            <v>0</v>
          </cell>
          <cell r="AP197">
            <v>0</v>
          </cell>
          <cell r="AQ197">
            <v>2.3267666579231325E-2</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77926631</v>
          </cell>
          <cell r="BL197">
            <v>0</v>
          </cell>
          <cell r="BM197">
            <v>0</v>
          </cell>
          <cell r="BN197">
            <v>0</v>
          </cell>
          <cell r="BO197">
            <v>0</v>
          </cell>
          <cell r="BP197">
            <v>0</v>
          </cell>
          <cell r="BQ197">
            <v>77926631</v>
          </cell>
          <cell r="BR197">
            <v>0</v>
          </cell>
          <cell r="BS197">
            <v>0</v>
          </cell>
          <cell r="BT197">
            <v>0</v>
          </cell>
          <cell r="BU197">
            <v>0</v>
          </cell>
          <cell r="BV197">
            <v>0</v>
          </cell>
          <cell r="BW197">
            <v>0</v>
          </cell>
          <cell r="BX197">
            <v>0</v>
          </cell>
          <cell r="BY197">
            <v>0</v>
          </cell>
          <cell r="BZ197">
            <v>0</v>
          </cell>
          <cell r="CA197">
            <v>0</v>
          </cell>
          <cell r="CB197">
            <v>0</v>
          </cell>
          <cell r="CC197">
            <v>77926631</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77926631</v>
          </cell>
          <cell r="DQ197">
            <v>0</v>
          </cell>
          <cell r="DR197">
            <v>0</v>
          </cell>
          <cell r="DS197">
            <v>0</v>
          </cell>
          <cell r="DT197">
            <v>0</v>
          </cell>
          <cell r="DU197">
            <v>0</v>
          </cell>
          <cell r="DV197">
            <v>77926631</v>
          </cell>
          <cell r="DW197">
            <v>0</v>
          </cell>
          <cell r="DX197">
            <v>0</v>
          </cell>
          <cell r="DY197">
            <v>0</v>
          </cell>
          <cell r="DZ197">
            <v>0</v>
          </cell>
          <cell r="EA197">
            <v>0</v>
          </cell>
          <cell r="EB197">
            <v>0</v>
          </cell>
          <cell r="EC197">
            <v>0</v>
          </cell>
          <cell r="ED197">
            <v>0</v>
          </cell>
          <cell r="EE197">
            <v>0</v>
          </cell>
          <cell r="EF197">
            <v>0</v>
          </cell>
          <cell r="EG197">
            <v>0</v>
          </cell>
          <cell r="EH197">
            <v>77926631</v>
          </cell>
        </row>
        <row r="198">
          <cell r="B198" t="str">
            <v>25126-196</v>
          </cell>
          <cell r="C198">
            <v>25126</v>
          </cell>
          <cell r="D198" t="str">
            <v>Cajicá</v>
          </cell>
          <cell r="E198">
            <v>1438</v>
          </cell>
          <cell r="F198" t="str">
            <v>Cajica Tejiendo Futuro Unidos Con Toda Seguridad</v>
          </cell>
          <cell r="G198" t="str">
            <v>Tejiendo Futuro Cajica Con Toda Seguridad</v>
          </cell>
          <cell r="H198" t="str">
            <v>Transporte</v>
          </cell>
          <cell r="I198" t="str">
            <v>Infraestructura red vial regional</v>
          </cell>
          <cell r="K198" t="str">
            <v>Andén de la red terciaria habilitado</v>
          </cell>
          <cell r="L198" t="str">
            <v xml:space="preserve">Andén de la red terciaria en funcionamiento  </v>
          </cell>
          <cell r="M198" t="str">
            <v>Metros lineales</v>
          </cell>
          <cell r="N198">
            <v>45</v>
          </cell>
          <cell r="O198">
            <v>2</v>
          </cell>
          <cell r="P198">
            <v>0</v>
          </cell>
          <cell r="Q198">
            <v>0.44290498353897512</v>
          </cell>
          <cell r="R198" t="str">
            <v>NA</v>
          </cell>
          <cell r="S198">
            <v>2.15</v>
          </cell>
          <cell r="T198">
            <v>1</v>
          </cell>
          <cell r="U198">
            <v>0</v>
          </cell>
          <cell r="V198">
            <v>0</v>
          </cell>
          <cell r="W198">
            <v>0</v>
          </cell>
          <cell r="X198" t="str">
            <v>NP</v>
          </cell>
          <cell r="Y198">
            <v>0</v>
          </cell>
          <cell r="Z198">
            <v>0</v>
          </cell>
          <cell r="AA198">
            <v>0</v>
          </cell>
          <cell r="AB198" t="str">
            <v>NP</v>
          </cell>
          <cell r="AC198">
            <v>0</v>
          </cell>
          <cell r="AD198">
            <v>0</v>
          </cell>
          <cell r="AE198">
            <v>1.4770170918948606</v>
          </cell>
          <cell r="AF198">
            <v>1</v>
          </cell>
          <cell r="AG198">
            <v>1.86</v>
          </cell>
          <cell r="AH198">
            <v>100</v>
          </cell>
          <cell r="AI198">
            <v>0</v>
          </cell>
          <cell r="AJ198">
            <v>1</v>
          </cell>
          <cell r="AK198">
            <v>0.28999999999999998</v>
          </cell>
          <cell r="AL198">
            <v>28.999999999999996</v>
          </cell>
          <cell r="AM198">
            <v>0</v>
          </cell>
          <cell r="AN198">
            <v>0</v>
          </cell>
          <cell r="AO198">
            <v>1.4770170918948606</v>
          </cell>
          <cell r="AP198">
            <v>0</v>
          </cell>
          <cell r="AQ198">
            <v>0.44290498353897512</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1483350000</v>
          </cell>
          <cell r="CV198">
            <v>1483350000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1483350000</v>
          </cell>
          <cell r="EH198">
            <v>1483350000</v>
          </cell>
        </row>
        <row r="199">
          <cell r="B199" t="str">
            <v>25126-197</v>
          </cell>
          <cell r="C199">
            <v>25126</v>
          </cell>
          <cell r="D199" t="str">
            <v>Cajicá</v>
          </cell>
          <cell r="E199">
            <v>1438</v>
          </cell>
          <cell r="F199" t="str">
            <v>Cajica Tejiendo Futuro Unidos Con Toda Seguridad</v>
          </cell>
          <cell r="G199" t="str">
            <v>Tejiendo Futuro Cajica Con Toda Seguridad</v>
          </cell>
          <cell r="H199" t="str">
            <v>Transporte</v>
          </cell>
          <cell r="I199" t="str">
            <v>Infraestructura red vial regional</v>
          </cell>
          <cell r="K199" t="str">
            <v>Vía terciaria construida</v>
          </cell>
          <cell r="L199" t="str">
            <v xml:space="preserve">Vía terciaria construida </v>
          </cell>
          <cell r="M199" t="str">
            <v>Kilómetros</v>
          </cell>
          <cell r="N199">
            <v>25</v>
          </cell>
          <cell r="O199">
            <v>2</v>
          </cell>
          <cell r="P199">
            <v>0</v>
          </cell>
          <cell r="Q199">
            <v>0</v>
          </cell>
          <cell r="R199" t="str">
            <v>NA</v>
          </cell>
          <cell r="S199">
            <v>14.91</v>
          </cell>
          <cell r="T199">
            <v>1</v>
          </cell>
          <cell r="U199">
            <v>0</v>
          </cell>
          <cell r="V199">
            <v>0</v>
          </cell>
          <cell r="W199">
            <v>0</v>
          </cell>
          <cell r="X199" t="str">
            <v>NP</v>
          </cell>
          <cell r="Y199">
            <v>0</v>
          </cell>
          <cell r="Z199">
            <v>0</v>
          </cell>
          <cell r="AA199">
            <v>0</v>
          </cell>
          <cell r="AB199" t="str">
            <v>NP</v>
          </cell>
          <cell r="AC199">
            <v>0</v>
          </cell>
          <cell r="AD199">
            <v>0</v>
          </cell>
          <cell r="AE199">
            <v>0</v>
          </cell>
          <cell r="AF199" t="str">
            <v>NP</v>
          </cell>
          <cell r="AG199">
            <v>2.19</v>
          </cell>
          <cell r="AH199">
            <v>0</v>
          </cell>
          <cell r="AI199">
            <v>0</v>
          </cell>
          <cell r="AJ199">
            <v>2</v>
          </cell>
          <cell r="AK199">
            <v>12.72</v>
          </cell>
          <cell r="AL199">
            <v>100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row>
        <row r="200">
          <cell r="B200" t="str">
            <v>25126-198</v>
          </cell>
          <cell r="C200">
            <v>25126</v>
          </cell>
          <cell r="D200" t="str">
            <v>Cajicá</v>
          </cell>
          <cell r="E200">
            <v>1438</v>
          </cell>
          <cell r="F200" t="str">
            <v>Cajica Tejiendo Futuro Unidos Con Toda Seguridad</v>
          </cell>
          <cell r="G200" t="str">
            <v>Tejiendo Futuro Cajica Con Toda Seguridad</v>
          </cell>
          <cell r="H200" t="str">
            <v>Transporte</v>
          </cell>
          <cell r="I200" t="str">
            <v>Infraestructura red vial regional</v>
          </cell>
          <cell r="K200" t="str">
            <v>Vía terciaria mejorada</v>
          </cell>
          <cell r="L200" t="str">
            <v>Vía terciaria mejorada</v>
          </cell>
          <cell r="M200" t="str">
            <v>Kilómetros</v>
          </cell>
          <cell r="N200">
            <v>22</v>
          </cell>
          <cell r="O200">
            <v>6.2</v>
          </cell>
          <cell r="P200">
            <v>0</v>
          </cell>
          <cell r="Q200">
            <v>1.7087288632808946</v>
          </cell>
          <cell r="R200" t="str">
            <v>NA</v>
          </cell>
          <cell r="S200">
            <v>29.51</v>
          </cell>
          <cell r="T200">
            <v>1</v>
          </cell>
          <cell r="U200">
            <v>0</v>
          </cell>
          <cell r="V200">
            <v>0</v>
          </cell>
          <cell r="W200">
            <v>0.81454770382170982</v>
          </cell>
          <cell r="X200">
            <v>2</v>
          </cell>
          <cell r="Y200">
            <v>2</v>
          </cell>
          <cell r="Z200">
            <v>100</v>
          </cell>
          <cell r="AA200">
            <v>1.174680463075634</v>
          </cell>
          <cell r="AB200">
            <v>0.6</v>
          </cell>
          <cell r="AC200">
            <v>0.6</v>
          </cell>
          <cell r="AD200">
            <v>100</v>
          </cell>
          <cell r="AE200">
            <v>2.1498812558996994</v>
          </cell>
          <cell r="AF200">
            <v>1</v>
          </cell>
          <cell r="AG200">
            <v>22.82</v>
          </cell>
          <cell r="AH200">
            <v>100</v>
          </cell>
          <cell r="AI200">
            <v>2.270385749198379</v>
          </cell>
          <cell r="AJ200">
            <v>5</v>
          </cell>
          <cell r="AK200">
            <v>4.09</v>
          </cell>
          <cell r="AL200">
            <v>81.8</v>
          </cell>
          <cell r="AM200">
            <v>0.81454770382170982</v>
          </cell>
          <cell r="AN200">
            <v>1.174680463075634</v>
          </cell>
          <cell r="AO200">
            <v>2.1498812558996994</v>
          </cell>
          <cell r="AP200">
            <v>1.857175542844274</v>
          </cell>
          <cell r="AQ200">
            <v>1.7087288632808946</v>
          </cell>
          <cell r="AR200">
            <v>701135941</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701135941</v>
          </cell>
          <cell r="BH200">
            <v>0</v>
          </cell>
          <cell r="BI200">
            <v>0</v>
          </cell>
          <cell r="BJ200">
            <v>701135941</v>
          </cell>
          <cell r="BK200">
            <v>1231443944</v>
          </cell>
          <cell r="BL200">
            <v>0</v>
          </cell>
          <cell r="BM200">
            <v>0</v>
          </cell>
          <cell r="BN200">
            <v>0</v>
          </cell>
          <cell r="BO200">
            <v>0</v>
          </cell>
          <cell r="BP200">
            <v>0</v>
          </cell>
          <cell r="BQ200">
            <v>1206557944</v>
          </cell>
          <cell r="BR200">
            <v>0</v>
          </cell>
          <cell r="BS200">
            <v>0</v>
          </cell>
          <cell r="BT200">
            <v>24886000</v>
          </cell>
          <cell r="BU200">
            <v>0</v>
          </cell>
          <cell r="BV200">
            <v>0</v>
          </cell>
          <cell r="BW200">
            <v>0</v>
          </cell>
          <cell r="BX200">
            <v>0</v>
          </cell>
          <cell r="BY200">
            <v>0</v>
          </cell>
          <cell r="BZ200">
            <v>0</v>
          </cell>
          <cell r="CA200">
            <v>0</v>
          </cell>
          <cell r="CB200">
            <v>0</v>
          </cell>
          <cell r="CC200">
            <v>1231443944</v>
          </cell>
          <cell r="CD200">
            <v>2159099159</v>
          </cell>
          <cell r="CE200">
            <v>0</v>
          </cell>
          <cell r="CF200">
            <v>0</v>
          </cell>
          <cell r="CG200">
            <v>0</v>
          </cell>
          <cell r="CH200">
            <v>0</v>
          </cell>
          <cell r="CI200">
            <v>0</v>
          </cell>
          <cell r="CJ200">
            <v>2159099159</v>
          </cell>
          <cell r="CK200">
            <v>0</v>
          </cell>
          <cell r="CL200">
            <v>0</v>
          </cell>
          <cell r="CM200">
            <v>0</v>
          </cell>
          <cell r="CN200">
            <v>0</v>
          </cell>
          <cell r="CO200">
            <v>0</v>
          </cell>
          <cell r="CP200">
            <v>0</v>
          </cell>
          <cell r="CQ200">
            <v>0</v>
          </cell>
          <cell r="CR200">
            <v>0</v>
          </cell>
          <cell r="CS200">
            <v>0</v>
          </cell>
          <cell r="CT200">
            <v>0</v>
          </cell>
          <cell r="CU200">
            <v>0</v>
          </cell>
          <cell r="CV200">
            <v>2159099159</v>
          </cell>
          <cell r="CW200">
            <v>1631090068</v>
          </cell>
          <cell r="CX200">
            <v>0</v>
          </cell>
          <cell r="CY200">
            <v>0</v>
          </cell>
          <cell r="CZ200">
            <v>0</v>
          </cell>
          <cell r="DA200">
            <v>0</v>
          </cell>
          <cell r="DB200">
            <v>0</v>
          </cell>
          <cell r="DC200">
            <v>1631090068</v>
          </cell>
          <cell r="DD200">
            <v>0</v>
          </cell>
          <cell r="DE200">
            <v>0</v>
          </cell>
          <cell r="DF200">
            <v>0</v>
          </cell>
          <cell r="DG200">
            <v>0</v>
          </cell>
          <cell r="DH200">
            <v>0</v>
          </cell>
          <cell r="DI200">
            <v>0</v>
          </cell>
          <cell r="DJ200">
            <v>0</v>
          </cell>
          <cell r="DK200">
            <v>0</v>
          </cell>
          <cell r="DL200">
            <v>0</v>
          </cell>
          <cell r="DM200">
            <v>0</v>
          </cell>
          <cell r="DN200">
            <v>0</v>
          </cell>
          <cell r="DO200">
            <v>1631090068</v>
          </cell>
          <cell r="DP200">
            <v>5722769112</v>
          </cell>
          <cell r="DQ200">
            <v>0</v>
          </cell>
          <cell r="DR200">
            <v>0</v>
          </cell>
          <cell r="DS200">
            <v>0</v>
          </cell>
          <cell r="DT200">
            <v>0</v>
          </cell>
          <cell r="DU200">
            <v>0</v>
          </cell>
          <cell r="DV200">
            <v>4996747171</v>
          </cell>
          <cell r="DW200">
            <v>0</v>
          </cell>
          <cell r="DX200">
            <v>0</v>
          </cell>
          <cell r="DY200">
            <v>24886000</v>
          </cell>
          <cell r="DZ200">
            <v>0</v>
          </cell>
          <cell r="EA200">
            <v>0</v>
          </cell>
          <cell r="EB200">
            <v>0</v>
          </cell>
          <cell r="EC200">
            <v>0</v>
          </cell>
          <cell r="ED200">
            <v>0</v>
          </cell>
          <cell r="EE200">
            <v>701135941</v>
          </cell>
          <cell r="EF200">
            <v>0</v>
          </cell>
          <cell r="EG200">
            <v>0</v>
          </cell>
          <cell r="EH200">
            <v>5722769112</v>
          </cell>
        </row>
        <row r="201">
          <cell r="B201" t="str">
            <v>25126-199</v>
          </cell>
          <cell r="C201">
            <v>25126</v>
          </cell>
          <cell r="D201" t="str">
            <v>Cajicá</v>
          </cell>
          <cell r="E201">
            <v>1438</v>
          </cell>
          <cell r="F201" t="str">
            <v>Cajica Tejiendo Futuro Unidos Con Toda Seguridad</v>
          </cell>
          <cell r="G201" t="str">
            <v>Tejiendo Futuro Cajica Con Toda Seguridad</v>
          </cell>
          <cell r="H201" t="str">
            <v>Transporte</v>
          </cell>
          <cell r="I201" t="str">
            <v>Infraestructura red vial regional</v>
          </cell>
          <cell r="K201" t="str">
            <v>Ciclo infraestructura de la red terciaria con mantenimiento</v>
          </cell>
          <cell r="L201" t="str">
            <v>Ciclo infraestructura de la red vial terciaria con mantenimiento</v>
          </cell>
          <cell r="M201" t="str">
            <v>Metros lineales</v>
          </cell>
          <cell r="N201">
            <v>64</v>
          </cell>
          <cell r="O201">
            <v>1</v>
          </cell>
          <cell r="P201">
            <v>0</v>
          </cell>
          <cell r="Q201">
            <v>9.0344972884524422E-2</v>
          </cell>
          <cell r="R201" t="str">
            <v>NA</v>
          </cell>
          <cell r="S201">
            <v>0.4</v>
          </cell>
          <cell r="T201">
            <v>0.4</v>
          </cell>
          <cell r="U201">
            <v>0</v>
          </cell>
          <cell r="V201">
            <v>0</v>
          </cell>
          <cell r="W201">
            <v>0</v>
          </cell>
          <cell r="X201" t="str">
            <v>NP</v>
          </cell>
          <cell r="Y201">
            <v>0</v>
          </cell>
          <cell r="Z201">
            <v>0</v>
          </cell>
          <cell r="AA201">
            <v>0</v>
          </cell>
          <cell r="AB201" t="str">
            <v>NP</v>
          </cell>
          <cell r="AC201">
            <v>0</v>
          </cell>
          <cell r="AD201">
            <v>0</v>
          </cell>
          <cell r="AE201">
            <v>0.28079604942484959</v>
          </cell>
          <cell r="AF201">
            <v>0.5</v>
          </cell>
          <cell r="AG201">
            <v>0</v>
          </cell>
          <cell r="AH201">
            <v>0</v>
          </cell>
          <cell r="AI201">
            <v>2.8643141655040959E-2</v>
          </cell>
          <cell r="AJ201">
            <v>1</v>
          </cell>
          <cell r="AK201">
            <v>0.4</v>
          </cell>
          <cell r="AL201">
            <v>40</v>
          </cell>
          <cell r="AM201">
            <v>0</v>
          </cell>
          <cell r="AN201">
            <v>0</v>
          </cell>
          <cell r="AO201">
            <v>0</v>
          </cell>
          <cell r="AP201">
            <v>1.1457256662016383E-2</v>
          </cell>
          <cell r="AQ201">
            <v>3.6137989153809773E-2</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282000000</v>
          </cell>
          <cell r="CV201">
            <v>282000000</v>
          </cell>
          <cell r="CW201">
            <v>20577800</v>
          </cell>
          <cell r="CX201">
            <v>0</v>
          </cell>
          <cell r="CY201">
            <v>0</v>
          </cell>
          <cell r="CZ201">
            <v>0</v>
          </cell>
          <cell r="DA201">
            <v>0</v>
          </cell>
          <cell r="DB201">
            <v>0</v>
          </cell>
          <cell r="DC201">
            <v>20577800</v>
          </cell>
          <cell r="DD201">
            <v>0</v>
          </cell>
          <cell r="DE201">
            <v>0</v>
          </cell>
          <cell r="DF201">
            <v>0</v>
          </cell>
          <cell r="DG201">
            <v>0</v>
          </cell>
          <cell r="DH201">
            <v>0</v>
          </cell>
          <cell r="DI201">
            <v>0</v>
          </cell>
          <cell r="DJ201">
            <v>0</v>
          </cell>
          <cell r="DK201">
            <v>0</v>
          </cell>
          <cell r="DL201">
            <v>0</v>
          </cell>
          <cell r="DM201">
            <v>0</v>
          </cell>
          <cell r="DN201">
            <v>0</v>
          </cell>
          <cell r="DO201">
            <v>20577800</v>
          </cell>
          <cell r="DP201">
            <v>20577800</v>
          </cell>
          <cell r="DQ201">
            <v>0</v>
          </cell>
          <cell r="DR201">
            <v>0</v>
          </cell>
          <cell r="DS201">
            <v>0</v>
          </cell>
          <cell r="DT201">
            <v>0</v>
          </cell>
          <cell r="DU201">
            <v>0</v>
          </cell>
          <cell r="DV201">
            <v>20577800</v>
          </cell>
          <cell r="DW201">
            <v>0</v>
          </cell>
          <cell r="DX201">
            <v>0</v>
          </cell>
          <cell r="DY201">
            <v>0</v>
          </cell>
          <cell r="DZ201">
            <v>0</v>
          </cell>
          <cell r="EA201">
            <v>0</v>
          </cell>
          <cell r="EB201">
            <v>0</v>
          </cell>
          <cell r="EC201">
            <v>0</v>
          </cell>
          <cell r="ED201">
            <v>0</v>
          </cell>
          <cell r="EE201">
            <v>0</v>
          </cell>
          <cell r="EF201">
            <v>0</v>
          </cell>
          <cell r="EG201">
            <v>282000000</v>
          </cell>
          <cell r="EH201">
            <v>302577800</v>
          </cell>
        </row>
        <row r="202">
          <cell r="B202" t="str">
            <v>25126-200</v>
          </cell>
          <cell r="C202">
            <v>25126</v>
          </cell>
          <cell r="D202" t="str">
            <v>Cajicá</v>
          </cell>
          <cell r="E202">
            <v>1438</v>
          </cell>
          <cell r="F202" t="str">
            <v>Cajica Tejiendo Futuro Unidos Con Toda Seguridad</v>
          </cell>
          <cell r="G202" t="str">
            <v>Tejiendo Futuro Cajica Con Toda Seguridad</v>
          </cell>
          <cell r="H202" t="str">
            <v>Transporte</v>
          </cell>
          <cell r="I202" t="str">
            <v>Infraestructura red vial regional</v>
          </cell>
          <cell r="K202" t="str">
            <v>Ciclo infraestructura de la redsecundaria con mantenimiento</v>
          </cell>
          <cell r="L202" t="str">
            <v>Ciclo infraestructura de la red secundaria con mantenimiento</v>
          </cell>
          <cell r="M202" t="str">
            <v>Metros lineales</v>
          </cell>
          <cell r="N202">
            <v>60</v>
          </cell>
          <cell r="O202">
            <v>1.5</v>
          </cell>
          <cell r="P202">
            <v>0</v>
          </cell>
          <cell r="Q202">
            <v>5.1938734544513913E-3</v>
          </cell>
          <cell r="R202" t="str">
            <v>NA</v>
          </cell>
          <cell r="S202">
            <v>0</v>
          </cell>
          <cell r="T202">
            <v>0</v>
          </cell>
          <cell r="U202">
            <v>0</v>
          </cell>
          <cell r="V202">
            <v>0</v>
          </cell>
          <cell r="W202">
            <v>0</v>
          </cell>
          <cell r="X202" t="str">
            <v>NP</v>
          </cell>
          <cell r="Y202">
            <v>0</v>
          </cell>
          <cell r="Z202">
            <v>0</v>
          </cell>
          <cell r="AA202">
            <v>0</v>
          </cell>
          <cell r="AB202" t="str">
            <v>NP</v>
          </cell>
          <cell r="AC202">
            <v>0</v>
          </cell>
          <cell r="AD202">
            <v>0</v>
          </cell>
          <cell r="AE202">
            <v>0</v>
          </cell>
          <cell r="AF202" t="str">
            <v>NP</v>
          </cell>
          <cell r="AG202">
            <v>0</v>
          </cell>
          <cell r="AH202">
            <v>0</v>
          </cell>
          <cell r="AI202">
            <v>2.4212862846827044E-2</v>
          </cell>
          <cell r="AJ202">
            <v>1.5</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17395000</v>
          </cell>
          <cell r="CX202">
            <v>0</v>
          </cell>
          <cell r="CY202">
            <v>0</v>
          </cell>
          <cell r="CZ202">
            <v>0</v>
          </cell>
          <cell r="DA202">
            <v>0</v>
          </cell>
          <cell r="DB202">
            <v>17395000</v>
          </cell>
          <cell r="DC202">
            <v>0</v>
          </cell>
          <cell r="DD202">
            <v>0</v>
          </cell>
          <cell r="DE202">
            <v>0</v>
          </cell>
          <cell r="DF202">
            <v>0</v>
          </cell>
          <cell r="DG202">
            <v>0</v>
          </cell>
          <cell r="DH202">
            <v>0</v>
          </cell>
          <cell r="DI202">
            <v>0</v>
          </cell>
          <cell r="DJ202">
            <v>0</v>
          </cell>
          <cell r="DK202">
            <v>0</v>
          </cell>
          <cell r="DL202">
            <v>0</v>
          </cell>
          <cell r="DM202">
            <v>0</v>
          </cell>
          <cell r="DN202">
            <v>0</v>
          </cell>
          <cell r="DO202">
            <v>17395000</v>
          </cell>
          <cell r="DP202">
            <v>17395000</v>
          </cell>
          <cell r="DQ202">
            <v>0</v>
          </cell>
          <cell r="DR202">
            <v>0</v>
          </cell>
          <cell r="DS202">
            <v>0</v>
          </cell>
          <cell r="DT202">
            <v>0</v>
          </cell>
          <cell r="DU202">
            <v>17395000</v>
          </cell>
          <cell r="DV202">
            <v>0</v>
          </cell>
          <cell r="DW202">
            <v>0</v>
          </cell>
          <cell r="DX202">
            <v>0</v>
          </cell>
          <cell r="DY202">
            <v>0</v>
          </cell>
          <cell r="DZ202">
            <v>0</v>
          </cell>
          <cell r="EA202">
            <v>0</v>
          </cell>
          <cell r="EB202">
            <v>0</v>
          </cell>
          <cell r="EC202">
            <v>0</v>
          </cell>
          <cell r="ED202">
            <v>0</v>
          </cell>
          <cell r="EE202">
            <v>0</v>
          </cell>
          <cell r="EF202">
            <v>0</v>
          </cell>
          <cell r="EG202">
            <v>0</v>
          </cell>
          <cell r="EH202">
            <v>17395000</v>
          </cell>
        </row>
        <row r="203">
          <cell r="B203" t="str">
            <v>25126-201</v>
          </cell>
          <cell r="C203">
            <v>25126</v>
          </cell>
          <cell r="D203" t="str">
            <v>Cajicá</v>
          </cell>
          <cell r="E203">
            <v>1438</v>
          </cell>
          <cell r="F203" t="str">
            <v>Cajica Tejiendo Futuro Unidos Con Toda Seguridad</v>
          </cell>
          <cell r="G203" t="str">
            <v>Tejiendo Futuro Cajica Con Toda Seguridad</v>
          </cell>
          <cell r="H203" t="str">
            <v>Transporte</v>
          </cell>
          <cell r="I203" t="str">
            <v>Infraestructura red vial regional</v>
          </cell>
          <cell r="K203" t="str">
            <v>Vía secundaria construida</v>
          </cell>
          <cell r="L203" t="str">
            <v xml:space="preserve">Vía secundaria construida </v>
          </cell>
          <cell r="M203" t="str">
            <v>Kilómetros</v>
          </cell>
          <cell r="N203">
            <v>26</v>
          </cell>
          <cell r="O203">
            <v>4</v>
          </cell>
          <cell r="P203">
            <v>0</v>
          </cell>
          <cell r="Q203">
            <v>0</v>
          </cell>
          <cell r="R203" t="str">
            <v>NA</v>
          </cell>
          <cell r="S203">
            <v>0</v>
          </cell>
          <cell r="T203">
            <v>0</v>
          </cell>
          <cell r="U203">
            <v>0</v>
          </cell>
          <cell r="V203">
            <v>0</v>
          </cell>
          <cell r="W203">
            <v>0</v>
          </cell>
          <cell r="X203" t="str">
            <v>NP</v>
          </cell>
          <cell r="Y203">
            <v>0</v>
          </cell>
          <cell r="Z203">
            <v>0</v>
          </cell>
          <cell r="AA203">
            <v>0</v>
          </cell>
          <cell r="AB203" t="str">
            <v>NP</v>
          </cell>
          <cell r="AC203">
            <v>0</v>
          </cell>
          <cell r="AD203">
            <v>0</v>
          </cell>
          <cell r="AE203">
            <v>0</v>
          </cell>
          <cell r="AF203" t="str">
            <v>NP</v>
          </cell>
          <cell r="AG203">
            <v>0</v>
          </cell>
          <cell r="AH203">
            <v>0</v>
          </cell>
          <cell r="AI203">
            <v>0</v>
          </cell>
          <cell r="AJ203">
            <v>4</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row>
        <row r="204">
          <cell r="B204" t="str">
            <v>25126-202</v>
          </cell>
          <cell r="C204">
            <v>25126</v>
          </cell>
          <cell r="D204" t="str">
            <v>Cajicá</v>
          </cell>
          <cell r="E204">
            <v>1438</v>
          </cell>
          <cell r="F204" t="str">
            <v>Cajica Tejiendo Futuro Unidos Con Toda Seguridad</v>
          </cell>
          <cell r="G204" t="str">
            <v>Tejiendo Futuro Cajica Con Toda Seguridad</v>
          </cell>
          <cell r="H204" t="str">
            <v>Transporte</v>
          </cell>
          <cell r="I204" t="str">
            <v>Infraestructura red vial regional</v>
          </cell>
          <cell r="K204" t="str">
            <v>Vía secundaria mejorada</v>
          </cell>
          <cell r="L204" t="str">
            <v>Vía secundaria mejorada</v>
          </cell>
          <cell r="M204" t="str">
            <v>Kilómetros</v>
          </cell>
          <cell r="N204">
            <v>23</v>
          </cell>
          <cell r="O204">
            <v>2</v>
          </cell>
          <cell r="P204">
            <v>0</v>
          </cell>
          <cell r="Q204">
            <v>0.34949535868056719</v>
          </cell>
          <cell r="R204" t="str">
            <v>NA</v>
          </cell>
          <cell r="S204">
            <v>1.7</v>
          </cell>
          <cell r="T204">
            <v>0.85</v>
          </cell>
          <cell r="U204">
            <v>0</v>
          </cell>
          <cell r="V204">
            <v>0</v>
          </cell>
          <cell r="W204">
            <v>0</v>
          </cell>
          <cell r="X204" t="str">
            <v>NP</v>
          </cell>
          <cell r="Y204">
            <v>0</v>
          </cell>
          <cell r="Z204">
            <v>0</v>
          </cell>
          <cell r="AA204">
            <v>0</v>
          </cell>
          <cell r="AB204" t="str">
            <v>NP</v>
          </cell>
          <cell r="AC204">
            <v>0.7</v>
          </cell>
          <cell r="AD204">
            <v>0</v>
          </cell>
          <cell r="AE204">
            <v>0.73052853530913975</v>
          </cell>
          <cell r="AF204">
            <v>0.5</v>
          </cell>
          <cell r="AG204">
            <v>1</v>
          </cell>
          <cell r="AH204">
            <v>100</v>
          </cell>
          <cell r="AI204">
            <v>0</v>
          </cell>
          <cell r="AJ204">
            <v>1.5</v>
          </cell>
          <cell r="AK204">
            <v>0</v>
          </cell>
          <cell r="AL204">
            <v>0</v>
          </cell>
          <cell r="AM204">
            <v>0</v>
          </cell>
          <cell r="AN204">
            <v>0</v>
          </cell>
          <cell r="AO204">
            <v>0.73052853530913975</v>
          </cell>
          <cell r="AP204">
            <v>0</v>
          </cell>
          <cell r="AQ204">
            <v>0.29707105487848212</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436847483</v>
          </cell>
          <cell r="CC204">
            <v>436847483</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733660774</v>
          </cell>
          <cell r="CV204">
            <v>733660774</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1170508257</v>
          </cell>
          <cell r="EH204">
            <v>1170508257</v>
          </cell>
        </row>
        <row r="205">
          <cell r="B205" t="str">
            <v>25126-203</v>
          </cell>
          <cell r="C205">
            <v>25126</v>
          </cell>
          <cell r="D205" t="str">
            <v>Cajicá</v>
          </cell>
          <cell r="E205">
            <v>1438</v>
          </cell>
          <cell r="F205" t="str">
            <v>Cajica Tejiendo Futuro Unidos Con Toda Seguridad</v>
          </cell>
          <cell r="G205" t="str">
            <v>Tejiendo Futuro Cajica Con Toda Seguridad</v>
          </cell>
          <cell r="H205" t="str">
            <v>Minas y energía</v>
          </cell>
          <cell r="I205" t="str">
            <v>Consolidación productiva del sector de energía eléctrica</v>
          </cell>
          <cell r="K205" t="str">
            <v>Redes de alumbrado público mejoradas</v>
          </cell>
          <cell r="L205" t="str">
            <v>Redes de alumbrado público mejoradas</v>
          </cell>
          <cell r="M205" t="str">
            <v xml:space="preserve">Metros </v>
          </cell>
          <cell r="N205">
            <v>36</v>
          </cell>
          <cell r="O205">
            <v>1</v>
          </cell>
          <cell r="P205">
            <v>0</v>
          </cell>
          <cell r="Q205">
            <v>4.5788536320133186</v>
          </cell>
          <cell r="R205" t="str">
            <v>AM</v>
          </cell>
          <cell r="S205">
            <v>1</v>
          </cell>
          <cell r="T205">
            <v>1</v>
          </cell>
          <cell r="U205">
            <v>0</v>
          </cell>
          <cell r="V205">
            <v>0</v>
          </cell>
          <cell r="W205">
            <v>2.170490797143326</v>
          </cell>
          <cell r="X205">
            <v>1</v>
          </cell>
          <cell r="Y205">
            <v>1</v>
          </cell>
          <cell r="Z205">
            <v>100</v>
          </cell>
          <cell r="AA205">
            <v>7.616174263295707</v>
          </cell>
          <cell r="AB205">
            <v>1</v>
          </cell>
          <cell r="AC205">
            <v>1</v>
          </cell>
          <cell r="AD205">
            <v>100</v>
          </cell>
          <cell r="AE205">
            <v>3.3136043546450269</v>
          </cell>
          <cell r="AF205">
            <v>1</v>
          </cell>
          <cell r="AG205">
            <v>1</v>
          </cell>
          <cell r="AH205">
            <v>100</v>
          </cell>
          <cell r="AI205">
            <v>2.9995105067911281</v>
          </cell>
          <cell r="AJ205">
            <v>1</v>
          </cell>
          <cell r="AK205">
            <v>1</v>
          </cell>
          <cell r="AL205">
            <v>100</v>
          </cell>
          <cell r="AM205">
            <v>2.170490797143326</v>
          </cell>
          <cell r="AN205">
            <v>7.616174263295707</v>
          </cell>
          <cell r="AO205">
            <v>3.3136043546450269</v>
          </cell>
          <cell r="AP205">
            <v>2.9995105067911281</v>
          </cell>
          <cell r="AQ205">
            <v>4.5788536320133186</v>
          </cell>
          <cell r="AR205">
            <v>1868287272</v>
          </cell>
          <cell r="AS205">
            <v>0</v>
          </cell>
          <cell r="AT205">
            <v>0</v>
          </cell>
          <cell r="AU205">
            <v>0</v>
          </cell>
          <cell r="AV205">
            <v>0</v>
          </cell>
          <cell r="AW205">
            <v>0</v>
          </cell>
          <cell r="AX205">
            <v>1868287272</v>
          </cell>
          <cell r="AY205">
            <v>0</v>
          </cell>
          <cell r="AZ205">
            <v>0</v>
          </cell>
          <cell r="BA205">
            <v>0</v>
          </cell>
          <cell r="BB205">
            <v>0</v>
          </cell>
          <cell r="BC205">
            <v>0</v>
          </cell>
          <cell r="BD205">
            <v>0</v>
          </cell>
          <cell r="BE205">
            <v>0</v>
          </cell>
          <cell r="BF205">
            <v>0</v>
          </cell>
          <cell r="BG205">
            <v>0</v>
          </cell>
          <cell r="BH205">
            <v>0</v>
          </cell>
          <cell r="BI205">
            <v>0</v>
          </cell>
          <cell r="BJ205">
            <v>1868287272</v>
          </cell>
          <cell r="BK205">
            <v>7984206742</v>
          </cell>
          <cell r="BL205">
            <v>0</v>
          </cell>
          <cell r="BM205">
            <v>0</v>
          </cell>
          <cell r="BN205">
            <v>0</v>
          </cell>
          <cell r="BO205">
            <v>0</v>
          </cell>
          <cell r="BP205">
            <v>7976706742</v>
          </cell>
          <cell r="BQ205">
            <v>0</v>
          </cell>
          <cell r="BR205">
            <v>0</v>
          </cell>
          <cell r="BS205">
            <v>0</v>
          </cell>
          <cell r="BT205">
            <v>7500000</v>
          </cell>
          <cell r="BU205">
            <v>0</v>
          </cell>
          <cell r="BV205">
            <v>0</v>
          </cell>
          <cell r="BW205">
            <v>0</v>
          </cell>
          <cell r="BX205">
            <v>0</v>
          </cell>
          <cell r="BY205">
            <v>0</v>
          </cell>
          <cell r="BZ205">
            <v>0</v>
          </cell>
          <cell r="CA205">
            <v>0</v>
          </cell>
          <cell r="CB205">
            <v>0</v>
          </cell>
          <cell r="CC205">
            <v>7984206742</v>
          </cell>
          <cell r="CD205">
            <v>3327811876</v>
          </cell>
          <cell r="CE205">
            <v>0</v>
          </cell>
          <cell r="CF205">
            <v>0</v>
          </cell>
          <cell r="CG205">
            <v>0</v>
          </cell>
          <cell r="CH205">
            <v>0</v>
          </cell>
          <cell r="CI205">
            <v>3312718126</v>
          </cell>
          <cell r="CJ205">
            <v>15093750</v>
          </cell>
          <cell r="CK205">
            <v>0</v>
          </cell>
          <cell r="CL205">
            <v>0</v>
          </cell>
          <cell r="CM205">
            <v>0</v>
          </cell>
          <cell r="CN205">
            <v>0</v>
          </cell>
          <cell r="CO205">
            <v>0</v>
          </cell>
          <cell r="CP205">
            <v>0</v>
          </cell>
          <cell r="CQ205">
            <v>0</v>
          </cell>
          <cell r="CR205">
            <v>0</v>
          </cell>
          <cell r="CS205">
            <v>0</v>
          </cell>
          <cell r="CT205">
            <v>0</v>
          </cell>
          <cell r="CU205">
            <v>0</v>
          </cell>
          <cell r="CV205">
            <v>3327811876</v>
          </cell>
          <cell r="CW205">
            <v>2154907728</v>
          </cell>
          <cell r="CX205">
            <v>0</v>
          </cell>
          <cell r="CY205">
            <v>0</v>
          </cell>
          <cell r="CZ205">
            <v>0</v>
          </cell>
          <cell r="DA205">
            <v>0</v>
          </cell>
          <cell r="DB205">
            <v>2154907728</v>
          </cell>
          <cell r="DC205">
            <v>0</v>
          </cell>
          <cell r="DD205">
            <v>0</v>
          </cell>
          <cell r="DE205">
            <v>0</v>
          </cell>
          <cell r="DF205">
            <v>0</v>
          </cell>
          <cell r="DG205">
            <v>0</v>
          </cell>
          <cell r="DH205">
            <v>0</v>
          </cell>
          <cell r="DI205">
            <v>0</v>
          </cell>
          <cell r="DJ205">
            <v>0</v>
          </cell>
          <cell r="DK205">
            <v>0</v>
          </cell>
          <cell r="DL205">
            <v>0</v>
          </cell>
          <cell r="DM205">
            <v>0</v>
          </cell>
          <cell r="DN205">
            <v>0</v>
          </cell>
          <cell r="DO205">
            <v>2154907728</v>
          </cell>
          <cell r="DP205">
            <v>15335213618</v>
          </cell>
          <cell r="DQ205">
            <v>0</v>
          </cell>
          <cell r="DR205">
            <v>0</v>
          </cell>
          <cell r="DS205">
            <v>0</v>
          </cell>
          <cell r="DT205">
            <v>0</v>
          </cell>
          <cell r="DU205">
            <v>13444332596</v>
          </cell>
          <cell r="DV205">
            <v>1883381022</v>
          </cell>
          <cell r="DW205">
            <v>0</v>
          </cell>
          <cell r="DX205">
            <v>0</v>
          </cell>
          <cell r="DY205">
            <v>7500000</v>
          </cell>
          <cell r="DZ205">
            <v>0</v>
          </cell>
          <cell r="EA205">
            <v>0</v>
          </cell>
          <cell r="EB205">
            <v>0</v>
          </cell>
          <cell r="EC205">
            <v>0</v>
          </cell>
          <cell r="ED205">
            <v>0</v>
          </cell>
          <cell r="EE205">
            <v>0</v>
          </cell>
          <cell r="EF205">
            <v>0</v>
          </cell>
          <cell r="EG205">
            <v>0</v>
          </cell>
          <cell r="EH205">
            <v>15335213618</v>
          </cell>
        </row>
        <row r="206">
          <cell r="B206" t="str">
            <v>25126-204</v>
          </cell>
          <cell r="C206">
            <v>25126</v>
          </cell>
          <cell r="D206" t="str">
            <v>Cajicá</v>
          </cell>
          <cell r="E206">
            <v>1438</v>
          </cell>
          <cell r="F206" t="str">
            <v>Cajica Tejiendo Futuro Unidos Con Toda Seguridad</v>
          </cell>
          <cell r="G206" t="str">
            <v>Tejiendo Futuro Cajica Con Toda Seguridad</v>
          </cell>
          <cell r="H206" t="str">
            <v>Minas y energía</v>
          </cell>
          <cell r="I206" t="str">
            <v>Consolidación productiva del sector de energía eléctrica</v>
          </cell>
          <cell r="K206" t="str">
            <v>Redes de alumbrado público con mantenimiento</v>
          </cell>
          <cell r="L206" t="str">
            <v>Redes de alumbrado público con mantenimiento</v>
          </cell>
          <cell r="M206" t="str">
            <v xml:space="preserve">Metros </v>
          </cell>
          <cell r="N206">
            <v>44</v>
          </cell>
          <cell r="O206">
            <v>4</v>
          </cell>
          <cell r="P206">
            <v>0</v>
          </cell>
          <cell r="Q206">
            <v>0.25802661132823279</v>
          </cell>
          <cell r="R206" t="str">
            <v>NA</v>
          </cell>
          <cell r="S206">
            <v>3</v>
          </cell>
          <cell r="T206">
            <v>0.75</v>
          </cell>
          <cell r="U206">
            <v>0</v>
          </cell>
          <cell r="V206">
            <v>0</v>
          </cell>
          <cell r="W206">
            <v>0</v>
          </cell>
          <cell r="X206" t="str">
            <v>NP</v>
          </cell>
          <cell r="Y206">
            <v>0</v>
          </cell>
          <cell r="Z206">
            <v>0</v>
          </cell>
          <cell r="AA206">
            <v>0.44988716357136382</v>
          </cell>
          <cell r="AB206">
            <v>1</v>
          </cell>
          <cell r="AC206">
            <v>1</v>
          </cell>
          <cell r="AD206">
            <v>100</v>
          </cell>
          <cell r="AE206">
            <v>0.39086406908590088</v>
          </cell>
          <cell r="AF206">
            <v>1</v>
          </cell>
          <cell r="AG206">
            <v>1</v>
          </cell>
          <cell r="AH206">
            <v>100</v>
          </cell>
          <cell r="AI206">
            <v>0</v>
          </cell>
          <cell r="AJ206">
            <v>2</v>
          </cell>
          <cell r="AK206">
            <v>1</v>
          </cell>
          <cell r="AL206">
            <v>50</v>
          </cell>
          <cell r="AM206">
            <v>0</v>
          </cell>
          <cell r="AN206">
            <v>0.44988716357136382</v>
          </cell>
          <cell r="AO206">
            <v>0.39086406908590088</v>
          </cell>
          <cell r="AP206">
            <v>0</v>
          </cell>
          <cell r="AQ206">
            <v>0.19351995849617459</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471626830</v>
          </cell>
          <cell r="BL206">
            <v>0</v>
          </cell>
          <cell r="BM206">
            <v>0</v>
          </cell>
          <cell r="BN206">
            <v>0</v>
          </cell>
          <cell r="BO206">
            <v>0</v>
          </cell>
          <cell r="BP206">
            <v>471626830</v>
          </cell>
          <cell r="BQ206">
            <v>0</v>
          </cell>
          <cell r="BR206">
            <v>0</v>
          </cell>
          <cell r="BS206">
            <v>0</v>
          </cell>
          <cell r="BT206">
            <v>0</v>
          </cell>
          <cell r="BU206">
            <v>0</v>
          </cell>
          <cell r="BV206">
            <v>0</v>
          </cell>
          <cell r="BW206">
            <v>0</v>
          </cell>
          <cell r="BX206">
            <v>0</v>
          </cell>
          <cell r="BY206">
            <v>0</v>
          </cell>
          <cell r="BZ206">
            <v>0</v>
          </cell>
          <cell r="CA206">
            <v>0</v>
          </cell>
          <cell r="CB206">
            <v>0</v>
          </cell>
          <cell r="CC206">
            <v>471626830</v>
          </cell>
          <cell r="CD206">
            <v>392539951</v>
          </cell>
          <cell r="CE206">
            <v>0</v>
          </cell>
          <cell r="CF206">
            <v>0</v>
          </cell>
          <cell r="CG206">
            <v>0</v>
          </cell>
          <cell r="CH206">
            <v>0</v>
          </cell>
          <cell r="CI206">
            <v>392539951</v>
          </cell>
          <cell r="CJ206">
            <v>0</v>
          </cell>
          <cell r="CK206">
            <v>0</v>
          </cell>
          <cell r="CL206">
            <v>0</v>
          </cell>
          <cell r="CM206">
            <v>0</v>
          </cell>
          <cell r="CN206">
            <v>0</v>
          </cell>
          <cell r="CO206">
            <v>0</v>
          </cell>
          <cell r="CP206">
            <v>0</v>
          </cell>
          <cell r="CQ206">
            <v>0</v>
          </cell>
          <cell r="CR206">
            <v>0</v>
          </cell>
          <cell r="CS206">
            <v>0</v>
          </cell>
          <cell r="CT206">
            <v>0</v>
          </cell>
          <cell r="CU206">
            <v>0</v>
          </cell>
          <cell r="CV206">
            <v>392539951</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864166781</v>
          </cell>
          <cell r="DQ206">
            <v>0</v>
          </cell>
          <cell r="DR206">
            <v>0</v>
          </cell>
          <cell r="DS206">
            <v>0</v>
          </cell>
          <cell r="DT206">
            <v>0</v>
          </cell>
          <cell r="DU206">
            <v>864166781</v>
          </cell>
          <cell r="DV206">
            <v>0</v>
          </cell>
          <cell r="DW206">
            <v>0</v>
          </cell>
          <cell r="DX206">
            <v>0</v>
          </cell>
          <cell r="DY206">
            <v>0</v>
          </cell>
          <cell r="DZ206">
            <v>0</v>
          </cell>
          <cell r="EA206">
            <v>0</v>
          </cell>
          <cell r="EB206">
            <v>0</v>
          </cell>
          <cell r="EC206">
            <v>0</v>
          </cell>
          <cell r="ED206">
            <v>0</v>
          </cell>
          <cell r="EE206">
            <v>0</v>
          </cell>
          <cell r="EF206">
            <v>0</v>
          </cell>
          <cell r="EG206">
            <v>0</v>
          </cell>
          <cell r="EH206">
            <v>864166781</v>
          </cell>
        </row>
        <row r="207">
          <cell r="B207" t="str">
            <v>25126-205</v>
          </cell>
          <cell r="C207">
            <v>25126</v>
          </cell>
          <cell r="D207" t="str">
            <v>Cajicá</v>
          </cell>
          <cell r="E207">
            <v>1438</v>
          </cell>
          <cell r="F207" t="str">
            <v>Cajica Tejiendo Futuro Unidos Con Toda Seguridad</v>
          </cell>
          <cell r="G207" t="str">
            <v>Tejiendo Futuro Cajica Con Toda Seguridad</v>
          </cell>
          <cell r="H207" t="str">
            <v>Minas y energía</v>
          </cell>
          <cell r="I207" t="str">
            <v>Consolidación productiva del sector de energía eléctrica</v>
          </cell>
          <cell r="K207" t="str">
            <v>Redes de alumbrado público ampliadas</v>
          </cell>
          <cell r="L207" t="str">
            <v>Redes de alumbrado público ampliadas</v>
          </cell>
          <cell r="M207" t="str">
            <v xml:space="preserve">Metros </v>
          </cell>
          <cell r="N207">
            <v>36</v>
          </cell>
          <cell r="O207">
            <v>1</v>
          </cell>
          <cell r="P207">
            <v>0</v>
          </cell>
          <cell r="Q207">
            <v>7.4260024232343347E-2</v>
          </cell>
          <cell r="R207" t="str">
            <v>NA</v>
          </cell>
          <cell r="S207">
            <v>1</v>
          </cell>
          <cell r="T207">
            <v>1</v>
          </cell>
          <cell r="U207">
            <v>0</v>
          </cell>
          <cell r="V207">
            <v>0</v>
          </cell>
          <cell r="W207">
            <v>0</v>
          </cell>
          <cell r="X207" t="str">
            <v>NP</v>
          </cell>
          <cell r="Y207">
            <v>0</v>
          </cell>
          <cell r="Z207">
            <v>0</v>
          </cell>
          <cell r="AA207">
            <v>0</v>
          </cell>
          <cell r="AB207">
            <v>0.3</v>
          </cell>
          <cell r="AC207">
            <v>0</v>
          </cell>
          <cell r="AD207">
            <v>0</v>
          </cell>
          <cell r="AE207">
            <v>0.24764527181267454</v>
          </cell>
          <cell r="AF207">
            <v>0.3</v>
          </cell>
          <cell r="AG207">
            <v>1</v>
          </cell>
          <cell r="AH207">
            <v>100</v>
          </cell>
          <cell r="AI207">
            <v>0</v>
          </cell>
          <cell r="AJ207" t="str">
            <v>NP</v>
          </cell>
          <cell r="AK207">
            <v>0</v>
          </cell>
          <cell r="AL207">
            <v>0</v>
          </cell>
          <cell r="AM207">
            <v>0</v>
          </cell>
          <cell r="AN207">
            <v>0</v>
          </cell>
          <cell r="AO207">
            <v>0.24764527181267454</v>
          </cell>
          <cell r="AP207">
            <v>0</v>
          </cell>
          <cell r="AQ207">
            <v>7.4260024232343347E-2</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248707084</v>
          </cell>
          <cell r="CV207">
            <v>248707084</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248707084</v>
          </cell>
          <cell r="EH207">
            <v>248707084</v>
          </cell>
        </row>
        <row r="208">
          <cell r="B208" t="str">
            <v>25126-206</v>
          </cell>
          <cell r="C208">
            <v>25126</v>
          </cell>
          <cell r="D208" t="str">
            <v>Cajicá</v>
          </cell>
          <cell r="E208">
            <v>1438</v>
          </cell>
          <cell r="F208" t="str">
            <v>Cajica Tejiendo Futuro Unidos Con Toda Seguridad</v>
          </cell>
          <cell r="G208" t="str">
            <v>Tejiendo Futuro Cajica Con Toda Seguridad</v>
          </cell>
          <cell r="H208" t="str">
            <v>Gobierno Territorial</v>
          </cell>
          <cell r="I208" t="str">
            <v>Gestión del riesgo de desastres y emergencias</v>
          </cell>
          <cell r="K208" t="str">
            <v>Servicio de atención a emergencias y desastres</v>
          </cell>
          <cell r="L208" t="str">
            <v>Emergencias y desastres atendidas</v>
          </cell>
          <cell r="M208" t="str">
            <v>Número</v>
          </cell>
          <cell r="N208">
            <v>33</v>
          </cell>
          <cell r="O208">
            <v>4</v>
          </cell>
          <cell r="P208">
            <v>0</v>
          </cell>
          <cell r="Q208">
            <v>1.0950831305438544</v>
          </cell>
          <cell r="R208" t="str">
            <v>NA</v>
          </cell>
          <cell r="S208">
            <v>3.3</v>
          </cell>
          <cell r="T208">
            <v>0.82499999999999996</v>
          </cell>
          <cell r="U208">
            <v>0</v>
          </cell>
          <cell r="V208">
            <v>0</v>
          </cell>
          <cell r="W208">
            <v>1.6942835185902134</v>
          </cell>
          <cell r="X208">
            <v>1</v>
          </cell>
          <cell r="Y208">
            <v>1</v>
          </cell>
          <cell r="Z208">
            <v>100</v>
          </cell>
          <cell r="AA208">
            <v>0.92112682438125826</v>
          </cell>
          <cell r="AB208">
            <v>1</v>
          </cell>
          <cell r="AC208">
            <v>1</v>
          </cell>
          <cell r="AD208">
            <v>100</v>
          </cell>
          <cell r="AE208">
            <v>1.1983412149472681</v>
          </cell>
          <cell r="AF208">
            <v>1</v>
          </cell>
          <cell r="AG208">
            <v>1</v>
          </cell>
          <cell r="AH208">
            <v>100</v>
          </cell>
          <cell r="AI208">
            <v>5.5794468906907216E-2</v>
          </cell>
          <cell r="AJ208">
            <v>1</v>
          </cell>
          <cell r="AK208">
            <v>0.3</v>
          </cell>
          <cell r="AL208">
            <v>30</v>
          </cell>
          <cell r="AM208">
            <v>1.6942835185902134</v>
          </cell>
          <cell r="AN208">
            <v>0.92112682438125826</v>
          </cell>
          <cell r="AO208">
            <v>1.1983412149472681</v>
          </cell>
          <cell r="AP208">
            <v>1.6738340672072166E-2</v>
          </cell>
          <cell r="AQ208">
            <v>0.90344358269867986</v>
          </cell>
          <cell r="AR208">
            <v>1458383669.3099999</v>
          </cell>
          <cell r="AS208">
            <v>0</v>
          </cell>
          <cell r="AT208">
            <v>0</v>
          </cell>
          <cell r="AU208">
            <v>0</v>
          </cell>
          <cell r="AV208">
            <v>0</v>
          </cell>
          <cell r="AW208">
            <v>0</v>
          </cell>
          <cell r="AX208">
            <v>1458383669.3099999</v>
          </cell>
          <cell r="AY208">
            <v>0</v>
          </cell>
          <cell r="AZ208">
            <v>0</v>
          </cell>
          <cell r="BA208">
            <v>0</v>
          </cell>
          <cell r="BB208">
            <v>0</v>
          </cell>
          <cell r="BC208">
            <v>0</v>
          </cell>
          <cell r="BD208">
            <v>0</v>
          </cell>
          <cell r="BE208">
            <v>0</v>
          </cell>
          <cell r="BF208">
            <v>0</v>
          </cell>
          <cell r="BG208">
            <v>0</v>
          </cell>
          <cell r="BH208">
            <v>0</v>
          </cell>
          <cell r="BI208">
            <v>0</v>
          </cell>
          <cell r="BJ208">
            <v>1458383669.3099999</v>
          </cell>
          <cell r="BK208">
            <v>965637963</v>
          </cell>
          <cell r="BL208">
            <v>0</v>
          </cell>
          <cell r="BM208">
            <v>0</v>
          </cell>
          <cell r="BN208">
            <v>0</v>
          </cell>
          <cell r="BO208">
            <v>0</v>
          </cell>
          <cell r="BP208">
            <v>805248341</v>
          </cell>
          <cell r="BQ208">
            <v>160389622</v>
          </cell>
          <cell r="BR208">
            <v>0</v>
          </cell>
          <cell r="BS208">
            <v>0</v>
          </cell>
          <cell r="BT208">
            <v>0</v>
          </cell>
          <cell r="BU208">
            <v>0</v>
          </cell>
          <cell r="BV208">
            <v>0</v>
          </cell>
          <cell r="BW208">
            <v>0</v>
          </cell>
          <cell r="BX208">
            <v>0</v>
          </cell>
          <cell r="BY208">
            <v>0</v>
          </cell>
          <cell r="BZ208">
            <v>0</v>
          </cell>
          <cell r="CA208">
            <v>0</v>
          </cell>
          <cell r="CB208">
            <v>0</v>
          </cell>
          <cell r="CC208">
            <v>965637963</v>
          </cell>
          <cell r="CD208">
            <v>1203479263</v>
          </cell>
          <cell r="CE208">
            <v>0</v>
          </cell>
          <cell r="CF208">
            <v>0</v>
          </cell>
          <cell r="CG208">
            <v>0</v>
          </cell>
          <cell r="CH208">
            <v>0</v>
          </cell>
          <cell r="CI208">
            <v>1173974263</v>
          </cell>
          <cell r="CJ208">
            <v>29505000</v>
          </cell>
          <cell r="CK208">
            <v>0</v>
          </cell>
          <cell r="CL208">
            <v>0</v>
          </cell>
          <cell r="CM208">
            <v>0</v>
          </cell>
          <cell r="CN208">
            <v>0</v>
          </cell>
          <cell r="CO208">
            <v>0</v>
          </cell>
          <cell r="CP208">
            <v>0</v>
          </cell>
          <cell r="CQ208">
            <v>0</v>
          </cell>
          <cell r="CR208">
            <v>0</v>
          </cell>
          <cell r="CS208">
            <v>0</v>
          </cell>
          <cell r="CT208">
            <v>0</v>
          </cell>
          <cell r="CU208">
            <v>0</v>
          </cell>
          <cell r="CV208">
            <v>1203479263</v>
          </cell>
          <cell r="CW208">
            <v>40083851</v>
          </cell>
          <cell r="CX208">
            <v>0</v>
          </cell>
          <cell r="CY208">
            <v>0</v>
          </cell>
          <cell r="CZ208">
            <v>0</v>
          </cell>
          <cell r="DA208">
            <v>0</v>
          </cell>
          <cell r="DB208">
            <v>28803851</v>
          </cell>
          <cell r="DC208">
            <v>11280000</v>
          </cell>
          <cell r="DD208">
            <v>0</v>
          </cell>
          <cell r="DE208">
            <v>0</v>
          </cell>
          <cell r="DF208">
            <v>0</v>
          </cell>
          <cell r="DG208">
            <v>0</v>
          </cell>
          <cell r="DH208">
            <v>0</v>
          </cell>
          <cell r="DI208">
            <v>0</v>
          </cell>
          <cell r="DJ208">
            <v>0</v>
          </cell>
          <cell r="DK208">
            <v>0</v>
          </cell>
          <cell r="DL208">
            <v>0</v>
          </cell>
          <cell r="DM208">
            <v>0</v>
          </cell>
          <cell r="DN208">
            <v>0</v>
          </cell>
          <cell r="DO208">
            <v>40083851</v>
          </cell>
          <cell r="DP208">
            <v>3667584746.3099999</v>
          </cell>
          <cell r="DQ208">
            <v>0</v>
          </cell>
          <cell r="DR208">
            <v>0</v>
          </cell>
          <cell r="DS208">
            <v>0</v>
          </cell>
          <cell r="DT208">
            <v>0</v>
          </cell>
          <cell r="DU208">
            <v>2008026455</v>
          </cell>
          <cell r="DV208">
            <v>1659558291.3099999</v>
          </cell>
          <cell r="DW208">
            <v>0</v>
          </cell>
          <cell r="DX208">
            <v>0</v>
          </cell>
          <cell r="DY208">
            <v>0</v>
          </cell>
          <cell r="DZ208">
            <v>0</v>
          </cell>
          <cell r="EA208">
            <v>0</v>
          </cell>
          <cell r="EB208">
            <v>0</v>
          </cell>
          <cell r="EC208">
            <v>0</v>
          </cell>
          <cell r="ED208">
            <v>0</v>
          </cell>
          <cell r="EE208">
            <v>0</v>
          </cell>
          <cell r="EF208">
            <v>0</v>
          </cell>
          <cell r="EG208">
            <v>0</v>
          </cell>
          <cell r="EH208">
            <v>3667584746.3099999</v>
          </cell>
        </row>
        <row r="209">
          <cell r="B209" t="str">
            <v>25126-207</v>
          </cell>
          <cell r="C209">
            <v>25126</v>
          </cell>
          <cell r="D209" t="str">
            <v>Cajicá</v>
          </cell>
          <cell r="E209">
            <v>1438</v>
          </cell>
          <cell r="F209" t="str">
            <v>Cajica Tejiendo Futuro Unidos Con Toda Seguridad</v>
          </cell>
          <cell r="G209" t="str">
            <v>Tejiendo Futuro Cajica Con Toda Seguridad</v>
          </cell>
          <cell r="H209" t="str">
            <v>Gobierno Territorial</v>
          </cell>
          <cell r="I209" t="str">
            <v>Gestión del riesgo de desastres y emergencias</v>
          </cell>
          <cell r="K209" t="str">
            <v>Servicio de orientación y comunicación a las víctimas</v>
          </cell>
          <cell r="L209" t="str">
            <v>Solicitudes tramitadas</v>
          </cell>
          <cell r="M209" t="str">
            <v>Número</v>
          </cell>
          <cell r="N209">
            <v>22</v>
          </cell>
          <cell r="O209">
            <v>3000</v>
          </cell>
          <cell r="P209">
            <v>0</v>
          </cell>
          <cell r="Q209">
            <v>2.1198209670310789E-2</v>
          </cell>
          <cell r="R209" t="str">
            <v>NA</v>
          </cell>
          <cell r="S209">
            <v>2811</v>
          </cell>
          <cell r="T209">
            <v>0.93700000000000006</v>
          </cell>
          <cell r="U209">
            <v>0</v>
          </cell>
          <cell r="V209">
            <v>0</v>
          </cell>
          <cell r="W209">
            <v>9.7105046207671668E-3</v>
          </cell>
          <cell r="X209">
            <v>967</v>
          </cell>
          <cell r="Y209">
            <v>967</v>
          </cell>
          <cell r="Z209">
            <v>100</v>
          </cell>
          <cell r="AA209">
            <v>2.5540327849968753E-2</v>
          </cell>
          <cell r="AB209">
            <v>845</v>
          </cell>
          <cell r="AC209">
            <v>863</v>
          </cell>
          <cell r="AD209">
            <v>100</v>
          </cell>
          <cell r="AE209">
            <v>3.5709640147202217E-2</v>
          </cell>
          <cell r="AF209">
            <v>845</v>
          </cell>
          <cell r="AG209">
            <v>846</v>
          </cell>
          <cell r="AH209">
            <v>100</v>
          </cell>
          <cell r="AI209">
            <v>0</v>
          </cell>
          <cell r="AJ209">
            <v>824</v>
          </cell>
          <cell r="AK209">
            <v>135</v>
          </cell>
          <cell r="AL209">
            <v>16.38349514563107</v>
          </cell>
          <cell r="AM209">
            <v>9.7105046207671668E-3</v>
          </cell>
          <cell r="AN209">
            <v>2.5540327849968753E-2</v>
          </cell>
          <cell r="AO209">
            <v>3.5709640147202217E-2</v>
          </cell>
          <cell r="AP209">
            <v>0</v>
          </cell>
          <cell r="AQ209">
            <v>1.9862722461081211E-2</v>
          </cell>
          <cell r="AR209">
            <v>8358483.8099999996</v>
          </cell>
          <cell r="AS209">
            <v>0</v>
          </cell>
          <cell r="AT209">
            <v>0</v>
          </cell>
          <cell r="AU209">
            <v>0</v>
          </cell>
          <cell r="AV209">
            <v>0</v>
          </cell>
          <cell r="AW209">
            <v>0</v>
          </cell>
          <cell r="AX209">
            <v>8358483.8099999996</v>
          </cell>
          <cell r="AY209">
            <v>0</v>
          </cell>
          <cell r="AZ209">
            <v>0</v>
          </cell>
          <cell r="BA209">
            <v>0</v>
          </cell>
          <cell r="BB209">
            <v>0</v>
          </cell>
          <cell r="BC209">
            <v>0</v>
          </cell>
          <cell r="BD209">
            <v>0</v>
          </cell>
          <cell r="BE209">
            <v>0</v>
          </cell>
          <cell r="BF209">
            <v>0</v>
          </cell>
          <cell r="BG209">
            <v>0</v>
          </cell>
          <cell r="BH209">
            <v>0</v>
          </cell>
          <cell r="BI209">
            <v>0</v>
          </cell>
          <cell r="BJ209">
            <v>8358483.8099999996</v>
          </cell>
          <cell r="BK209">
            <v>26774500</v>
          </cell>
          <cell r="BL209">
            <v>0</v>
          </cell>
          <cell r="BM209">
            <v>0</v>
          </cell>
          <cell r="BN209">
            <v>0</v>
          </cell>
          <cell r="BO209">
            <v>0</v>
          </cell>
          <cell r="BP209">
            <v>0</v>
          </cell>
          <cell r="BQ209">
            <v>26774500</v>
          </cell>
          <cell r="BR209">
            <v>0</v>
          </cell>
          <cell r="BS209">
            <v>0</v>
          </cell>
          <cell r="BT209">
            <v>0</v>
          </cell>
          <cell r="BU209">
            <v>0</v>
          </cell>
          <cell r="BV209">
            <v>0</v>
          </cell>
          <cell r="BW209">
            <v>0</v>
          </cell>
          <cell r="BX209">
            <v>0</v>
          </cell>
          <cell r="BY209">
            <v>0</v>
          </cell>
          <cell r="BZ209">
            <v>0</v>
          </cell>
          <cell r="CA209">
            <v>0</v>
          </cell>
          <cell r="CB209">
            <v>0</v>
          </cell>
          <cell r="CC209">
            <v>26774500</v>
          </cell>
          <cell r="CD209">
            <v>35862750</v>
          </cell>
          <cell r="CE209">
            <v>0</v>
          </cell>
          <cell r="CF209">
            <v>0</v>
          </cell>
          <cell r="CG209">
            <v>0</v>
          </cell>
          <cell r="CH209">
            <v>0</v>
          </cell>
          <cell r="CI209">
            <v>0</v>
          </cell>
          <cell r="CJ209">
            <v>35862750</v>
          </cell>
          <cell r="CK209">
            <v>0</v>
          </cell>
          <cell r="CL209">
            <v>0</v>
          </cell>
          <cell r="CM209">
            <v>0</v>
          </cell>
          <cell r="CN209">
            <v>0</v>
          </cell>
          <cell r="CO209">
            <v>0</v>
          </cell>
          <cell r="CP209">
            <v>0</v>
          </cell>
          <cell r="CQ209">
            <v>0</v>
          </cell>
          <cell r="CR209">
            <v>0</v>
          </cell>
          <cell r="CS209">
            <v>0</v>
          </cell>
          <cell r="CT209">
            <v>0</v>
          </cell>
          <cell r="CU209">
            <v>0</v>
          </cell>
          <cell r="CV209">
            <v>35862750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70995733.810000002</v>
          </cell>
          <cell r="DQ209">
            <v>0</v>
          </cell>
          <cell r="DR209">
            <v>0</v>
          </cell>
          <cell r="DS209">
            <v>0</v>
          </cell>
          <cell r="DT209">
            <v>0</v>
          </cell>
          <cell r="DU209">
            <v>0</v>
          </cell>
          <cell r="DV209">
            <v>70995733.810000002</v>
          </cell>
          <cell r="DW209">
            <v>0</v>
          </cell>
          <cell r="DX209">
            <v>0</v>
          </cell>
          <cell r="DY209">
            <v>0</v>
          </cell>
          <cell r="DZ209">
            <v>0</v>
          </cell>
          <cell r="EA209">
            <v>0</v>
          </cell>
          <cell r="EB209">
            <v>0</v>
          </cell>
          <cell r="EC209">
            <v>0</v>
          </cell>
          <cell r="ED209">
            <v>0</v>
          </cell>
          <cell r="EE209">
            <v>0</v>
          </cell>
          <cell r="EF209">
            <v>0</v>
          </cell>
          <cell r="EG209">
            <v>0</v>
          </cell>
          <cell r="EH209">
            <v>70995733.810000002</v>
          </cell>
        </row>
        <row r="210">
          <cell r="B210" t="str">
            <v>25126-208</v>
          </cell>
          <cell r="C210">
            <v>25126</v>
          </cell>
          <cell r="D210" t="str">
            <v>Cajicá</v>
          </cell>
          <cell r="E210">
            <v>1438</v>
          </cell>
          <cell r="F210" t="str">
            <v>Cajica Tejiendo Futuro Unidos Con Toda Seguridad</v>
          </cell>
          <cell r="G210" t="str">
            <v>Tejiendo Futuro Cajica Con Toda Seguridad</v>
          </cell>
          <cell r="H210" t="str">
            <v>Gobierno Territorial</v>
          </cell>
          <cell r="I210" t="str">
            <v>Gestión del riesgo de desastres y emergencias</v>
          </cell>
          <cell r="K210" t="str">
            <v>Documentos de lineamientos técnicos</v>
          </cell>
          <cell r="L210" t="str">
            <v>Documentos de lineamientos técnicos realizados</v>
          </cell>
          <cell r="M210" t="str">
            <v>Número</v>
          </cell>
          <cell r="N210">
            <v>46</v>
          </cell>
          <cell r="O210">
            <v>4</v>
          </cell>
          <cell r="P210">
            <v>0</v>
          </cell>
          <cell r="Q210">
            <v>4.24427591363132E-2</v>
          </cell>
          <cell r="R210" t="str">
            <v>NA</v>
          </cell>
          <cell r="S210">
            <v>3.5</v>
          </cell>
          <cell r="T210">
            <v>0.875</v>
          </cell>
          <cell r="U210">
            <v>0</v>
          </cell>
          <cell r="V210">
            <v>0</v>
          </cell>
          <cell r="W210">
            <v>0.11617543135215055</v>
          </cell>
          <cell r="X210">
            <v>1</v>
          </cell>
          <cell r="Y210">
            <v>1</v>
          </cell>
          <cell r="Z210">
            <v>100</v>
          </cell>
          <cell r="AA210">
            <v>2.0461260990189536E-2</v>
          </cell>
          <cell r="AB210">
            <v>1</v>
          </cell>
          <cell r="AC210">
            <v>0.5</v>
          </cell>
          <cell r="AD210">
            <v>50</v>
          </cell>
          <cell r="AE210">
            <v>1.0650998421337264E-2</v>
          </cell>
          <cell r="AF210">
            <v>1</v>
          </cell>
          <cell r="AG210">
            <v>1</v>
          </cell>
          <cell r="AH210">
            <v>100</v>
          </cell>
          <cell r="AI210">
            <v>1.3919438256296088E-2</v>
          </cell>
          <cell r="AJ210">
            <v>1</v>
          </cell>
          <cell r="AK210">
            <v>1</v>
          </cell>
          <cell r="AL210">
            <v>100</v>
          </cell>
          <cell r="AM210">
            <v>0.11617543135215054</v>
          </cell>
          <cell r="AN210">
            <v>1.0230630495094768E-2</v>
          </cell>
          <cell r="AO210">
            <v>1.0650998421337264E-2</v>
          </cell>
          <cell r="AP210">
            <v>1.3919438256296088E-2</v>
          </cell>
          <cell r="AQ210">
            <v>3.7137414244274053E-2</v>
          </cell>
          <cell r="AR210">
            <v>100000000</v>
          </cell>
          <cell r="AS210">
            <v>0</v>
          </cell>
          <cell r="AT210">
            <v>0</v>
          </cell>
          <cell r="AU210">
            <v>0</v>
          </cell>
          <cell r="AV210">
            <v>0</v>
          </cell>
          <cell r="AW210">
            <v>0</v>
          </cell>
          <cell r="AX210">
            <v>100000000</v>
          </cell>
          <cell r="AY210">
            <v>0</v>
          </cell>
          <cell r="AZ210">
            <v>0</v>
          </cell>
          <cell r="BA210">
            <v>0</v>
          </cell>
          <cell r="BB210">
            <v>0</v>
          </cell>
          <cell r="BC210">
            <v>0</v>
          </cell>
          <cell r="BD210">
            <v>0</v>
          </cell>
          <cell r="BE210">
            <v>0</v>
          </cell>
          <cell r="BF210">
            <v>0</v>
          </cell>
          <cell r="BG210">
            <v>0</v>
          </cell>
          <cell r="BH210">
            <v>0</v>
          </cell>
          <cell r="BI210">
            <v>0</v>
          </cell>
          <cell r="BJ210">
            <v>100000000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21450000</v>
          </cell>
          <cell r="CC210">
            <v>21450000</v>
          </cell>
          <cell r="CD210">
            <v>10696666</v>
          </cell>
          <cell r="CE210">
            <v>0</v>
          </cell>
          <cell r="CF210">
            <v>0</v>
          </cell>
          <cell r="CG210">
            <v>0</v>
          </cell>
          <cell r="CH210">
            <v>0</v>
          </cell>
          <cell r="CI210">
            <v>0</v>
          </cell>
          <cell r="CJ210">
            <v>10696666</v>
          </cell>
          <cell r="CK210">
            <v>0</v>
          </cell>
          <cell r="CL210">
            <v>0</v>
          </cell>
          <cell r="CM210">
            <v>0</v>
          </cell>
          <cell r="CN210">
            <v>0</v>
          </cell>
          <cell r="CO210">
            <v>0</v>
          </cell>
          <cell r="CP210">
            <v>0</v>
          </cell>
          <cell r="CQ210">
            <v>0</v>
          </cell>
          <cell r="CR210">
            <v>0</v>
          </cell>
          <cell r="CS210">
            <v>0</v>
          </cell>
          <cell r="CT210">
            <v>0</v>
          </cell>
          <cell r="CU210">
            <v>0</v>
          </cell>
          <cell r="CV210">
            <v>10696666</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10000000</v>
          </cell>
          <cell r="DO210">
            <v>10000000</v>
          </cell>
          <cell r="DP210">
            <v>110696666</v>
          </cell>
          <cell r="DQ210">
            <v>0</v>
          </cell>
          <cell r="DR210">
            <v>0</v>
          </cell>
          <cell r="DS210">
            <v>0</v>
          </cell>
          <cell r="DT210">
            <v>0</v>
          </cell>
          <cell r="DU210">
            <v>0</v>
          </cell>
          <cell r="DV210">
            <v>110696666</v>
          </cell>
          <cell r="DW210">
            <v>0</v>
          </cell>
          <cell r="DX210">
            <v>0</v>
          </cell>
          <cell r="DY210">
            <v>0</v>
          </cell>
          <cell r="DZ210">
            <v>0</v>
          </cell>
          <cell r="EA210">
            <v>0</v>
          </cell>
          <cell r="EB210">
            <v>0</v>
          </cell>
          <cell r="EC210">
            <v>0</v>
          </cell>
          <cell r="ED210">
            <v>0</v>
          </cell>
          <cell r="EE210">
            <v>0</v>
          </cell>
          <cell r="EF210">
            <v>0</v>
          </cell>
          <cell r="EG210">
            <v>31450000</v>
          </cell>
          <cell r="EH210">
            <v>142146666</v>
          </cell>
        </row>
        <row r="211">
          <cell r="B211" t="str">
            <v>25126-209</v>
          </cell>
          <cell r="C211">
            <v>25126</v>
          </cell>
          <cell r="D211" t="str">
            <v>Cajicá</v>
          </cell>
          <cell r="E211">
            <v>1438</v>
          </cell>
          <cell r="F211" t="str">
            <v>Cajica Tejiendo Futuro Unidos Con Toda Seguridad</v>
          </cell>
          <cell r="G211" t="str">
            <v>Tejiendo Futuro Cajica Con Toda Seguridad</v>
          </cell>
          <cell r="H211" t="str">
            <v>Gobierno Territorial</v>
          </cell>
          <cell r="I211" t="str">
            <v>Fortalecimiento del buen gobierno para el respeto y garantía de los derechos humanos.</v>
          </cell>
          <cell r="K211" t="str">
            <v>Oficina para la atención y orientación ciudadana adecuada</v>
          </cell>
          <cell r="L211" t="str">
            <v>Oficinas para la atención y orientación ciudadana adecuada</v>
          </cell>
          <cell r="M211" t="str">
            <v>Número</v>
          </cell>
          <cell r="N211">
            <v>58</v>
          </cell>
          <cell r="O211">
            <v>1</v>
          </cell>
          <cell r="P211">
            <v>0</v>
          </cell>
          <cell r="Q211">
            <v>0.39488469075782812</v>
          </cell>
          <cell r="R211" t="str">
            <v>AM</v>
          </cell>
          <cell r="S211">
            <v>0.45</v>
          </cell>
          <cell r="T211">
            <v>0.45</v>
          </cell>
          <cell r="U211">
            <v>0</v>
          </cell>
          <cell r="V211">
            <v>0</v>
          </cell>
          <cell r="W211">
            <v>0.3897685721864651</v>
          </cell>
          <cell r="X211">
            <v>1</v>
          </cell>
          <cell r="Y211">
            <v>1</v>
          </cell>
          <cell r="Z211">
            <v>100</v>
          </cell>
          <cell r="AA211">
            <v>0.33886028349497144</v>
          </cell>
          <cell r="AB211">
            <v>1</v>
          </cell>
          <cell r="AC211">
            <v>1</v>
          </cell>
          <cell r="AD211">
            <v>100</v>
          </cell>
          <cell r="AE211">
            <v>0.52782609012311965</v>
          </cell>
          <cell r="AF211">
            <v>1</v>
          </cell>
          <cell r="AG211">
            <v>1</v>
          </cell>
          <cell r="AH211">
            <v>100</v>
          </cell>
          <cell r="AI211">
            <v>0.14155975863999951</v>
          </cell>
          <cell r="AJ211">
            <v>1</v>
          </cell>
          <cell r="AK211">
            <v>0.45</v>
          </cell>
          <cell r="AL211">
            <v>45</v>
          </cell>
          <cell r="AM211">
            <v>0.3897685721864651</v>
          </cell>
          <cell r="AN211">
            <v>0.33886028349497144</v>
          </cell>
          <cell r="AO211">
            <v>0.52782609012311965</v>
          </cell>
          <cell r="AP211">
            <v>6.3701891387999782E-2</v>
          </cell>
          <cell r="AQ211">
            <v>0.17769811084102266</v>
          </cell>
          <cell r="AR211">
            <v>335500000</v>
          </cell>
          <cell r="AS211">
            <v>0</v>
          </cell>
          <cell r="AT211">
            <v>0</v>
          </cell>
          <cell r="AU211">
            <v>0</v>
          </cell>
          <cell r="AV211">
            <v>0</v>
          </cell>
          <cell r="AW211">
            <v>0</v>
          </cell>
          <cell r="AX211">
            <v>335500000</v>
          </cell>
          <cell r="AY211">
            <v>0</v>
          </cell>
          <cell r="AZ211">
            <v>0</v>
          </cell>
          <cell r="BA211">
            <v>0</v>
          </cell>
          <cell r="BB211">
            <v>0</v>
          </cell>
          <cell r="BC211">
            <v>0</v>
          </cell>
          <cell r="BD211">
            <v>0</v>
          </cell>
          <cell r="BE211">
            <v>0</v>
          </cell>
          <cell r="BF211">
            <v>0</v>
          </cell>
          <cell r="BG211">
            <v>0</v>
          </cell>
          <cell r="BH211">
            <v>0</v>
          </cell>
          <cell r="BI211">
            <v>0</v>
          </cell>
          <cell r="BJ211">
            <v>335500000</v>
          </cell>
          <cell r="BK211">
            <v>355234855</v>
          </cell>
          <cell r="BL211">
            <v>0</v>
          </cell>
          <cell r="BM211">
            <v>0</v>
          </cell>
          <cell r="BN211">
            <v>0</v>
          </cell>
          <cell r="BO211">
            <v>0</v>
          </cell>
          <cell r="BP211">
            <v>0</v>
          </cell>
          <cell r="BQ211">
            <v>290247524</v>
          </cell>
          <cell r="BR211">
            <v>0</v>
          </cell>
          <cell r="BS211">
            <v>0</v>
          </cell>
          <cell r="BT211">
            <v>64987331</v>
          </cell>
          <cell r="BU211">
            <v>0</v>
          </cell>
          <cell r="BV211">
            <v>0</v>
          </cell>
          <cell r="BW211">
            <v>0</v>
          </cell>
          <cell r="BX211">
            <v>0</v>
          </cell>
          <cell r="BY211">
            <v>0</v>
          </cell>
          <cell r="BZ211">
            <v>0</v>
          </cell>
          <cell r="CA211">
            <v>0</v>
          </cell>
          <cell r="CB211">
            <v>0</v>
          </cell>
          <cell r="CC211">
            <v>355234855</v>
          </cell>
          <cell r="CD211">
            <v>530089215</v>
          </cell>
          <cell r="CE211">
            <v>0</v>
          </cell>
          <cell r="CF211">
            <v>0</v>
          </cell>
          <cell r="CG211">
            <v>0</v>
          </cell>
          <cell r="CH211">
            <v>0</v>
          </cell>
          <cell r="CI211">
            <v>0</v>
          </cell>
          <cell r="CJ211">
            <v>530089215</v>
          </cell>
          <cell r="CK211">
            <v>0</v>
          </cell>
          <cell r="CL211">
            <v>0</v>
          </cell>
          <cell r="CM211">
            <v>0</v>
          </cell>
          <cell r="CN211">
            <v>0</v>
          </cell>
          <cell r="CO211">
            <v>0</v>
          </cell>
          <cell r="CP211">
            <v>0</v>
          </cell>
          <cell r="CQ211">
            <v>0</v>
          </cell>
          <cell r="CR211">
            <v>0</v>
          </cell>
          <cell r="CS211">
            <v>0</v>
          </cell>
          <cell r="CT211">
            <v>0</v>
          </cell>
          <cell r="CU211">
            <v>0</v>
          </cell>
          <cell r="CV211">
            <v>530089215</v>
          </cell>
          <cell r="CW211">
            <v>101699333</v>
          </cell>
          <cell r="CX211">
            <v>0</v>
          </cell>
          <cell r="CY211">
            <v>0</v>
          </cell>
          <cell r="CZ211">
            <v>0</v>
          </cell>
          <cell r="DA211">
            <v>0</v>
          </cell>
          <cell r="DB211">
            <v>0</v>
          </cell>
          <cell r="DC211">
            <v>101699333</v>
          </cell>
          <cell r="DD211">
            <v>0</v>
          </cell>
          <cell r="DE211">
            <v>0</v>
          </cell>
          <cell r="DF211">
            <v>0</v>
          </cell>
          <cell r="DG211">
            <v>0</v>
          </cell>
          <cell r="DH211">
            <v>0</v>
          </cell>
          <cell r="DI211">
            <v>0</v>
          </cell>
          <cell r="DJ211">
            <v>0</v>
          </cell>
          <cell r="DK211">
            <v>0</v>
          </cell>
          <cell r="DL211">
            <v>0</v>
          </cell>
          <cell r="DM211">
            <v>0</v>
          </cell>
          <cell r="DN211">
            <v>0</v>
          </cell>
          <cell r="DO211">
            <v>101699333</v>
          </cell>
          <cell r="DP211">
            <v>1322523403</v>
          </cell>
          <cell r="DQ211">
            <v>0</v>
          </cell>
          <cell r="DR211">
            <v>0</v>
          </cell>
          <cell r="DS211">
            <v>0</v>
          </cell>
          <cell r="DT211">
            <v>0</v>
          </cell>
          <cell r="DU211">
            <v>0</v>
          </cell>
          <cell r="DV211">
            <v>1257536072</v>
          </cell>
          <cell r="DW211">
            <v>0</v>
          </cell>
          <cell r="DX211">
            <v>0</v>
          </cell>
          <cell r="DY211">
            <v>64987331</v>
          </cell>
          <cell r="DZ211">
            <v>0</v>
          </cell>
          <cell r="EA211">
            <v>0</v>
          </cell>
          <cell r="EB211">
            <v>0</v>
          </cell>
          <cell r="EC211">
            <v>0</v>
          </cell>
          <cell r="ED211">
            <v>0</v>
          </cell>
          <cell r="EE211">
            <v>0</v>
          </cell>
          <cell r="EF211">
            <v>0</v>
          </cell>
          <cell r="EG211">
            <v>0</v>
          </cell>
          <cell r="EH211">
            <v>1322523403</v>
          </cell>
        </row>
        <row r="212">
          <cell r="B212" t="str">
            <v>25126-210</v>
          </cell>
          <cell r="C212">
            <v>25126</v>
          </cell>
          <cell r="D212" t="str">
            <v>Cajicá</v>
          </cell>
          <cell r="E212">
            <v>1438</v>
          </cell>
          <cell r="F212" t="str">
            <v>Cajica Tejiendo Futuro Unidos Con Toda Seguridad</v>
          </cell>
          <cell r="G212" t="str">
            <v>Tejiendo Futuro Cajica Con Toda Seguridad</v>
          </cell>
          <cell r="H212" t="str">
            <v>Gobierno Territorial</v>
          </cell>
          <cell r="I212" t="str">
            <v>Fortalecimiento del buen gobierno para el respeto y garantía de los derechos humanos.</v>
          </cell>
          <cell r="K212" t="str">
            <v>Servicio de promoción a la participación ciudadana</v>
          </cell>
          <cell r="L212" t="str">
            <v>Iniciativas creadas</v>
          </cell>
          <cell r="M212" t="str">
            <v>Número</v>
          </cell>
          <cell r="N212">
            <v>19</v>
          </cell>
          <cell r="O212">
            <v>1</v>
          </cell>
          <cell r="P212">
            <v>0</v>
          </cell>
          <cell r="Q212">
            <v>7.7597209599920197E-2</v>
          </cell>
          <cell r="R212" t="str">
            <v>NA</v>
          </cell>
          <cell r="S212">
            <v>1.1300000000000001</v>
          </cell>
          <cell r="T212">
            <v>1</v>
          </cell>
          <cell r="U212">
            <v>0</v>
          </cell>
          <cell r="V212">
            <v>0</v>
          </cell>
          <cell r="W212">
            <v>2.9043857838037639E-3</v>
          </cell>
          <cell r="X212">
            <v>0.5</v>
          </cell>
          <cell r="Y212">
            <v>0.5</v>
          </cell>
          <cell r="Z212">
            <v>100</v>
          </cell>
          <cell r="AA212">
            <v>0.10929271809546061</v>
          </cell>
          <cell r="AB212">
            <v>0.1</v>
          </cell>
          <cell r="AC212">
            <v>0.1</v>
          </cell>
          <cell r="AD212">
            <v>100</v>
          </cell>
          <cell r="AE212">
            <v>0.12469249925103659</v>
          </cell>
          <cell r="AF212">
            <v>0.2</v>
          </cell>
          <cell r="AG212">
            <v>0.2</v>
          </cell>
          <cell r="AH212">
            <v>100</v>
          </cell>
          <cell r="AI212">
            <v>2.4474033266829929E-2</v>
          </cell>
          <cell r="AJ212">
            <v>0.22</v>
          </cell>
          <cell r="AK212">
            <v>0.33</v>
          </cell>
          <cell r="AL212">
            <v>100</v>
          </cell>
          <cell r="AM212">
            <v>2.9043857838037639E-3</v>
          </cell>
          <cell r="AN212">
            <v>0.10929271809546061</v>
          </cell>
          <cell r="AO212">
            <v>0.12469249925103659</v>
          </cell>
          <cell r="AP212">
            <v>2.4474033266829932E-2</v>
          </cell>
          <cell r="AQ212">
            <v>7.7597209599920197E-2</v>
          </cell>
          <cell r="AR212">
            <v>2500000</v>
          </cell>
          <cell r="AS212">
            <v>0</v>
          </cell>
          <cell r="AT212">
            <v>0</v>
          </cell>
          <cell r="AU212">
            <v>0</v>
          </cell>
          <cell r="AV212">
            <v>0</v>
          </cell>
          <cell r="AW212">
            <v>0</v>
          </cell>
          <cell r="AX212">
            <v>2500000</v>
          </cell>
          <cell r="AY212">
            <v>0</v>
          </cell>
          <cell r="AZ212">
            <v>0</v>
          </cell>
          <cell r="BA212">
            <v>0</v>
          </cell>
          <cell r="BB212">
            <v>0</v>
          </cell>
          <cell r="BC212">
            <v>0</v>
          </cell>
          <cell r="BD212">
            <v>0</v>
          </cell>
          <cell r="BE212">
            <v>0</v>
          </cell>
          <cell r="BF212">
            <v>0</v>
          </cell>
          <cell r="BG212">
            <v>0</v>
          </cell>
          <cell r="BH212">
            <v>0</v>
          </cell>
          <cell r="BI212">
            <v>0</v>
          </cell>
          <cell r="BJ212">
            <v>2500000</v>
          </cell>
          <cell r="BK212">
            <v>114574014</v>
          </cell>
          <cell r="BL212">
            <v>0</v>
          </cell>
          <cell r="BM212">
            <v>0</v>
          </cell>
          <cell r="BN212">
            <v>0</v>
          </cell>
          <cell r="BO212">
            <v>0</v>
          </cell>
          <cell r="BP212">
            <v>0</v>
          </cell>
          <cell r="BQ212">
            <v>114574014</v>
          </cell>
          <cell r="BR212">
            <v>0</v>
          </cell>
          <cell r="BS212">
            <v>0</v>
          </cell>
          <cell r="BT212">
            <v>0</v>
          </cell>
          <cell r="BU212">
            <v>0</v>
          </cell>
          <cell r="BV212">
            <v>0</v>
          </cell>
          <cell r="BW212">
            <v>0</v>
          </cell>
          <cell r="BX212">
            <v>0</v>
          </cell>
          <cell r="BY212">
            <v>0</v>
          </cell>
          <cell r="BZ212">
            <v>0</v>
          </cell>
          <cell r="CA212">
            <v>0</v>
          </cell>
          <cell r="CB212">
            <v>0</v>
          </cell>
          <cell r="CC212">
            <v>114574014</v>
          </cell>
          <cell r="CD212">
            <v>125227135</v>
          </cell>
          <cell r="CE212">
            <v>0</v>
          </cell>
          <cell r="CF212">
            <v>0</v>
          </cell>
          <cell r="CG212">
            <v>0</v>
          </cell>
          <cell r="CH212">
            <v>0</v>
          </cell>
          <cell r="CI212">
            <v>0</v>
          </cell>
          <cell r="CJ212">
            <v>125227135</v>
          </cell>
          <cell r="CK212">
            <v>0</v>
          </cell>
          <cell r="CL212">
            <v>0</v>
          </cell>
          <cell r="CM212">
            <v>0</v>
          </cell>
          <cell r="CN212">
            <v>0</v>
          </cell>
          <cell r="CO212">
            <v>0</v>
          </cell>
          <cell r="CP212">
            <v>0</v>
          </cell>
          <cell r="CQ212">
            <v>0</v>
          </cell>
          <cell r="CR212">
            <v>0</v>
          </cell>
          <cell r="CS212">
            <v>0</v>
          </cell>
          <cell r="CT212">
            <v>0</v>
          </cell>
          <cell r="CU212">
            <v>0</v>
          </cell>
          <cell r="CV212">
            <v>125227135</v>
          </cell>
          <cell r="CW212">
            <v>17582630</v>
          </cell>
          <cell r="CX212">
            <v>0</v>
          </cell>
          <cell r="CY212">
            <v>0</v>
          </cell>
          <cell r="CZ212">
            <v>0</v>
          </cell>
          <cell r="DA212">
            <v>0</v>
          </cell>
          <cell r="DB212">
            <v>0</v>
          </cell>
          <cell r="DC212">
            <v>17582630</v>
          </cell>
          <cell r="DD212">
            <v>0</v>
          </cell>
          <cell r="DE212">
            <v>0</v>
          </cell>
          <cell r="DF212">
            <v>0</v>
          </cell>
          <cell r="DG212">
            <v>0</v>
          </cell>
          <cell r="DH212">
            <v>0</v>
          </cell>
          <cell r="DI212">
            <v>0</v>
          </cell>
          <cell r="DJ212">
            <v>0</v>
          </cell>
          <cell r="DK212">
            <v>0</v>
          </cell>
          <cell r="DL212">
            <v>0</v>
          </cell>
          <cell r="DM212">
            <v>0</v>
          </cell>
          <cell r="DN212">
            <v>0</v>
          </cell>
          <cell r="DO212">
            <v>17582630</v>
          </cell>
          <cell r="DP212">
            <v>259883779</v>
          </cell>
          <cell r="DQ212">
            <v>0</v>
          </cell>
          <cell r="DR212">
            <v>0</v>
          </cell>
          <cell r="DS212">
            <v>0</v>
          </cell>
          <cell r="DT212">
            <v>0</v>
          </cell>
          <cell r="DU212">
            <v>0</v>
          </cell>
          <cell r="DV212">
            <v>259883779</v>
          </cell>
          <cell r="DW212">
            <v>0</v>
          </cell>
          <cell r="DX212">
            <v>0</v>
          </cell>
          <cell r="DY212">
            <v>0</v>
          </cell>
          <cell r="DZ212">
            <v>0</v>
          </cell>
          <cell r="EA212">
            <v>0</v>
          </cell>
          <cell r="EB212">
            <v>0</v>
          </cell>
          <cell r="EC212">
            <v>0</v>
          </cell>
          <cell r="ED212">
            <v>0</v>
          </cell>
          <cell r="EE212">
            <v>0</v>
          </cell>
          <cell r="EF212">
            <v>0</v>
          </cell>
          <cell r="EG212">
            <v>0</v>
          </cell>
          <cell r="EH212">
            <v>259883779</v>
          </cell>
        </row>
        <row r="213">
          <cell r="B213" t="str">
            <v>25126-211</v>
          </cell>
          <cell r="C213">
            <v>25126</v>
          </cell>
          <cell r="D213" t="str">
            <v>Cajicá</v>
          </cell>
          <cell r="E213">
            <v>1438</v>
          </cell>
          <cell r="F213" t="str">
            <v>Cajica Tejiendo Futuro Unidos Con Toda Seguridad</v>
          </cell>
          <cell r="G213" t="str">
            <v>Tejiendo Futuro Cajica Con Toda Seguridad</v>
          </cell>
          <cell r="H213" t="str">
            <v>Gobierno Territorial</v>
          </cell>
          <cell r="I213" t="str">
            <v>Fortalecimiento del buen gobierno para el respeto y garantía de los derechos humanos.</v>
          </cell>
          <cell r="K213" t="str">
            <v>Salón comunal modificado</v>
          </cell>
          <cell r="L213" t="str">
            <v>Salones comunales modificados</v>
          </cell>
          <cell r="M213" t="str">
            <v>Número</v>
          </cell>
          <cell r="N213">
            <v>29</v>
          </cell>
          <cell r="O213">
            <v>4</v>
          </cell>
          <cell r="P213">
            <v>0</v>
          </cell>
          <cell r="Q213">
            <v>2.1199483487556698E-2</v>
          </cell>
          <cell r="R213" t="str">
            <v>NA</v>
          </cell>
          <cell r="S213">
            <v>3.03</v>
          </cell>
          <cell r="T213">
            <v>0.75749999999999995</v>
          </cell>
          <cell r="U213">
            <v>0</v>
          </cell>
          <cell r="V213">
            <v>0</v>
          </cell>
          <cell r="W213">
            <v>0</v>
          </cell>
          <cell r="X213" t="str">
            <v>NP</v>
          </cell>
          <cell r="Y213">
            <v>0</v>
          </cell>
          <cell r="Z213">
            <v>0</v>
          </cell>
          <cell r="AA213">
            <v>0</v>
          </cell>
          <cell r="AB213" t="str">
            <v>NP</v>
          </cell>
          <cell r="AC213">
            <v>0.4</v>
          </cell>
          <cell r="AD213">
            <v>0</v>
          </cell>
          <cell r="AE213">
            <v>1.99146134343865E-2</v>
          </cell>
          <cell r="AF213">
            <v>2</v>
          </cell>
          <cell r="AG213">
            <v>0.75</v>
          </cell>
          <cell r="AH213">
            <v>37.5</v>
          </cell>
          <cell r="AI213">
            <v>1.3919438256296088E-3</v>
          </cell>
          <cell r="AJ213">
            <v>2.85</v>
          </cell>
          <cell r="AK213">
            <v>1.88</v>
          </cell>
          <cell r="AL213">
            <v>65.964912280701753</v>
          </cell>
          <cell r="AM213">
            <v>0</v>
          </cell>
          <cell r="AN213">
            <v>0</v>
          </cell>
          <cell r="AO213">
            <v>7.467980037894938E-3</v>
          </cell>
          <cell r="AP213">
            <v>9.181945235732156E-4</v>
          </cell>
          <cell r="AQ213">
            <v>1.6058608741824198E-2</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50000000</v>
          </cell>
          <cell r="BL213">
            <v>0</v>
          </cell>
          <cell r="BM213">
            <v>0</v>
          </cell>
          <cell r="BN213">
            <v>0</v>
          </cell>
          <cell r="BO213">
            <v>0</v>
          </cell>
          <cell r="BP213">
            <v>0</v>
          </cell>
          <cell r="BQ213">
            <v>50000000</v>
          </cell>
          <cell r="BR213">
            <v>0</v>
          </cell>
          <cell r="BS213">
            <v>0</v>
          </cell>
          <cell r="BT213">
            <v>0</v>
          </cell>
          <cell r="BU213">
            <v>0</v>
          </cell>
          <cell r="BV213">
            <v>0</v>
          </cell>
          <cell r="BW213">
            <v>0</v>
          </cell>
          <cell r="BX213">
            <v>0</v>
          </cell>
          <cell r="BY213">
            <v>0</v>
          </cell>
          <cell r="BZ213">
            <v>0</v>
          </cell>
          <cell r="CA213">
            <v>0</v>
          </cell>
          <cell r="CB213">
            <v>0</v>
          </cell>
          <cell r="CC213">
            <v>50000000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20000000</v>
          </cell>
          <cell r="CV213">
            <v>20000000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1000000</v>
          </cell>
          <cell r="DO213">
            <v>1000000</v>
          </cell>
          <cell r="DP213">
            <v>50000000</v>
          </cell>
          <cell r="DQ213">
            <v>0</v>
          </cell>
          <cell r="DR213">
            <v>0</v>
          </cell>
          <cell r="DS213">
            <v>0</v>
          </cell>
          <cell r="DT213">
            <v>0</v>
          </cell>
          <cell r="DU213">
            <v>0</v>
          </cell>
          <cell r="DV213">
            <v>50000000</v>
          </cell>
          <cell r="DW213">
            <v>0</v>
          </cell>
          <cell r="DX213">
            <v>0</v>
          </cell>
          <cell r="DY213">
            <v>0</v>
          </cell>
          <cell r="DZ213">
            <v>0</v>
          </cell>
          <cell r="EA213">
            <v>0</v>
          </cell>
          <cell r="EB213">
            <v>0</v>
          </cell>
          <cell r="EC213">
            <v>0</v>
          </cell>
          <cell r="ED213">
            <v>0</v>
          </cell>
          <cell r="EE213">
            <v>0</v>
          </cell>
          <cell r="EF213">
            <v>0</v>
          </cell>
          <cell r="EG213">
            <v>21000000</v>
          </cell>
          <cell r="EH213">
            <v>71000000</v>
          </cell>
        </row>
        <row r="214">
          <cell r="B214" t="str">
            <v>25126-212</v>
          </cell>
          <cell r="C214">
            <v>25126</v>
          </cell>
          <cell r="D214" t="str">
            <v>Cajicá</v>
          </cell>
          <cell r="E214">
            <v>1438</v>
          </cell>
          <cell r="F214" t="str">
            <v>Cajica Tejiendo Futuro Unidos Con Toda Seguridad</v>
          </cell>
          <cell r="G214" t="str">
            <v>Tejiendo Futuro Cajica Con Toda Seguridad</v>
          </cell>
          <cell r="H214" t="str">
            <v>Gobierno Territorial</v>
          </cell>
          <cell r="I214" t="str">
            <v>Fortalecimiento del buen gobierno para el respeto y garantía de los derechos humanos.</v>
          </cell>
          <cell r="K214" t="str">
            <v>Servicio de promoción a la participación ciudadana</v>
          </cell>
          <cell r="L214" t="str">
            <v>Iniciativas creadas</v>
          </cell>
          <cell r="M214" t="str">
            <v>Número</v>
          </cell>
          <cell r="N214">
            <v>19</v>
          </cell>
          <cell r="O214">
            <v>80</v>
          </cell>
          <cell r="P214">
            <v>0</v>
          </cell>
          <cell r="Q214">
            <v>3.4679407958853714E-2</v>
          </cell>
          <cell r="R214" t="str">
            <v>NA</v>
          </cell>
          <cell r="S214">
            <v>70</v>
          </cell>
          <cell r="T214">
            <v>0.875</v>
          </cell>
          <cell r="U214">
            <v>0</v>
          </cell>
          <cell r="V214">
            <v>0</v>
          </cell>
          <cell r="W214">
            <v>2.5558594897473121E-2</v>
          </cell>
          <cell r="X214">
            <v>15</v>
          </cell>
          <cell r="Y214">
            <v>15</v>
          </cell>
          <cell r="Z214">
            <v>100</v>
          </cell>
          <cell r="AA214">
            <v>9.5390494126757763E-3</v>
          </cell>
          <cell r="AB214">
            <v>22</v>
          </cell>
          <cell r="AC214">
            <v>22</v>
          </cell>
          <cell r="AD214">
            <v>100</v>
          </cell>
          <cell r="AE214">
            <v>5.6322011849796037E-2</v>
          </cell>
          <cell r="AF214">
            <v>22</v>
          </cell>
          <cell r="AG214">
            <v>22</v>
          </cell>
          <cell r="AH214">
            <v>100</v>
          </cell>
          <cell r="AI214">
            <v>3.839347152312602E-2</v>
          </cell>
          <cell r="AJ214">
            <v>21</v>
          </cell>
          <cell r="AK214">
            <v>11</v>
          </cell>
          <cell r="AL214">
            <v>52.380952380952387</v>
          </cell>
          <cell r="AM214">
            <v>2.5558594897473121E-2</v>
          </cell>
          <cell r="AN214">
            <v>9.5390494126757763E-3</v>
          </cell>
          <cell r="AO214">
            <v>5.6322011849796037E-2</v>
          </cell>
          <cell r="AP214">
            <v>2.0110866035923155E-2</v>
          </cell>
          <cell r="AQ214">
            <v>3.0344481963997E-2</v>
          </cell>
          <cell r="AR214">
            <v>22000000</v>
          </cell>
          <cell r="AS214">
            <v>0</v>
          </cell>
          <cell r="AT214">
            <v>0</v>
          </cell>
          <cell r="AU214">
            <v>0</v>
          </cell>
          <cell r="AV214">
            <v>0</v>
          </cell>
          <cell r="AW214">
            <v>0</v>
          </cell>
          <cell r="AX214">
            <v>22000000</v>
          </cell>
          <cell r="AY214">
            <v>0</v>
          </cell>
          <cell r="AZ214">
            <v>0</v>
          </cell>
          <cell r="BA214">
            <v>0</v>
          </cell>
          <cell r="BB214">
            <v>0</v>
          </cell>
          <cell r="BC214">
            <v>0</v>
          </cell>
          <cell r="BD214">
            <v>0</v>
          </cell>
          <cell r="BE214">
            <v>0</v>
          </cell>
          <cell r="BF214">
            <v>0</v>
          </cell>
          <cell r="BG214">
            <v>0</v>
          </cell>
          <cell r="BH214">
            <v>0</v>
          </cell>
          <cell r="BI214">
            <v>0</v>
          </cell>
          <cell r="BJ214">
            <v>22000000</v>
          </cell>
          <cell r="BK214">
            <v>10000000</v>
          </cell>
          <cell r="BL214">
            <v>0</v>
          </cell>
          <cell r="BM214">
            <v>0</v>
          </cell>
          <cell r="BN214">
            <v>0</v>
          </cell>
          <cell r="BO214">
            <v>0</v>
          </cell>
          <cell r="BP214">
            <v>0</v>
          </cell>
          <cell r="BQ214">
            <v>10000000</v>
          </cell>
          <cell r="BR214">
            <v>0</v>
          </cell>
          <cell r="BS214">
            <v>0</v>
          </cell>
          <cell r="BT214">
            <v>0</v>
          </cell>
          <cell r="BU214">
            <v>0</v>
          </cell>
          <cell r="BV214">
            <v>0</v>
          </cell>
          <cell r="BW214">
            <v>0</v>
          </cell>
          <cell r="BX214">
            <v>0</v>
          </cell>
          <cell r="BY214">
            <v>0</v>
          </cell>
          <cell r="BZ214">
            <v>0</v>
          </cell>
          <cell r="CA214">
            <v>0</v>
          </cell>
          <cell r="CB214">
            <v>0</v>
          </cell>
          <cell r="CC214">
            <v>10000000</v>
          </cell>
          <cell r="CD214">
            <v>56563500</v>
          </cell>
          <cell r="CE214">
            <v>0</v>
          </cell>
          <cell r="CF214">
            <v>0</v>
          </cell>
          <cell r="CG214">
            <v>0</v>
          </cell>
          <cell r="CH214">
            <v>0</v>
          </cell>
          <cell r="CI214">
            <v>0</v>
          </cell>
          <cell r="CJ214">
            <v>56563500</v>
          </cell>
          <cell r="CK214">
            <v>0</v>
          </cell>
          <cell r="CL214">
            <v>0</v>
          </cell>
          <cell r="CM214">
            <v>0</v>
          </cell>
          <cell r="CN214">
            <v>0</v>
          </cell>
          <cell r="CO214">
            <v>0</v>
          </cell>
          <cell r="CP214">
            <v>0</v>
          </cell>
          <cell r="CQ214">
            <v>0</v>
          </cell>
          <cell r="CR214">
            <v>0</v>
          </cell>
          <cell r="CS214">
            <v>0</v>
          </cell>
          <cell r="CT214">
            <v>0</v>
          </cell>
          <cell r="CU214">
            <v>0</v>
          </cell>
          <cell r="CV214">
            <v>56563500</v>
          </cell>
          <cell r="CW214">
            <v>17582630</v>
          </cell>
          <cell r="CX214">
            <v>0</v>
          </cell>
          <cell r="CY214">
            <v>0</v>
          </cell>
          <cell r="CZ214">
            <v>0</v>
          </cell>
          <cell r="DA214">
            <v>0</v>
          </cell>
          <cell r="DB214">
            <v>0</v>
          </cell>
          <cell r="DC214">
            <v>17582630</v>
          </cell>
          <cell r="DD214">
            <v>0</v>
          </cell>
          <cell r="DE214">
            <v>0</v>
          </cell>
          <cell r="DF214">
            <v>0</v>
          </cell>
          <cell r="DG214">
            <v>0</v>
          </cell>
          <cell r="DH214">
            <v>0</v>
          </cell>
          <cell r="DI214">
            <v>0</v>
          </cell>
          <cell r="DJ214">
            <v>0</v>
          </cell>
          <cell r="DK214">
            <v>0</v>
          </cell>
          <cell r="DL214">
            <v>0</v>
          </cell>
          <cell r="DM214">
            <v>0</v>
          </cell>
          <cell r="DN214">
            <v>10000000</v>
          </cell>
          <cell r="DO214">
            <v>27582630</v>
          </cell>
          <cell r="DP214">
            <v>106146130</v>
          </cell>
          <cell r="DQ214">
            <v>0</v>
          </cell>
          <cell r="DR214">
            <v>0</v>
          </cell>
          <cell r="DS214">
            <v>0</v>
          </cell>
          <cell r="DT214">
            <v>0</v>
          </cell>
          <cell r="DU214">
            <v>0</v>
          </cell>
          <cell r="DV214">
            <v>106146130</v>
          </cell>
          <cell r="DW214">
            <v>0</v>
          </cell>
          <cell r="DX214">
            <v>0</v>
          </cell>
          <cell r="DY214">
            <v>0</v>
          </cell>
          <cell r="DZ214">
            <v>0</v>
          </cell>
          <cell r="EA214">
            <v>0</v>
          </cell>
          <cell r="EB214">
            <v>0</v>
          </cell>
          <cell r="EC214">
            <v>0</v>
          </cell>
          <cell r="ED214">
            <v>0</v>
          </cell>
          <cell r="EE214">
            <v>0</v>
          </cell>
          <cell r="EF214">
            <v>0</v>
          </cell>
          <cell r="EG214">
            <v>10000000</v>
          </cell>
          <cell r="EH214">
            <v>116146130</v>
          </cell>
        </row>
        <row r="215">
          <cell r="B215" t="str">
            <v>25126-213</v>
          </cell>
          <cell r="C215">
            <v>25126</v>
          </cell>
          <cell r="D215" t="str">
            <v>Cajicá</v>
          </cell>
          <cell r="E215">
            <v>1438</v>
          </cell>
          <cell r="F215" t="str">
            <v>Cajica Tejiendo Futuro Unidos Con Toda Seguridad</v>
          </cell>
          <cell r="G215" t="str">
            <v>Tejiendo Futuro Cajica Con Toda Seguridad</v>
          </cell>
          <cell r="H215" t="str">
            <v>Gobierno Territorial</v>
          </cell>
          <cell r="I215" t="str">
            <v>Fortalecimiento del buen gobierno para el respeto y garantía de los derechos humanos.</v>
          </cell>
          <cell r="K215" t="str">
            <v>Salón comunal construido y dotado</v>
          </cell>
          <cell r="L215" t="str">
            <v>Salones comunales construidos y dotados</v>
          </cell>
          <cell r="M215" t="str">
            <v>Número</v>
          </cell>
          <cell r="N215">
            <v>39</v>
          </cell>
          <cell r="O215">
            <v>13</v>
          </cell>
          <cell r="P215">
            <v>0</v>
          </cell>
          <cell r="Q215">
            <v>0.3283984132130443</v>
          </cell>
          <cell r="R215" t="str">
            <v>NA</v>
          </cell>
          <cell r="S215">
            <v>11.68</v>
          </cell>
          <cell r="T215">
            <v>0.89846153846153842</v>
          </cell>
          <cell r="U215">
            <v>0</v>
          </cell>
          <cell r="V215">
            <v>0</v>
          </cell>
          <cell r="W215">
            <v>0</v>
          </cell>
          <cell r="X215" t="str">
            <v>NP</v>
          </cell>
          <cell r="Y215">
            <v>0</v>
          </cell>
          <cell r="Z215">
            <v>0</v>
          </cell>
          <cell r="AA215">
            <v>0</v>
          </cell>
          <cell r="AB215" t="str">
            <v>NP</v>
          </cell>
          <cell r="AC215">
            <v>0.18</v>
          </cell>
          <cell r="AD215">
            <v>0</v>
          </cell>
          <cell r="AE215">
            <v>1.0453695095704858</v>
          </cell>
          <cell r="AF215">
            <v>8</v>
          </cell>
          <cell r="AG215">
            <v>11.5</v>
          </cell>
          <cell r="AH215">
            <v>100</v>
          </cell>
          <cell r="AI215">
            <v>0</v>
          </cell>
          <cell r="AJ215">
            <v>1.32</v>
          </cell>
          <cell r="AK215">
            <v>0</v>
          </cell>
          <cell r="AL215">
            <v>0</v>
          </cell>
          <cell r="AM215">
            <v>0</v>
          </cell>
          <cell r="AN215">
            <v>0</v>
          </cell>
          <cell r="AO215">
            <v>1.0453695095704858</v>
          </cell>
          <cell r="AP215">
            <v>0</v>
          </cell>
          <cell r="AQ215">
            <v>0.29505334356371982</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50000000</v>
          </cell>
          <cell r="BL215">
            <v>0</v>
          </cell>
          <cell r="BM215">
            <v>0</v>
          </cell>
          <cell r="BN215">
            <v>0</v>
          </cell>
          <cell r="BO215">
            <v>0</v>
          </cell>
          <cell r="BP215">
            <v>0</v>
          </cell>
          <cell r="BQ215">
            <v>50000000</v>
          </cell>
          <cell r="BR215">
            <v>0</v>
          </cell>
          <cell r="BS215">
            <v>0</v>
          </cell>
          <cell r="BT215">
            <v>0</v>
          </cell>
          <cell r="BU215">
            <v>0</v>
          </cell>
          <cell r="BV215">
            <v>0</v>
          </cell>
          <cell r="BW215">
            <v>0</v>
          </cell>
          <cell r="BX215">
            <v>0</v>
          </cell>
          <cell r="BY215">
            <v>0</v>
          </cell>
          <cell r="BZ215">
            <v>0</v>
          </cell>
          <cell r="CA215">
            <v>0</v>
          </cell>
          <cell r="CB215">
            <v>0</v>
          </cell>
          <cell r="CC215">
            <v>50000000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1049851671</v>
          </cell>
          <cell r="CV215">
            <v>1049851671</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50000000</v>
          </cell>
          <cell r="DQ215">
            <v>0</v>
          </cell>
          <cell r="DR215">
            <v>0</v>
          </cell>
          <cell r="DS215">
            <v>0</v>
          </cell>
          <cell r="DT215">
            <v>0</v>
          </cell>
          <cell r="DU215">
            <v>0</v>
          </cell>
          <cell r="DV215">
            <v>50000000</v>
          </cell>
          <cell r="DW215">
            <v>0</v>
          </cell>
          <cell r="DX215">
            <v>0</v>
          </cell>
          <cell r="DY215">
            <v>0</v>
          </cell>
          <cell r="DZ215">
            <v>0</v>
          </cell>
          <cell r="EA215">
            <v>0</v>
          </cell>
          <cell r="EB215">
            <v>0</v>
          </cell>
          <cell r="EC215">
            <v>0</v>
          </cell>
          <cell r="ED215">
            <v>0</v>
          </cell>
          <cell r="EE215">
            <v>0</v>
          </cell>
          <cell r="EF215">
            <v>0</v>
          </cell>
          <cell r="EG215">
            <v>1049851671</v>
          </cell>
          <cell r="EH215">
            <v>1099851671</v>
          </cell>
        </row>
        <row r="216">
          <cell r="B216" t="str">
            <v>25126-214</v>
          </cell>
          <cell r="C216">
            <v>25126</v>
          </cell>
          <cell r="D216" t="str">
            <v>Cajicá</v>
          </cell>
          <cell r="E216">
            <v>1438</v>
          </cell>
          <cell r="F216" t="str">
            <v>Cajica Tejiendo Futuro Unidos Con Toda Seguridad</v>
          </cell>
          <cell r="G216" t="str">
            <v>Tejiendo Futuro Cajica Con Toda Seguridad</v>
          </cell>
          <cell r="H216" t="str">
            <v>Gobierno Territorial</v>
          </cell>
          <cell r="I216" t="str">
            <v>Fortalecimiento de la convivencia y la seguridad ciudadana</v>
          </cell>
          <cell r="K216" t="str">
            <v>Servicio de promoción de convivencia y no repetición</v>
          </cell>
          <cell r="L216" t="str">
            <v xml:space="preserve">Iniciativas para la promoción de la convivencia implementadas - Campañas de prevención y tenencia responsable de animales </v>
          </cell>
          <cell r="M216" t="str">
            <v>Número</v>
          </cell>
          <cell r="N216">
            <v>122</v>
          </cell>
          <cell r="O216">
            <v>4</v>
          </cell>
          <cell r="P216">
            <v>0</v>
          </cell>
          <cell r="Q216">
            <v>7.0151027179345085E-2</v>
          </cell>
          <cell r="R216" t="str">
            <v>AM</v>
          </cell>
          <cell r="S216">
            <v>1</v>
          </cell>
          <cell r="T216">
            <v>0.25</v>
          </cell>
          <cell r="U216">
            <v>0</v>
          </cell>
          <cell r="V216">
            <v>0</v>
          </cell>
          <cell r="W216">
            <v>1.0223437958989248E-2</v>
          </cell>
          <cell r="X216">
            <v>4</v>
          </cell>
          <cell r="Y216">
            <v>4</v>
          </cell>
          <cell r="Z216">
            <v>100</v>
          </cell>
          <cell r="AA216">
            <v>8.4524357851216411E-2</v>
          </cell>
          <cell r="AB216">
            <v>4</v>
          </cell>
          <cell r="AC216">
            <v>4</v>
          </cell>
          <cell r="AD216">
            <v>100</v>
          </cell>
          <cell r="AE216">
            <v>9.7916868345661726E-2</v>
          </cell>
          <cell r="AF216">
            <v>4</v>
          </cell>
          <cell r="AG216">
            <v>4</v>
          </cell>
          <cell r="AH216">
            <v>100</v>
          </cell>
          <cell r="AI216">
            <v>5.4564197964680664E-2</v>
          </cell>
          <cell r="AJ216">
            <v>4</v>
          </cell>
          <cell r="AK216">
            <v>1</v>
          </cell>
          <cell r="AL216">
            <v>25</v>
          </cell>
          <cell r="AM216">
            <v>1.0223437958989248E-2</v>
          </cell>
          <cell r="AN216">
            <v>8.4524357851216425E-2</v>
          </cell>
          <cell r="AO216">
            <v>9.7916868345661726E-2</v>
          </cell>
          <cell r="AP216">
            <v>1.3641049491170166E-2</v>
          </cell>
          <cell r="AQ216">
            <v>1.7537756794836271E-2</v>
          </cell>
          <cell r="AR216">
            <v>8800000</v>
          </cell>
          <cell r="AS216">
            <v>0</v>
          </cell>
          <cell r="AT216">
            <v>0</v>
          </cell>
          <cell r="AU216">
            <v>0</v>
          </cell>
          <cell r="AV216">
            <v>0</v>
          </cell>
          <cell r="AW216">
            <v>8800000</v>
          </cell>
          <cell r="AX216">
            <v>0</v>
          </cell>
          <cell r="AY216">
            <v>0</v>
          </cell>
          <cell r="AZ216">
            <v>0</v>
          </cell>
          <cell r="BA216">
            <v>0</v>
          </cell>
          <cell r="BB216">
            <v>0</v>
          </cell>
          <cell r="BC216">
            <v>0</v>
          </cell>
          <cell r="BD216">
            <v>0</v>
          </cell>
          <cell r="BE216">
            <v>0</v>
          </cell>
          <cell r="BF216">
            <v>0</v>
          </cell>
          <cell r="BG216">
            <v>0</v>
          </cell>
          <cell r="BH216">
            <v>0</v>
          </cell>
          <cell r="BI216">
            <v>0</v>
          </cell>
          <cell r="BJ216">
            <v>8800000</v>
          </cell>
          <cell r="BK216">
            <v>88608785</v>
          </cell>
          <cell r="BL216">
            <v>0</v>
          </cell>
          <cell r="BM216">
            <v>0</v>
          </cell>
          <cell r="BN216">
            <v>0</v>
          </cell>
          <cell r="BO216">
            <v>0</v>
          </cell>
          <cell r="BP216">
            <v>0</v>
          </cell>
          <cell r="BQ216">
            <v>88608785</v>
          </cell>
          <cell r="BR216">
            <v>0</v>
          </cell>
          <cell r="BS216">
            <v>0</v>
          </cell>
          <cell r="BT216">
            <v>0</v>
          </cell>
          <cell r="BU216">
            <v>0</v>
          </cell>
          <cell r="BV216">
            <v>0</v>
          </cell>
          <cell r="BW216">
            <v>0</v>
          </cell>
          <cell r="BX216">
            <v>0</v>
          </cell>
          <cell r="BY216">
            <v>0</v>
          </cell>
          <cell r="BZ216">
            <v>0</v>
          </cell>
          <cell r="CA216">
            <v>0</v>
          </cell>
          <cell r="CB216">
            <v>0</v>
          </cell>
          <cell r="CC216">
            <v>88608785</v>
          </cell>
          <cell r="CD216">
            <v>98336700</v>
          </cell>
          <cell r="CE216">
            <v>0</v>
          </cell>
          <cell r="CF216">
            <v>0</v>
          </cell>
          <cell r="CG216">
            <v>0</v>
          </cell>
          <cell r="CH216">
            <v>0</v>
          </cell>
          <cell r="CI216">
            <v>98336700</v>
          </cell>
          <cell r="CJ216">
            <v>0</v>
          </cell>
          <cell r="CK216">
            <v>0</v>
          </cell>
          <cell r="CL216">
            <v>0</v>
          </cell>
          <cell r="CM216">
            <v>0</v>
          </cell>
          <cell r="CN216">
            <v>0</v>
          </cell>
          <cell r="CO216">
            <v>0</v>
          </cell>
          <cell r="CP216">
            <v>0</v>
          </cell>
          <cell r="CQ216">
            <v>0</v>
          </cell>
          <cell r="CR216">
            <v>0</v>
          </cell>
          <cell r="CS216">
            <v>0</v>
          </cell>
          <cell r="CT216">
            <v>0</v>
          </cell>
          <cell r="CU216">
            <v>0</v>
          </cell>
          <cell r="CV216">
            <v>98336700</v>
          </cell>
          <cell r="CW216">
            <v>39200000</v>
          </cell>
          <cell r="CX216">
            <v>0</v>
          </cell>
          <cell r="CY216">
            <v>0</v>
          </cell>
          <cell r="CZ216">
            <v>0</v>
          </cell>
          <cell r="DA216">
            <v>0</v>
          </cell>
          <cell r="DB216">
            <v>0</v>
          </cell>
          <cell r="DC216">
            <v>39200000</v>
          </cell>
          <cell r="DD216">
            <v>0</v>
          </cell>
          <cell r="DE216">
            <v>0</v>
          </cell>
          <cell r="DF216">
            <v>0</v>
          </cell>
          <cell r="DG216">
            <v>0</v>
          </cell>
          <cell r="DH216">
            <v>0</v>
          </cell>
          <cell r="DI216">
            <v>0</v>
          </cell>
          <cell r="DJ216">
            <v>0</v>
          </cell>
          <cell r="DK216">
            <v>0</v>
          </cell>
          <cell r="DL216">
            <v>0</v>
          </cell>
          <cell r="DM216">
            <v>0</v>
          </cell>
          <cell r="DN216">
            <v>0</v>
          </cell>
          <cell r="DO216">
            <v>39200000</v>
          </cell>
          <cell r="DP216">
            <v>234945485</v>
          </cell>
          <cell r="DQ216">
            <v>0</v>
          </cell>
          <cell r="DR216">
            <v>0</v>
          </cell>
          <cell r="DS216">
            <v>0</v>
          </cell>
          <cell r="DT216">
            <v>0</v>
          </cell>
          <cell r="DU216">
            <v>107136700</v>
          </cell>
          <cell r="DV216">
            <v>127808785</v>
          </cell>
          <cell r="DW216">
            <v>0</v>
          </cell>
          <cell r="DX216">
            <v>0</v>
          </cell>
          <cell r="DY216">
            <v>0</v>
          </cell>
          <cell r="DZ216">
            <v>0</v>
          </cell>
          <cell r="EA216">
            <v>0</v>
          </cell>
          <cell r="EB216">
            <v>0</v>
          </cell>
          <cell r="EC216">
            <v>0</v>
          </cell>
          <cell r="ED216">
            <v>0</v>
          </cell>
          <cell r="EE216">
            <v>0</v>
          </cell>
          <cell r="EF216">
            <v>0</v>
          </cell>
          <cell r="EG216">
            <v>0</v>
          </cell>
          <cell r="EH216">
            <v>234945485</v>
          </cell>
        </row>
        <row r="217">
          <cell r="B217" t="str">
            <v>25126-215</v>
          </cell>
          <cell r="C217">
            <v>25126</v>
          </cell>
          <cell r="D217" t="str">
            <v>Cajicá</v>
          </cell>
          <cell r="E217">
            <v>1438</v>
          </cell>
          <cell r="F217" t="str">
            <v>Cajica Tejiendo Futuro Unidos Con Toda Seguridad</v>
          </cell>
          <cell r="G217" t="str">
            <v>Tejiendo Futuro Cajica Con Toda Seguridad</v>
          </cell>
          <cell r="H217" t="str">
            <v>Gobierno Territorial</v>
          </cell>
          <cell r="I217" t="str">
            <v>Fortalecimiento de la convivencia y la seguridad ciudadana</v>
          </cell>
          <cell r="K217" t="str">
            <v>Servicio de apoyo para la implementación de medidas en derechos humanos y derecho internacional humanitario</v>
          </cell>
          <cell r="L217" t="str">
            <v>Espacios generados para el fortalecimiento de capacidades institucionales del Estado</v>
          </cell>
          <cell r="M217" t="str">
            <v>Número</v>
          </cell>
          <cell r="N217">
            <v>84</v>
          </cell>
          <cell r="O217">
            <v>4</v>
          </cell>
          <cell r="P217">
            <v>0</v>
          </cell>
          <cell r="Q217">
            <v>0.98933268518074757</v>
          </cell>
          <cell r="R217" t="str">
            <v>NA</v>
          </cell>
          <cell r="S217">
            <v>3.45</v>
          </cell>
          <cell r="T217">
            <v>0.86250000000000004</v>
          </cell>
          <cell r="U217">
            <v>0</v>
          </cell>
          <cell r="V217">
            <v>0</v>
          </cell>
          <cell r="W217">
            <v>0.33348573477679055</v>
          </cell>
          <cell r="X217">
            <v>1</v>
          </cell>
          <cell r="Y217">
            <v>1</v>
          </cell>
          <cell r="Z217">
            <v>100</v>
          </cell>
          <cell r="AA217">
            <v>1.0158885301261658</v>
          </cell>
          <cell r="AB217">
            <v>1</v>
          </cell>
          <cell r="AC217">
            <v>1</v>
          </cell>
          <cell r="AD217">
            <v>100</v>
          </cell>
          <cell r="AE217">
            <v>1.6813951128260234</v>
          </cell>
          <cell r="AF217">
            <v>1</v>
          </cell>
          <cell r="AG217">
            <v>1</v>
          </cell>
          <cell r="AH217">
            <v>100</v>
          </cell>
          <cell r="AI217">
            <v>0.37968775670547</v>
          </cell>
          <cell r="AJ217">
            <v>1</v>
          </cell>
          <cell r="AK217">
            <v>0.45</v>
          </cell>
          <cell r="AL217">
            <v>45</v>
          </cell>
          <cell r="AM217">
            <v>0.33348573477679055</v>
          </cell>
          <cell r="AN217">
            <v>1.0158885301261658</v>
          </cell>
          <cell r="AO217">
            <v>1.6813951128260234</v>
          </cell>
          <cell r="AP217">
            <v>0.17085949051746152</v>
          </cell>
          <cell r="AQ217">
            <v>0.85329944096839483</v>
          </cell>
          <cell r="AR217">
            <v>287053580</v>
          </cell>
          <cell r="AS217">
            <v>0</v>
          </cell>
          <cell r="AT217">
            <v>0</v>
          </cell>
          <cell r="AU217">
            <v>0</v>
          </cell>
          <cell r="AV217">
            <v>0</v>
          </cell>
          <cell r="AW217">
            <v>0</v>
          </cell>
          <cell r="AX217">
            <v>287053580</v>
          </cell>
          <cell r="AY217">
            <v>0</v>
          </cell>
          <cell r="AZ217">
            <v>0</v>
          </cell>
          <cell r="BA217">
            <v>0</v>
          </cell>
          <cell r="BB217">
            <v>0</v>
          </cell>
          <cell r="BC217">
            <v>0</v>
          </cell>
          <cell r="BD217">
            <v>0</v>
          </cell>
          <cell r="BE217">
            <v>0</v>
          </cell>
          <cell r="BF217">
            <v>0</v>
          </cell>
          <cell r="BG217">
            <v>0</v>
          </cell>
          <cell r="BH217">
            <v>0</v>
          </cell>
          <cell r="BI217">
            <v>0</v>
          </cell>
          <cell r="BJ217">
            <v>287053580</v>
          </cell>
          <cell r="BK217">
            <v>1064978790</v>
          </cell>
          <cell r="BL217">
            <v>0</v>
          </cell>
          <cell r="BM217">
            <v>0</v>
          </cell>
          <cell r="BN217">
            <v>0</v>
          </cell>
          <cell r="BO217">
            <v>0</v>
          </cell>
          <cell r="BP217">
            <v>0</v>
          </cell>
          <cell r="BQ217">
            <v>982701875</v>
          </cell>
          <cell r="BR217">
            <v>0</v>
          </cell>
          <cell r="BS217">
            <v>0</v>
          </cell>
          <cell r="BT217">
            <v>82276915</v>
          </cell>
          <cell r="BU217">
            <v>0</v>
          </cell>
          <cell r="BV217">
            <v>0</v>
          </cell>
          <cell r="BW217">
            <v>0</v>
          </cell>
          <cell r="BX217">
            <v>0</v>
          </cell>
          <cell r="BY217">
            <v>0</v>
          </cell>
          <cell r="BZ217">
            <v>0</v>
          </cell>
          <cell r="CA217">
            <v>0</v>
          </cell>
          <cell r="CB217">
            <v>0</v>
          </cell>
          <cell r="CC217">
            <v>1064978790</v>
          </cell>
          <cell r="CD217">
            <v>1688604319</v>
          </cell>
          <cell r="CE217">
            <v>0</v>
          </cell>
          <cell r="CF217">
            <v>0</v>
          </cell>
          <cell r="CG217">
            <v>0</v>
          </cell>
          <cell r="CH217">
            <v>0</v>
          </cell>
          <cell r="CI217">
            <v>89352054</v>
          </cell>
          <cell r="CJ217">
            <v>1584938983</v>
          </cell>
          <cell r="CK217">
            <v>0</v>
          </cell>
          <cell r="CL217">
            <v>0</v>
          </cell>
          <cell r="CM217">
            <v>14313282</v>
          </cell>
          <cell r="CN217">
            <v>0</v>
          </cell>
          <cell r="CO217">
            <v>0</v>
          </cell>
          <cell r="CP217">
            <v>0</v>
          </cell>
          <cell r="CQ217">
            <v>0</v>
          </cell>
          <cell r="CR217">
            <v>0</v>
          </cell>
          <cell r="CS217">
            <v>0</v>
          </cell>
          <cell r="CT217">
            <v>0</v>
          </cell>
          <cell r="CU217">
            <v>0</v>
          </cell>
          <cell r="CV217">
            <v>1688604319</v>
          </cell>
          <cell r="CW217">
            <v>272775200.92000002</v>
          </cell>
          <cell r="CX217">
            <v>0</v>
          </cell>
          <cell r="CY217">
            <v>0</v>
          </cell>
          <cell r="CZ217">
            <v>0</v>
          </cell>
          <cell r="DA217">
            <v>0</v>
          </cell>
          <cell r="DB217">
            <v>0</v>
          </cell>
          <cell r="DC217">
            <v>272775200.92000002</v>
          </cell>
          <cell r="DD217">
            <v>0</v>
          </cell>
          <cell r="DE217">
            <v>0</v>
          </cell>
          <cell r="DF217">
            <v>0</v>
          </cell>
          <cell r="DG217">
            <v>0</v>
          </cell>
          <cell r="DH217">
            <v>0</v>
          </cell>
          <cell r="DI217">
            <v>0</v>
          </cell>
          <cell r="DJ217">
            <v>0</v>
          </cell>
          <cell r="DK217">
            <v>0</v>
          </cell>
          <cell r="DL217">
            <v>0</v>
          </cell>
          <cell r="DM217">
            <v>0</v>
          </cell>
          <cell r="DN217">
            <v>0</v>
          </cell>
          <cell r="DO217">
            <v>272775200.92000002</v>
          </cell>
          <cell r="DP217">
            <v>3313411889.9200001</v>
          </cell>
          <cell r="DQ217">
            <v>0</v>
          </cell>
          <cell r="DR217">
            <v>0</v>
          </cell>
          <cell r="DS217">
            <v>0</v>
          </cell>
          <cell r="DT217">
            <v>0</v>
          </cell>
          <cell r="DU217">
            <v>89352054</v>
          </cell>
          <cell r="DV217">
            <v>3127469638.9200001</v>
          </cell>
          <cell r="DW217">
            <v>0</v>
          </cell>
          <cell r="DX217">
            <v>0</v>
          </cell>
          <cell r="DY217">
            <v>96590197</v>
          </cell>
          <cell r="DZ217">
            <v>0</v>
          </cell>
          <cell r="EA217">
            <v>0</v>
          </cell>
          <cell r="EB217">
            <v>0</v>
          </cell>
          <cell r="EC217">
            <v>0</v>
          </cell>
          <cell r="ED217">
            <v>0</v>
          </cell>
          <cell r="EE217">
            <v>0</v>
          </cell>
          <cell r="EF217">
            <v>0</v>
          </cell>
          <cell r="EG217">
            <v>0</v>
          </cell>
          <cell r="EH217">
            <v>3313411889.9200001</v>
          </cell>
        </row>
        <row r="218">
          <cell r="B218" t="str">
            <v>25126-216</v>
          </cell>
          <cell r="C218">
            <v>25126</v>
          </cell>
          <cell r="D218" t="str">
            <v>Cajicá</v>
          </cell>
          <cell r="E218">
            <v>1438</v>
          </cell>
          <cell r="F218" t="str">
            <v>Cajica Tejiendo Futuro Unidos Con Toda Seguridad</v>
          </cell>
          <cell r="G218" t="str">
            <v>Tejiendo Futuro Cajica Con Toda Seguridad</v>
          </cell>
          <cell r="H218" t="str">
            <v>Gobierno Territorial</v>
          </cell>
          <cell r="I218" t="str">
            <v>Fortalecimiento de la convivencia y la seguridad ciudadana</v>
          </cell>
          <cell r="K218" t="str">
            <v>Servicio de protección individual en riesgo extraordinario y extremo</v>
          </cell>
          <cell r="L218" t="str">
            <v>Personas en riesgo extraordinario y extremo protegidas</v>
          </cell>
          <cell r="M218" t="str">
            <v>Número</v>
          </cell>
          <cell r="N218">
            <v>54</v>
          </cell>
          <cell r="O218">
            <v>4</v>
          </cell>
          <cell r="P218">
            <v>0</v>
          </cell>
          <cell r="Q218">
            <v>4.7176315366675471E-3</v>
          </cell>
          <cell r="R218" t="str">
            <v>NA</v>
          </cell>
          <cell r="S218">
            <v>3.5</v>
          </cell>
          <cell r="T218">
            <v>0.875</v>
          </cell>
          <cell r="U218">
            <v>0</v>
          </cell>
          <cell r="V218">
            <v>0</v>
          </cell>
          <cell r="W218">
            <v>1.0223437958989248E-2</v>
          </cell>
          <cell r="X218">
            <v>1</v>
          </cell>
          <cell r="Y218">
            <v>1</v>
          </cell>
          <cell r="Z218">
            <v>100</v>
          </cell>
          <cell r="AA218">
            <v>4.7695247063378882E-3</v>
          </cell>
          <cell r="AB218">
            <v>1</v>
          </cell>
          <cell r="AC218">
            <v>1</v>
          </cell>
          <cell r="AD218">
            <v>100</v>
          </cell>
          <cell r="AE218">
            <v>9.9573067171932492E-4</v>
          </cell>
          <cell r="AF218">
            <v>1</v>
          </cell>
          <cell r="AG218">
            <v>1</v>
          </cell>
          <cell r="AH218">
            <v>100</v>
          </cell>
          <cell r="AI218">
            <v>1.3919438256296088E-3</v>
          </cell>
          <cell r="AJ218">
            <v>1</v>
          </cell>
          <cell r="AK218">
            <v>0.5</v>
          </cell>
          <cell r="AL218">
            <v>50</v>
          </cell>
          <cell r="AM218">
            <v>1.0223437958989248E-2</v>
          </cell>
          <cell r="AN218">
            <v>4.7695247063378882E-3</v>
          </cell>
          <cell r="AO218">
            <v>9.9573067171932492E-4</v>
          </cell>
          <cell r="AP218">
            <v>6.9597191281480441E-4</v>
          </cell>
          <cell r="AQ218">
            <v>4.1279275945841042E-3</v>
          </cell>
          <cell r="AR218">
            <v>8800000</v>
          </cell>
          <cell r="AS218">
            <v>0</v>
          </cell>
          <cell r="AT218">
            <v>0</v>
          </cell>
          <cell r="AU218">
            <v>0</v>
          </cell>
          <cell r="AV218">
            <v>0</v>
          </cell>
          <cell r="AW218">
            <v>0</v>
          </cell>
          <cell r="AX218">
            <v>8800000</v>
          </cell>
          <cell r="AY218">
            <v>0</v>
          </cell>
          <cell r="AZ218">
            <v>0</v>
          </cell>
          <cell r="BA218">
            <v>0</v>
          </cell>
          <cell r="BB218">
            <v>0</v>
          </cell>
          <cell r="BC218">
            <v>0</v>
          </cell>
          <cell r="BD218">
            <v>0</v>
          </cell>
          <cell r="BE218">
            <v>0</v>
          </cell>
          <cell r="BF218">
            <v>0</v>
          </cell>
          <cell r="BG218">
            <v>0</v>
          </cell>
          <cell r="BH218">
            <v>0</v>
          </cell>
          <cell r="BI218">
            <v>0</v>
          </cell>
          <cell r="BJ218">
            <v>8800000</v>
          </cell>
          <cell r="BK218">
            <v>5000000</v>
          </cell>
          <cell r="BL218">
            <v>0</v>
          </cell>
          <cell r="BM218">
            <v>0</v>
          </cell>
          <cell r="BN218">
            <v>0</v>
          </cell>
          <cell r="BO218">
            <v>0</v>
          </cell>
          <cell r="BP218">
            <v>0</v>
          </cell>
          <cell r="BQ218">
            <v>5000000</v>
          </cell>
          <cell r="BR218">
            <v>0</v>
          </cell>
          <cell r="BS218">
            <v>0</v>
          </cell>
          <cell r="BT218">
            <v>0</v>
          </cell>
          <cell r="BU218">
            <v>0</v>
          </cell>
          <cell r="BV218">
            <v>0</v>
          </cell>
          <cell r="BW218">
            <v>0</v>
          </cell>
          <cell r="BX218">
            <v>0</v>
          </cell>
          <cell r="BY218">
            <v>0</v>
          </cell>
          <cell r="BZ218">
            <v>0</v>
          </cell>
          <cell r="CA218">
            <v>0</v>
          </cell>
          <cell r="CB218">
            <v>0</v>
          </cell>
          <cell r="CC218">
            <v>5000000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1000000</v>
          </cell>
          <cell r="CV218">
            <v>1000000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1000000</v>
          </cell>
          <cell r="DO218">
            <v>1000000</v>
          </cell>
          <cell r="DP218">
            <v>13800000</v>
          </cell>
          <cell r="DQ218">
            <v>0</v>
          </cell>
          <cell r="DR218">
            <v>0</v>
          </cell>
          <cell r="DS218">
            <v>0</v>
          </cell>
          <cell r="DT218">
            <v>0</v>
          </cell>
          <cell r="DU218">
            <v>0</v>
          </cell>
          <cell r="DV218">
            <v>13800000</v>
          </cell>
          <cell r="DW218">
            <v>0</v>
          </cell>
          <cell r="DX218">
            <v>0</v>
          </cell>
          <cell r="DY218">
            <v>0</v>
          </cell>
          <cell r="DZ218">
            <v>0</v>
          </cell>
          <cell r="EA218">
            <v>0</v>
          </cell>
          <cell r="EB218">
            <v>0</v>
          </cell>
          <cell r="EC218">
            <v>0</v>
          </cell>
          <cell r="ED218">
            <v>0</v>
          </cell>
          <cell r="EE218">
            <v>0</v>
          </cell>
          <cell r="EF218">
            <v>0</v>
          </cell>
          <cell r="EG218">
            <v>2000000</v>
          </cell>
          <cell r="EH218">
            <v>15800000</v>
          </cell>
        </row>
        <row r="219">
          <cell r="B219" t="str">
            <v>25126-217</v>
          </cell>
          <cell r="C219">
            <v>25126</v>
          </cell>
          <cell r="D219" t="str">
            <v>Cajicá</v>
          </cell>
          <cell r="E219">
            <v>1438</v>
          </cell>
          <cell r="F219" t="str">
            <v>Cajica Tejiendo Futuro Unidos Con Toda Seguridad</v>
          </cell>
          <cell r="G219" t="str">
            <v>Tejiendo Futuro Cajica Con Toda Seguridad</v>
          </cell>
          <cell r="H219" t="str">
            <v>Gobierno Territorial</v>
          </cell>
          <cell r="I219" t="str">
            <v>Fortalecimiento de la convivencia y la seguridad ciudadana</v>
          </cell>
          <cell r="K219" t="str">
            <v>Servicio de asistencia técnica</v>
          </cell>
          <cell r="L219" t="str">
            <v>Instancias territoriales asistidas técnicamente</v>
          </cell>
          <cell r="M219" t="str">
            <v>Número</v>
          </cell>
          <cell r="N219">
            <v>47</v>
          </cell>
          <cell r="O219">
            <v>1</v>
          </cell>
          <cell r="P219">
            <v>0</v>
          </cell>
          <cell r="Q219">
            <v>0.91889323635622489</v>
          </cell>
          <cell r="R219" t="str">
            <v>AM</v>
          </cell>
          <cell r="S219">
            <v>0.5</v>
          </cell>
          <cell r="T219">
            <v>0.5</v>
          </cell>
          <cell r="U219">
            <v>0</v>
          </cell>
          <cell r="V219">
            <v>0</v>
          </cell>
          <cell r="W219">
            <v>0.29043857838037634</v>
          </cell>
          <cell r="X219">
            <v>1</v>
          </cell>
          <cell r="Y219">
            <v>1</v>
          </cell>
          <cell r="Z219">
            <v>100</v>
          </cell>
          <cell r="AA219">
            <v>1.1862997464124088</v>
          </cell>
          <cell r="AB219">
            <v>1</v>
          </cell>
          <cell r="AC219">
            <v>1</v>
          </cell>
          <cell r="AD219">
            <v>100</v>
          </cell>
          <cell r="AE219">
            <v>1.3585479073506084</v>
          </cell>
          <cell r="AF219">
            <v>1</v>
          </cell>
          <cell r="AG219">
            <v>1</v>
          </cell>
          <cell r="AH219">
            <v>100</v>
          </cell>
          <cell r="AI219">
            <v>0.30553567569827095</v>
          </cell>
          <cell r="AJ219">
            <v>1</v>
          </cell>
          <cell r="AK219">
            <v>0.5</v>
          </cell>
          <cell r="AL219">
            <v>50</v>
          </cell>
          <cell r="AM219">
            <v>0.29043857838037634</v>
          </cell>
          <cell r="AN219">
            <v>1.1862997464124088</v>
          </cell>
          <cell r="AO219">
            <v>1.3585479073506084</v>
          </cell>
          <cell r="AP219">
            <v>0.15276783784913547</v>
          </cell>
          <cell r="AQ219">
            <v>0.45944661817811244</v>
          </cell>
          <cell r="AR219">
            <v>250000000</v>
          </cell>
          <cell r="AS219">
            <v>0</v>
          </cell>
          <cell r="AT219">
            <v>0</v>
          </cell>
          <cell r="AU219">
            <v>0</v>
          </cell>
          <cell r="AV219">
            <v>0</v>
          </cell>
          <cell r="AW219">
            <v>0</v>
          </cell>
          <cell r="AX219">
            <v>250000000</v>
          </cell>
          <cell r="AY219">
            <v>0</v>
          </cell>
          <cell r="AZ219">
            <v>0</v>
          </cell>
          <cell r="BA219">
            <v>0</v>
          </cell>
          <cell r="BB219">
            <v>0</v>
          </cell>
          <cell r="BC219">
            <v>0</v>
          </cell>
          <cell r="BD219">
            <v>0</v>
          </cell>
          <cell r="BE219">
            <v>0</v>
          </cell>
          <cell r="BF219">
            <v>0</v>
          </cell>
          <cell r="BG219">
            <v>0</v>
          </cell>
          <cell r="BH219">
            <v>0</v>
          </cell>
          <cell r="BI219">
            <v>0</v>
          </cell>
          <cell r="BJ219">
            <v>250000000</v>
          </cell>
          <cell r="BK219">
            <v>1243624700</v>
          </cell>
          <cell r="BL219">
            <v>0</v>
          </cell>
          <cell r="BM219">
            <v>0</v>
          </cell>
          <cell r="BN219">
            <v>0</v>
          </cell>
          <cell r="BO219">
            <v>0</v>
          </cell>
          <cell r="BP219">
            <v>704424338</v>
          </cell>
          <cell r="BQ219">
            <v>539200362</v>
          </cell>
          <cell r="BR219">
            <v>0</v>
          </cell>
          <cell r="BS219">
            <v>0</v>
          </cell>
          <cell r="BT219">
            <v>0</v>
          </cell>
          <cell r="BU219">
            <v>0</v>
          </cell>
          <cell r="BV219">
            <v>0</v>
          </cell>
          <cell r="BW219">
            <v>0</v>
          </cell>
          <cell r="BX219">
            <v>0</v>
          </cell>
          <cell r="BY219">
            <v>0</v>
          </cell>
          <cell r="BZ219">
            <v>0</v>
          </cell>
          <cell r="CA219">
            <v>0</v>
          </cell>
          <cell r="CB219">
            <v>0</v>
          </cell>
          <cell r="CC219">
            <v>1243624700</v>
          </cell>
          <cell r="CD219">
            <v>1364372863</v>
          </cell>
          <cell r="CE219">
            <v>0</v>
          </cell>
          <cell r="CF219">
            <v>0</v>
          </cell>
          <cell r="CG219">
            <v>0</v>
          </cell>
          <cell r="CH219">
            <v>0</v>
          </cell>
          <cell r="CI219">
            <v>638406351</v>
          </cell>
          <cell r="CJ219">
            <v>725966512</v>
          </cell>
          <cell r="CK219">
            <v>0</v>
          </cell>
          <cell r="CL219">
            <v>0</v>
          </cell>
          <cell r="CM219">
            <v>0</v>
          </cell>
          <cell r="CN219">
            <v>0</v>
          </cell>
          <cell r="CO219">
            <v>0</v>
          </cell>
          <cell r="CP219">
            <v>0</v>
          </cell>
          <cell r="CQ219">
            <v>0</v>
          </cell>
          <cell r="CR219">
            <v>0</v>
          </cell>
          <cell r="CS219">
            <v>0</v>
          </cell>
          <cell r="CT219">
            <v>0</v>
          </cell>
          <cell r="CU219">
            <v>0</v>
          </cell>
          <cell r="CV219">
            <v>1364372863</v>
          </cell>
          <cell r="CW219">
            <v>219502877.97</v>
          </cell>
          <cell r="CX219">
            <v>0</v>
          </cell>
          <cell r="CY219">
            <v>0</v>
          </cell>
          <cell r="CZ219">
            <v>0</v>
          </cell>
          <cell r="DA219">
            <v>0</v>
          </cell>
          <cell r="DB219">
            <v>103135489</v>
          </cell>
          <cell r="DC219">
            <v>116367388.97</v>
          </cell>
          <cell r="DD219">
            <v>0</v>
          </cell>
          <cell r="DE219">
            <v>0</v>
          </cell>
          <cell r="DF219">
            <v>0</v>
          </cell>
          <cell r="DG219">
            <v>0</v>
          </cell>
          <cell r="DH219">
            <v>0</v>
          </cell>
          <cell r="DI219">
            <v>0</v>
          </cell>
          <cell r="DJ219">
            <v>0</v>
          </cell>
          <cell r="DK219">
            <v>0</v>
          </cell>
          <cell r="DL219">
            <v>0</v>
          </cell>
          <cell r="DM219">
            <v>0</v>
          </cell>
          <cell r="DN219">
            <v>0</v>
          </cell>
          <cell r="DO219">
            <v>219502877.97</v>
          </cell>
          <cell r="DP219">
            <v>3077500440.9700003</v>
          </cell>
          <cell r="DQ219">
            <v>0</v>
          </cell>
          <cell r="DR219">
            <v>0</v>
          </cell>
          <cell r="DS219">
            <v>0</v>
          </cell>
          <cell r="DT219">
            <v>0</v>
          </cell>
          <cell r="DU219">
            <v>1445966178</v>
          </cell>
          <cell r="DV219">
            <v>1631534262.97</v>
          </cell>
          <cell r="DW219">
            <v>0</v>
          </cell>
          <cell r="DX219">
            <v>0</v>
          </cell>
          <cell r="DY219">
            <v>0</v>
          </cell>
          <cell r="DZ219">
            <v>0</v>
          </cell>
          <cell r="EA219">
            <v>0</v>
          </cell>
          <cell r="EB219">
            <v>0</v>
          </cell>
          <cell r="EC219">
            <v>0</v>
          </cell>
          <cell r="ED219">
            <v>0</v>
          </cell>
          <cell r="EE219">
            <v>0</v>
          </cell>
          <cell r="EF219">
            <v>0</v>
          </cell>
          <cell r="EG219">
            <v>0</v>
          </cell>
          <cell r="EH219">
            <v>3077500440.9699998</v>
          </cell>
        </row>
        <row r="220">
          <cell r="B220" t="str">
            <v>25126-218</v>
          </cell>
          <cell r="C220">
            <v>25126</v>
          </cell>
          <cell r="D220" t="str">
            <v>Cajicá</v>
          </cell>
          <cell r="E220">
            <v>1438</v>
          </cell>
          <cell r="F220" t="str">
            <v>Cajica Tejiendo Futuro Unidos Con Toda Seguridad</v>
          </cell>
          <cell r="G220" t="str">
            <v>Tejiendo Futuro Cajica Con Toda Seguridad</v>
          </cell>
          <cell r="H220" t="str">
            <v>Gobierno Territorial</v>
          </cell>
          <cell r="I220" t="str">
            <v>Fortalecimiento de la convivencia y la seguridad ciudadana</v>
          </cell>
          <cell r="K220" t="str">
            <v>Servicio de promoción de convivencia y no repetición</v>
          </cell>
          <cell r="L220" t="str">
            <v>Iniciativas para la promoción de la convivencia implementadas - Campañas publicitarias</v>
          </cell>
          <cell r="M220" t="str">
            <v>Número</v>
          </cell>
          <cell r="N220">
            <v>86</v>
          </cell>
          <cell r="O220">
            <v>4</v>
          </cell>
          <cell r="P220">
            <v>0</v>
          </cell>
          <cell r="Q220">
            <v>9.1068203714152023E-3</v>
          </cell>
          <cell r="R220" t="str">
            <v>NA</v>
          </cell>
          <cell r="S220">
            <v>3.25</v>
          </cell>
          <cell r="T220">
            <v>0.8125</v>
          </cell>
          <cell r="U220">
            <v>0</v>
          </cell>
          <cell r="V220">
            <v>0</v>
          </cell>
          <cell r="W220">
            <v>1.7426314702822583E-2</v>
          </cell>
          <cell r="X220">
            <v>1</v>
          </cell>
          <cell r="Y220">
            <v>1</v>
          </cell>
          <cell r="Z220">
            <v>100</v>
          </cell>
          <cell r="AA220">
            <v>4.7695247063378882E-3</v>
          </cell>
          <cell r="AB220">
            <v>1</v>
          </cell>
          <cell r="AC220">
            <v>1</v>
          </cell>
          <cell r="AD220">
            <v>100</v>
          </cell>
          <cell r="AE220">
            <v>0</v>
          </cell>
          <cell r="AF220">
            <v>1</v>
          </cell>
          <cell r="AG220">
            <v>1</v>
          </cell>
          <cell r="AH220">
            <v>100</v>
          </cell>
          <cell r="AI220">
            <v>1.4615410169110891E-2</v>
          </cell>
          <cell r="AJ220">
            <v>1</v>
          </cell>
          <cell r="AK220">
            <v>0.25</v>
          </cell>
          <cell r="AL220">
            <v>25</v>
          </cell>
          <cell r="AM220">
            <v>1.7426314702822583E-2</v>
          </cell>
          <cell r="AN220">
            <v>4.7695247063378882E-3</v>
          </cell>
          <cell r="AO220">
            <v>0</v>
          </cell>
          <cell r="AP220">
            <v>3.6538525422777231E-3</v>
          </cell>
          <cell r="AQ220">
            <v>7.3992915517748521E-3</v>
          </cell>
          <cell r="AR220">
            <v>15000000</v>
          </cell>
          <cell r="AS220">
            <v>0</v>
          </cell>
          <cell r="AT220">
            <v>0</v>
          </cell>
          <cell r="AU220">
            <v>0</v>
          </cell>
          <cell r="AV220">
            <v>0</v>
          </cell>
          <cell r="AW220">
            <v>0</v>
          </cell>
          <cell r="AX220">
            <v>15000000</v>
          </cell>
          <cell r="AY220">
            <v>0</v>
          </cell>
          <cell r="AZ220">
            <v>0</v>
          </cell>
          <cell r="BA220">
            <v>0</v>
          </cell>
          <cell r="BB220">
            <v>0</v>
          </cell>
          <cell r="BC220">
            <v>0</v>
          </cell>
          <cell r="BD220">
            <v>0</v>
          </cell>
          <cell r="BE220">
            <v>0</v>
          </cell>
          <cell r="BF220">
            <v>0</v>
          </cell>
          <cell r="BG220">
            <v>0</v>
          </cell>
          <cell r="BH220">
            <v>0</v>
          </cell>
          <cell r="BI220">
            <v>0</v>
          </cell>
          <cell r="BJ220">
            <v>15000000</v>
          </cell>
          <cell r="BK220">
            <v>5000000</v>
          </cell>
          <cell r="BL220">
            <v>0</v>
          </cell>
          <cell r="BM220">
            <v>0</v>
          </cell>
          <cell r="BN220">
            <v>0</v>
          </cell>
          <cell r="BO220">
            <v>0</v>
          </cell>
          <cell r="BP220">
            <v>0</v>
          </cell>
          <cell r="BQ220">
            <v>5000000</v>
          </cell>
          <cell r="BR220">
            <v>0</v>
          </cell>
          <cell r="BS220">
            <v>0</v>
          </cell>
          <cell r="BT220">
            <v>0</v>
          </cell>
          <cell r="BU220">
            <v>0</v>
          </cell>
          <cell r="BV220">
            <v>0</v>
          </cell>
          <cell r="BW220">
            <v>0</v>
          </cell>
          <cell r="BX220">
            <v>0</v>
          </cell>
          <cell r="BY220">
            <v>0</v>
          </cell>
          <cell r="BZ220">
            <v>0</v>
          </cell>
          <cell r="CA220">
            <v>0</v>
          </cell>
          <cell r="CB220">
            <v>0</v>
          </cell>
          <cell r="CC220">
            <v>5000000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10500000</v>
          </cell>
          <cell r="DO220">
            <v>10500000</v>
          </cell>
          <cell r="DP220">
            <v>20000000</v>
          </cell>
          <cell r="DQ220">
            <v>0</v>
          </cell>
          <cell r="DR220">
            <v>0</v>
          </cell>
          <cell r="DS220">
            <v>0</v>
          </cell>
          <cell r="DT220">
            <v>0</v>
          </cell>
          <cell r="DU220">
            <v>0</v>
          </cell>
          <cell r="DV220">
            <v>20000000</v>
          </cell>
          <cell r="DW220">
            <v>0</v>
          </cell>
          <cell r="DX220">
            <v>0</v>
          </cell>
          <cell r="DY220">
            <v>0</v>
          </cell>
          <cell r="DZ220">
            <v>0</v>
          </cell>
          <cell r="EA220">
            <v>0</v>
          </cell>
          <cell r="EB220">
            <v>0</v>
          </cell>
          <cell r="EC220">
            <v>0</v>
          </cell>
          <cell r="ED220">
            <v>0</v>
          </cell>
          <cell r="EE220">
            <v>0</v>
          </cell>
          <cell r="EF220">
            <v>0</v>
          </cell>
          <cell r="EG220">
            <v>10500000</v>
          </cell>
          <cell r="EH220">
            <v>30500000</v>
          </cell>
        </row>
        <row r="221">
          <cell r="B221" t="str">
            <v>25126-219</v>
          </cell>
          <cell r="C221">
            <v>25126</v>
          </cell>
          <cell r="D221" t="str">
            <v>Cajicá</v>
          </cell>
          <cell r="E221">
            <v>1438</v>
          </cell>
          <cell r="F221" t="str">
            <v>Cajica Tejiendo Futuro Unidos Con Toda Seguridad</v>
          </cell>
          <cell r="G221" t="str">
            <v>Tejiendo Futuro Cajica Con Toda Seguridad</v>
          </cell>
          <cell r="H221" t="str">
            <v>Gobierno Territorial</v>
          </cell>
          <cell r="I221" t="str">
            <v>Fortalecimiento de la convivencia y la seguridad ciudadana</v>
          </cell>
          <cell r="K221" t="str">
            <v>Servicio de asistencia técnica</v>
          </cell>
          <cell r="L221" t="str">
            <v>Instancias territoriales asistidas técnicamente - Proyectos cofinanciados (Convenios Solidarios JAC)</v>
          </cell>
          <cell r="M221" t="str">
            <v>Número</v>
          </cell>
          <cell r="N221">
            <v>100</v>
          </cell>
          <cell r="O221">
            <v>108</v>
          </cell>
          <cell r="P221">
            <v>0</v>
          </cell>
          <cell r="Q221">
            <v>0.29798710592368427</v>
          </cell>
          <cell r="R221" t="str">
            <v>NA</v>
          </cell>
          <cell r="S221">
            <v>84</v>
          </cell>
          <cell r="T221">
            <v>0.77777777777777779</v>
          </cell>
          <cell r="U221">
            <v>0</v>
          </cell>
          <cell r="V221">
            <v>0</v>
          </cell>
          <cell r="W221">
            <v>0.23235086270430111</v>
          </cell>
          <cell r="X221">
            <v>24</v>
          </cell>
          <cell r="Y221">
            <v>24</v>
          </cell>
          <cell r="Z221">
            <v>100</v>
          </cell>
          <cell r="AA221">
            <v>0.20318175248999401</v>
          </cell>
          <cell r="AB221">
            <v>30</v>
          </cell>
          <cell r="AC221">
            <v>21</v>
          </cell>
          <cell r="AD221">
            <v>70</v>
          </cell>
          <cell r="AE221">
            <v>0.3285911216673772</v>
          </cell>
          <cell r="AF221">
            <v>27</v>
          </cell>
          <cell r="AG221">
            <v>22</v>
          </cell>
          <cell r="AH221">
            <v>81.481481481481481</v>
          </cell>
          <cell r="AI221">
            <v>0.35494567553555023</v>
          </cell>
          <cell r="AJ221">
            <v>41</v>
          </cell>
          <cell r="AK221">
            <v>17</v>
          </cell>
          <cell r="AL221">
            <v>41.463414634146339</v>
          </cell>
          <cell r="AM221">
            <v>0.23235086270430108</v>
          </cell>
          <cell r="AN221">
            <v>0.14222722674299582</v>
          </cell>
          <cell r="AO221">
            <v>0.2677409139511962</v>
          </cell>
          <cell r="AP221">
            <v>0.14717259717327691</v>
          </cell>
          <cell r="AQ221">
            <v>0.23176774905175443</v>
          </cell>
          <cell r="AR221">
            <v>200000000</v>
          </cell>
          <cell r="AS221">
            <v>0</v>
          </cell>
          <cell r="AT221">
            <v>0</v>
          </cell>
          <cell r="AU221">
            <v>0</v>
          </cell>
          <cell r="AV221">
            <v>0</v>
          </cell>
          <cell r="AW221">
            <v>0</v>
          </cell>
          <cell r="AX221">
            <v>200000000</v>
          </cell>
          <cell r="AY221">
            <v>0</v>
          </cell>
          <cell r="AZ221">
            <v>0</v>
          </cell>
          <cell r="BA221">
            <v>0</v>
          </cell>
          <cell r="BB221">
            <v>0</v>
          </cell>
          <cell r="BC221">
            <v>0</v>
          </cell>
          <cell r="BD221">
            <v>0</v>
          </cell>
          <cell r="BE221">
            <v>0</v>
          </cell>
          <cell r="BF221">
            <v>0</v>
          </cell>
          <cell r="BG221">
            <v>0</v>
          </cell>
          <cell r="BH221">
            <v>0</v>
          </cell>
          <cell r="BI221">
            <v>0</v>
          </cell>
          <cell r="BJ221">
            <v>200000000</v>
          </cell>
          <cell r="BK221">
            <v>213000000</v>
          </cell>
          <cell r="BL221">
            <v>0</v>
          </cell>
          <cell r="BM221">
            <v>0</v>
          </cell>
          <cell r="BN221">
            <v>0</v>
          </cell>
          <cell r="BO221">
            <v>0</v>
          </cell>
          <cell r="BP221">
            <v>0</v>
          </cell>
          <cell r="BQ221">
            <v>213000000</v>
          </cell>
          <cell r="BR221">
            <v>0</v>
          </cell>
          <cell r="BS221">
            <v>0</v>
          </cell>
          <cell r="BT221">
            <v>0</v>
          </cell>
          <cell r="BU221">
            <v>0</v>
          </cell>
          <cell r="BV221">
            <v>0</v>
          </cell>
          <cell r="BW221">
            <v>0</v>
          </cell>
          <cell r="BX221">
            <v>0</v>
          </cell>
          <cell r="BY221">
            <v>0</v>
          </cell>
          <cell r="BZ221">
            <v>0</v>
          </cell>
          <cell r="CA221">
            <v>0</v>
          </cell>
          <cell r="CB221">
            <v>0</v>
          </cell>
          <cell r="CC221">
            <v>213000000</v>
          </cell>
          <cell r="CD221">
            <v>330000000</v>
          </cell>
          <cell r="CE221">
            <v>0</v>
          </cell>
          <cell r="CF221">
            <v>0</v>
          </cell>
          <cell r="CG221">
            <v>0</v>
          </cell>
          <cell r="CH221">
            <v>0</v>
          </cell>
          <cell r="CI221">
            <v>0</v>
          </cell>
          <cell r="CJ221">
            <v>330000000</v>
          </cell>
          <cell r="CK221">
            <v>0</v>
          </cell>
          <cell r="CL221">
            <v>0</v>
          </cell>
          <cell r="CM221">
            <v>0</v>
          </cell>
          <cell r="CN221">
            <v>0</v>
          </cell>
          <cell r="CO221">
            <v>0</v>
          </cell>
          <cell r="CP221">
            <v>0</v>
          </cell>
          <cell r="CQ221">
            <v>0</v>
          </cell>
          <cell r="CR221">
            <v>0</v>
          </cell>
          <cell r="CS221">
            <v>0</v>
          </cell>
          <cell r="CT221">
            <v>0</v>
          </cell>
          <cell r="CU221">
            <v>0</v>
          </cell>
          <cell r="CV221">
            <v>330000000</v>
          </cell>
          <cell r="CW221">
            <v>255000000</v>
          </cell>
          <cell r="CX221">
            <v>0</v>
          </cell>
          <cell r="CY221">
            <v>0</v>
          </cell>
          <cell r="CZ221">
            <v>0</v>
          </cell>
          <cell r="DA221">
            <v>0</v>
          </cell>
          <cell r="DB221">
            <v>0</v>
          </cell>
          <cell r="DC221">
            <v>255000000</v>
          </cell>
          <cell r="DD221">
            <v>0</v>
          </cell>
          <cell r="DE221">
            <v>0</v>
          </cell>
          <cell r="DF221">
            <v>0</v>
          </cell>
          <cell r="DG221">
            <v>0</v>
          </cell>
          <cell r="DH221">
            <v>0</v>
          </cell>
          <cell r="DI221">
            <v>0</v>
          </cell>
          <cell r="DJ221">
            <v>0</v>
          </cell>
          <cell r="DK221">
            <v>0</v>
          </cell>
          <cell r="DL221">
            <v>0</v>
          </cell>
          <cell r="DM221">
            <v>0</v>
          </cell>
          <cell r="DN221">
            <v>0</v>
          </cell>
          <cell r="DO221">
            <v>255000000</v>
          </cell>
          <cell r="DP221">
            <v>998000000</v>
          </cell>
          <cell r="DQ221">
            <v>0</v>
          </cell>
          <cell r="DR221">
            <v>0</v>
          </cell>
          <cell r="DS221">
            <v>0</v>
          </cell>
          <cell r="DT221">
            <v>0</v>
          </cell>
          <cell r="DU221">
            <v>0</v>
          </cell>
          <cell r="DV221">
            <v>998000000</v>
          </cell>
          <cell r="DW221">
            <v>0</v>
          </cell>
          <cell r="DX221">
            <v>0</v>
          </cell>
          <cell r="DY221">
            <v>0</v>
          </cell>
          <cell r="DZ221">
            <v>0</v>
          </cell>
          <cell r="EA221">
            <v>0</v>
          </cell>
          <cell r="EB221">
            <v>0</v>
          </cell>
          <cell r="EC221">
            <v>0</v>
          </cell>
          <cell r="ED221">
            <v>0</v>
          </cell>
          <cell r="EE221">
            <v>0</v>
          </cell>
          <cell r="EF221">
            <v>0</v>
          </cell>
          <cell r="EG221">
            <v>0</v>
          </cell>
          <cell r="EH221">
            <v>998000000</v>
          </cell>
        </row>
        <row r="222">
          <cell r="B222" t="str">
            <v>25126-220</v>
          </cell>
          <cell r="C222">
            <v>25126</v>
          </cell>
          <cell r="D222" t="str">
            <v>Cajicá</v>
          </cell>
          <cell r="E222">
            <v>1438</v>
          </cell>
          <cell r="F222" t="str">
            <v>Cajica Tejiendo Futuro Unidos Con Toda Seguridad</v>
          </cell>
          <cell r="G222" t="str">
            <v>Tejiendo Futuro Cajica Con Toda Seguridad</v>
          </cell>
          <cell r="H222" t="str">
            <v>Gobierno Territorial</v>
          </cell>
          <cell r="I222" t="str">
            <v>Fortalecimiento de la convivencia y la seguridad ciudadana</v>
          </cell>
          <cell r="K222" t="str">
            <v>Servicio de educación informal</v>
          </cell>
          <cell r="L222" t="str">
            <v>Personas capacitadas</v>
          </cell>
          <cell r="M222" t="str">
            <v>Número</v>
          </cell>
          <cell r="N222">
            <v>20</v>
          </cell>
          <cell r="O222">
            <v>1000</v>
          </cell>
          <cell r="P222">
            <v>0</v>
          </cell>
          <cell r="Q222">
            <v>7.4646068618157398E-3</v>
          </cell>
          <cell r="R222" t="str">
            <v>NA</v>
          </cell>
          <cell r="S222">
            <v>1147</v>
          </cell>
          <cell r="T222">
            <v>1</v>
          </cell>
          <cell r="U222">
            <v>0</v>
          </cell>
          <cell r="V222">
            <v>0</v>
          </cell>
          <cell r="W222">
            <v>0</v>
          </cell>
          <cell r="X222" t="str">
            <v>NP</v>
          </cell>
          <cell r="Y222">
            <v>0</v>
          </cell>
          <cell r="Z222">
            <v>0</v>
          </cell>
          <cell r="AA222">
            <v>4.7695247063378882E-3</v>
          </cell>
          <cell r="AB222">
            <v>250</v>
          </cell>
          <cell r="AC222">
            <v>40</v>
          </cell>
          <cell r="AD222">
            <v>16</v>
          </cell>
          <cell r="AE222">
            <v>1.99146134343865E-2</v>
          </cell>
          <cell r="AF222">
            <v>400</v>
          </cell>
          <cell r="AG222">
            <v>529</v>
          </cell>
          <cell r="AH222">
            <v>100</v>
          </cell>
          <cell r="AI222">
            <v>0</v>
          </cell>
          <cell r="AJ222">
            <v>431</v>
          </cell>
          <cell r="AK222">
            <v>578</v>
          </cell>
          <cell r="AL222">
            <v>100</v>
          </cell>
          <cell r="AM222">
            <v>0</v>
          </cell>
          <cell r="AN222">
            <v>7.6312395301406208E-4</v>
          </cell>
          <cell r="AO222">
            <v>1.99146134343865E-2</v>
          </cell>
          <cell r="AP222">
            <v>0</v>
          </cell>
          <cell r="AQ222">
            <v>7.4646068618157398E-3</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5000000</v>
          </cell>
          <cell r="BL222">
            <v>0</v>
          </cell>
          <cell r="BM222">
            <v>0</v>
          </cell>
          <cell r="BN222">
            <v>0</v>
          </cell>
          <cell r="BO222">
            <v>0</v>
          </cell>
          <cell r="BP222">
            <v>0</v>
          </cell>
          <cell r="BQ222">
            <v>5000000</v>
          </cell>
          <cell r="BR222">
            <v>0</v>
          </cell>
          <cell r="BS222">
            <v>0</v>
          </cell>
          <cell r="BT222">
            <v>0</v>
          </cell>
          <cell r="BU222">
            <v>0</v>
          </cell>
          <cell r="BV222">
            <v>0</v>
          </cell>
          <cell r="BW222">
            <v>0</v>
          </cell>
          <cell r="BX222">
            <v>0</v>
          </cell>
          <cell r="BY222">
            <v>0</v>
          </cell>
          <cell r="BZ222">
            <v>0</v>
          </cell>
          <cell r="CA222">
            <v>0</v>
          </cell>
          <cell r="CB222">
            <v>0</v>
          </cell>
          <cell r="CC222">
            <v>5000000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20000000</v>
          </cell>
          <cell r="CV222">
            <v>20000000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5000000</v>
          </cell>
          <cell r="DQ222">
            <v>0</v>
          </cell>
          <cell r="DR222">
            <v>0</v>
          </cell>
          <cell r="DS222">
            <v>0</v>
          </cell>
          <cell r="DT222">
            <v>0</v>
          </cell>
          <cell r="DU222">
            <v>0</v>
          </cell>
          <cell r="DV222">
            <v>5000000</v>
          </cell>
          <cell r="DW222">
            <v>0</v>
          </cell>
          <cell r="DX222">
            <v>0</v>
          </cell>
          <cell r="DY222">
            <v>0</v>
          </cell>
          <cell r="DZ222">
            <v>0</v>
          </cell>
          <cell r="EA222">
            <v>0</v>
          </cell>
          <cell r="EB222">
            <v>0</v>
          </cell>
          <cell r="EC222">
            <v>0</v>
          </cell>
          <cell r="ED222">
            <v>0</v>
          </cell>
          <cell r="EE222">
            <v>0</v>
          </cell>
          <cell r="EF222">
            <v>0</v>
          </cell>
          <cell r="EG222">
            <v>20000000</v>
          </cell>
          <cell r="EH222">
            <v>25000000</v>
          </cell>
        </row>
        <row r="223">
          <cell r="B223" t="str">
            <v>25126-221</v>
          </cell>
          <cell r="C223">
            <v>25126</v>
          </cell>
          <cell r="D223" t="str">
            <v>Cajicá</v>
          </cell>
          <cell r="E223">
            <v>1438</v>
          </cell>
          <cell r="F223" t="str">
            <v>Cajica Tejiendo Futuro Unidos Con Toda Seguridad</v>
          </cell>
          <cell r="G223" t="str">
            <v>Tejiendo Futuro Cajica Con Toda Seguridad</v>
          </cell>
          <cell r="H223" t="str">
            <v>Gobierno Territorial</v>
          </cell>
          <cell r="I223" t="str">
            <v>Fortalecimiento de la convivencia y la seguridad ciudadana</v>
          </cell>
          <cell r="K223" t="str">
            <v>Servicio información implementado</v>
          </cell>
          <cell r="L223" t="str">
            <v>Sistemas de información implementados</v>
          </cell>
          <cell r="M223" t="str">
            <v>Número</v>
          </cell>
          <cell r="N223">
            <v>37</v>
          </cell>
          <cell r="O223">
            <v>1</v>
          </cell>
          <cell r="P223">
            <v>0</v>
          </cell>
          <cell r="Q223">
            <v>0.1577377304899551</v>
          </cell>
          <cell r="R223" t="str">
            <v>NA</v>
          </cell>
          <cell r="S223">
            <v>0.86999999999999988</v>
          </cell>
          <cell r="T223">
            <v>0.86999999999999988</v>
          </cell>
          <cell r="U223">
            <v>0</v>
          </cell>
          <cell r="V223">
            <v>0</v>
          </cell>
          <cell r="W223">
            <v>0.46984326081255334</v>
          </cell>
          <cell r="X223">
            <v>0.1</v>
          </cell>
          <cell r="Y223">
            <v>0.19</v>
          </cell>
          <cell r="Z223">
            <v>100</v>
          </cell>
          <cell r="AA223">
            <v>3.2827446172547098E-2</v>
          </cell>
          <cell r="AB223">
            <v>0.2</v>
          </cell>
          <cell r="AC223">
            <v>0.16</v>
          </cell>
          <cell r="AD223">
            <v>80</v>
          </cell>
          <cell r="AE223">
            <v>1.0529478454429966E-2</v>
          </cell>
          <cell r="AF223">
            <v>0.4</v>
          </cell>
          <cell r="AG223">
            <v>0.32</v>
          </cell>
          <cell r="AH223">
            <v>80</v>
          </cell>
          <cell r="AI223">
            <v>0.10978458469569581</v>
          </cell>
          <cell r="AJ223">
            <v>0.6</v>
          </cell>
          <cell r="AK223">
            <v>0.2</v>
          </cell>
          <cell r="AL223">
            <v>33.333333333333336</v>
          </cell>
          <cell r="AM223">
            <v>0.46984326081255334</v>
          </cell>
          <cell r="AN223">
            <v>2.6261956938037678E-2</v>
          </cell>
          <cell r="AO223">
            <v>8.4235827635439735E-3</v>
          </cell>
          <cell r="AP223">
            <v>3.6594861565231937E-2</v>
          </cell>
          <cell r="AQ223">
            <v>0.13723182552626093</v>
          </cell>
          <cell r="AR223">
            <v>404425665</v>
          </cell>
          <cell r="AS223">
            <v>0</v>
          </cell>
          <cell r="AT223">
            <v>0</v>
          </cell>
          <cell r="AU223">
            <v>0</v>
          </cell>
          <cell r="AV223">
            <v>0</v>
          </cell>
          <cell r="AW223">
            <v>214892063</v>
          </cell>
          <cell r="AX223">
            <v>189533602</v>
          </cell>
          <cell r="AY223">
            <v>0</v>
          </cell>
          <cell r="AZ223">
            <v>0</v>
          </cell>
          <cell r="BA223">
            <v>0</v>
          </cell>
          <cell r="BB223">
            <v>0</v>
          </cell>
          <cell r="BC223">
            <v>0</v>
          </cell>
          <cell r="BD223">
            <v>0</v>
          </cell>
          <cell r="BE223">
            <v>0</v>
          </cell>
          <cell r="BF223">
            <v>0</v>
          </cell>
          <cell r="BG223">
            <v>0</v>
          </cell>
          <cell r="BH223">
            <v>0</v>
          </cell>
          <cell r="BI223">
            <v>0</v>
          </cell>
          <cell r="BJ223">
            <v>404425665</v>
          </cell>
          <cell r="BK223">
            <v>34413750</v>
          </cell>
          <cell r="BL223">
            <v>0</v>
          </cell>
          <cell r="BM223">
            <v>0</v>
          </cell>
          <cell r="BN223">
            <v>0</v>
          </cell>
          <cell r="BO223">
            <v>0</v>
          </cell>
          <cell r="BP223">
            <v>34413750</v>
          </cell>
          <cell r="BQ223">
            <v>0</v>
          </cell>
          <cell r="BR223">
            <v>0</v>
          </cell>
          <cell r="BS223">
            <v>0</v>
          </cell>
          <cell r="BT223">
            <v>0</v>
          </cell>
          <cell r="BU223">
            <v>0</v>
          </cell>
          <cell r="BV223">
            <v>0</v>
          </cell>
          <cell r="BW223">
            <v>0</v>
          </cell>
          <cell r="BX223">
            <v>0</v>
          </cell>
          <cell r="BY223">
            <v>0</v>
          </cell>
          <cell r="BZ223">
            <v>0</v>
          </cell>
          <cell r="CA223">
            <v>0</v>
          </cell>
          <cell r="CB223">
            <v>0</v>
          </cell>
          <cell r="CC223">
            <v>34413750</v>
          </cell>
          <cell r="CD223">
            <v>10574625</v>
          </cell>
          <cell r="CE223">
            <v>0</v>
          </cell>
          <cell r="CF223">
            <v>0</v>
          </cell>
          <cell r="CG223">
            <v>0</v>
          </cell>
          <cell r="CH223">
            <v>0</v>
          </cell>
          <cell r="CI223">
            <v>10574625</v>
          </cell>
          <cell r="CJ223">
            <v>0</v>
          </cell>
          <cell r="CK223">
            <v>0</v>
          </cell>
          <cell r="CL223">
            <v>0</v>
          </cell>
          <cell r="CM223">
            <v>0</v>
          </cell>
          <cell r="CN223">
            <v>0</v>
          </cell>
          <cell r="CO223">
            <v>0</v>
          </cell>
          <cell r="CP223">
            <v>0</v>
          </cell>
          <cell r="CQ223">
            <v>0</v>
          </cell>
          <cell r="CR223">
            <v>0</v>
          </cell>
          <cell r="CS223">
            <v>0</v>
          </cell>
          <cell r="CT223">
            <v>0</v>
          </cell>
          <cell r="CU223">
            <v>0</v>
          </cell>
          <cell r="CV223">
            <v>10574625</v>
          </cell>
          <cell r="CW223">
            <v>76871419</v>
          </cell>
          <cell r="CX223">
            <v>0</v>
          </cell>
          <cell r="CY223">
            <v>0</v>
          </cell>
          <cell r="CZ223">
            <v>0</v>
          </cell>
          <cell r="DA223">
            <v>0</v>
          </cell>
          <cell r="DB223">
            <v>0</v>
          </cell>
          <cell r="DC223">
            <v>76871419</v>
          </cell>
          <cell r="DD223">
            <v>0</v>
          </cell>
          <cell r="DE223">
            <v>0</v>
          </cell>
          <cell r="DF223">
            <v>0</v>
          </cell>
          <cell r="DG223">
            <v>0</v>
          </cell>
          <cell r="DH223">
            <v>0</v>
          </cell>
          <cell r="DI223">
            <v>0</v>
          </cell>
          <cell r="DJ223">
            <v>0</v>
          </cell>
          <cell r="DK223">
            <v>0</v>
          </cell>
          <cell r="DL223">
            <v>0</v>
          </cell>
          <cell r="DM223">
            <v>0</v>
          </cell>
          <cell r="DN223">
            <v>2000000</v>
          </cell>
          <cell r="DO223">
            <v>78871419</v>
          </cell>
          <cell r="DP223">
            <v>526285459</v>
          </cell>
          <cell r="DQ223">
            <v>0</v>
          </cell>
          <cell r="DR223">
            <v>0</v>
          </cell>
          <cell r="DS223">
            <v>0</v>
          </cell>
          <cell r="DT223">
            <v>0</v>
          </cell>
          <cell r="DU223">
            <v>259880438</v>
          </cell>
          <cell r="DV223">
            <v>266405021</v>
          </cell>
          <cell r="DW223">
            <v>0</v>
          </cell>
          <cell r="DX223">
            <v>0</v>
          </cell>
          <cell r="DY223">
            <v>0</v>
          </cell>
          <cell r="DZ223">
            <v>0</v>
          </cell>
          <cell r="EA223">
            <v>0</v>
          </cell>
          <cell r="EB223">
            <v>0</v>
          </cell>
          <cell r="EC223">
            <v>0</v>
          </cell>
          <cell r="ED223">
            <v>0</v>
          </cell>
          <cell r="EE223">
            <v>0</v>
          </cell>
          <cell r="EF223">
            <v>0</v>
          </cell>
          <cell r="EG223">
            <v>2000000</v>
          </cell>
          <cell r="EH223">
            <v>528285459</v>
          </cell>
        </row>
        <row r="224">
          <cell r="B224" t="str">
            <v>25126-222</v>
          </cell>
          <cell r="C224">
            <v>25126</v>
          </cell>
          <cell r="D224" t="str">
            <v>Cajicá</v>
          </cell>
          <cell r="E224">
            <v>1438</v>
          </cell>
          <cell r="F224" t="str">
            <v>Cajica Tejiendo Futuro Unidos Con Toda Seguridad</v>
          </cell>
          <cell r="G224" t="str">
            <v>Tejiendo Futuro Cajica Con Toda Seguridad</v>
          </cell>
          <cell r="H224" t="str">
            <v>Gobierno Territorial</v>
          </cell>
          <cell r="I224" t="str">
            <v>Fortalecimiento de la convivencia y la seguridad ciudadana</v>
          </cell>
          <cell r="K224" t="str">
            <v>Infraestructura para la promoción a la cultura de la legalidad y a la convivencia construida y dotada</v>
          </cell>
          <cell r="L224" t="str">
            <v>Infraestructura para la promoción a la cultura de la legalidad y a la convivencia construida y dotada - Comisarias de familia adecuadas (mobiliario-canon de arrendamiento)</v>
          </cell>
          <cell r="M224" t="str">
            <v>Número</v>
          </cell>
          <cell r="N224">
            <v>171</v>
          </cell>
          <cell r="O224">
            <v>2</v>
          </cell>
          <cell r="P224">
            <v>0</v>
          </cell>
          <cell r="Q224">
            <v>0.12313230335395602</v>
          </cell>
          <cell r="R224" t="str">
            <v>AM</v>
          </cell>
          <cell r="S224">
            <v>2</v>
          </cell>
          <cell r="T224">
            <v>1</v>
          </cell>
          <cell r="U224">
            <v>0</v>
          </cell>
          <cell r="V224">
            <v>0</v>
          </cell>
          <cell r="W224">
            <v>0.17426314702822582</v>
          </cell>
          <cell r="X224">
            <v>2</v>
          </cell>
          <cell r="Y224">
            <v>2</v>
          </cell>
          <cell r="Z224">
            <v>100</v>
          </cell>
          <cell r="AA224">
            <v>0.14598203983758501</v>
          </cell>
          <cell r="AB224">
            <v>2</v>
          </cell>
          <cell r="AC224">
            <v>2</v>
          </cell>
          <cell r="AD224">
            <v>100</v>
          </cell>
          <cell r="AE224">
            <v>5.5354883541621845E-2</v>
          </cell>
          <cell r="AF224">
            <v>2</v>
          </cell>
          <cell r="AG224">
            <v>2</v>
          </cell>
          <cell r="AH224">
            <v>100</v>
          </cell>
          <cell r="AI224">
            <v>7.4828980575312232E-2</v>
          </cell>
          <cell r="AJ224">
            <v>2</v>
          </cell>
          <cell r="AK224">
            <v>2</v>
          </cell>
          <cell r="AL224">
            <v>100</v>
          </cell>
          <cell r="AM224">
            <v>0.17426314702822579</v>
          </cell>
          <cell r="AN224">
            <v>0.14598203983758501</v>
          </cell>
          <cell r="AO224">
            <v>5.5354883541621852E-2</v>
          </cell>
          <cell r="AP224">
            <v>7.4828980575312232E-2</v>
          </cell>
          <cell r="AQ224">
            <v>0.12313230335395602</v>
          </cell>
          <cell r="AR224">
            <v>150000000</v>
          </cell>
          <cell r="AS224">
            <v>0</v>
          </cell>
          <cell r="AT224">
            <v>0</v>
          </cell>
          <cell r="AU224">
            <v>0</v>
          </cell>
          <cell r="AV224">
            <v>0</v>
          </cell>
          <cell r="AW224">
            <v>150000000</v>
          </cell>
          <cell r="AX224">
            <v>0</v>
          </cell>
          <cell r="AY224">
            <v>0</v>
          </cell>
          <cell r="AZ224">
            <v>0</v>
          </cell>
          <cell r="BA224">
            <v>0</v>
          </cell>
          <cell r="BB224">
            <v>0</v>
          </cell>
          <cell r="BC224">
            <v>0</v>
          </cell>
          <cell r="BD224">
            <v>0</v>
          </cell>
          <cell r="BE224">
            <v>0</v>
          </cell>
          <cell r="BF224">
            <v>0</v>
          </cell>
          <cell r="BG224">
            <v>0</v>
          </cell>
          <cell r="BH224">
            <v>0</v>
          </cell>
          <cell r="BI224">
            <v>0</v>
          </cell>
          <cell r="BJ224">
            <v>150000000</v>
          </cell>
          <cell r="BK224">
            <v>153036255</v>
          </cell>
          <cell r="BL224">
            <v>0</v>
          </cell>
          <cell r="BM224">
            <v>0</v>
          </cell>
          <cell r="BN224">
            <v>0</v>
          </cell>
          <cell r="BO224">
            <v>0</v>
          </cell>
          <cell r="BP224">
            <v>0</v>
          </cell>
          <cell r="BQ224">
            <v>107672886</v>
          </cell>
          <cell r="BR224">
            <v>0</v>
          </cell>
          <cell r="BS224">
            <v>0</v>
          </cell>
          <cell r="BT224">
            <v>45363369</v>
          </cell>
          <cell r="BU224">
            <v>0</v>
          </cell>
          <cell r="BV224">
            <v>0</v>
          </cell>
          <cell r="BW224">
            <v>0</v>
          </cell>
          <cell r="BX224">
            <v>0</v>
          </cell>
          <cell r="BY224">
            <v>0</v>
          </cell>
          <cell r="BZ224">
            <v>0</v>
          </cell>
          <cell r="CA224">
            <v>0</v>
          </cell>
          <cell r="CB224">
            <v>0</v>
          </cell>
          <cell r="CC224">
            <v>153036255</v>
          </cell>
          <cell r="CD224">
            <v>55592225</v>
          </cell>
          <cell r="CE224">
            <v>0</v>
          </cell>
          <cell r="CF224">
            <v>0</v>
          </cell>
          <cell r="CG224">
            <v>0</v>
          </cell>
          <cell r="CH224">
            <v>0</v>
          </cell>
          <cell r="CI224">
            <v>0</v>
          </cell>
          <cell r="CJ224">
            <v>55592225</v>
          </cell>
          <cell r="CK224">
            <v>0</v>
          </cell>
          <cell r="CL224">
            <v>0</v>
          </cell>
          <cell r="CM224">
            <v>0</v>
          </cell>
          <cell r="CN224">
            <v>0</v>
          </cell>
          <cell r="CO224">
            <v>0</v>
          </cell>
          <cell r="CP224">
            <v>0</v>
          </cell>
          <cell r="CQ224">
            <v>0</v>
          </cell>
          <cell r="CR224">
            <v>0</v>
          </cell>
          <cell r="CS224">
            <v>0</v>
          </cell>
          <cell r="CT224">
            <v>0</v>
          </cell>
          <cell r="CU224">
            <v>0</v>
          </cell>
          <cell r="CV224">
            <v>55592225</v>
          </cell>
          <cell r="CW224">
            <v>53758621</v>
          </cell>
          <cell r="CX224">
            <v>0</v>
          </cell>
          <cell r="CY224">
            <v>0</v>
          </cell>
          <cell r="CZ224">
            <v>0</v>
          </cell>
          <cell r="DA224">
            <v>0</v>
          </cell>
          <cell r="DB224">
            <v>0</v>
          </cell>
          <cell r="DC224">
            <v>53758621</v>
          </cell>
          <cell r="DD224">
            <v>0</v>
          </cell>
          <cell r="DE224">
            <v>0</v>
          </cell>
          <cell r="DF224">
            <v>0</v>
          </cell>
          <cell r="DG224">
            <v>0</v>
          </cell>
          <cell r="DH224">
            <v>0</v>
          </cell>
          <cell r="DI224">
            <v>0</v>
          </cell>
          <cell r="DJ224">
            <v>0</v>
          </cell>
          <cell r="DK224">
            <v>0</v>
          </cell>
          <cell r="DL224">
            <v>0</v>
          </cell>
          <cell r="DM224">
            <v>0</v>
          </cell>
          <cell r="DN224">
            <v>0</v>
          </cell>
          <cell r="DO224">
            <v>53758621</v>
          </cell>
          <cell r="DP224">
            <v>412387101</v>
          </cell>
          <cell r="DQ224">
            <v>0</v>
          </cell>
          <cell r="DR224">
            <v>0</v>
          </cell>
          <cell r="DS224">
            <v>0</v>
          </cell>
          <cell r="DT224">
            <v>0</v>
          </cell>
          <cell r="DU224">
            <v>150000000</v>
          </cell>
          <cell r="DV224">
            <v>217023732</v>
          </cell>
          <cell r="DW224">
            <v>0</v>
          </cell>
          <cell r="DX224">
            <v>0</v>
          </cell>
          <cell r="DY224">
            <v>45363369</v>
          </cell>
          <cell r="DZ224">
            <v>0</v>
          </cell>
          <cell r="EA224">
            <v>0</v>
          </cell>
          <cell r="EB224">
            <v>0</v>
          </cell>
          <cell r="EC224">
            <v>0</v>
          </cell>
          <cell r="ED224">
            <v>0</v>
          </cell>
          <cell r="EE224">
            <v>0</v>
          </cell>
          <cell r="EF224">
            <v>0</v>
          </cell>
          <cell r="EG224">
            <v>0</v>
          </cell>
          <cell r="EH224">
            <v>412387101</v>
          </cell>
        </row>
        <row r="225">
          <cell r="B225" t="str">
            <v>25126-223</v>
          </cell>
          <cell r="C225">
            <v>25126</v>
          </cell>
          <cell r="D225" t="str">
            <v>Cajicá</v>
          </cell>
          <cell r="E225">
            <v>1438</v>
          </cell>
          <cell r="F225" t="str">
            <v>Cajica Tejiendo Futuro Unidos Con Toda Seguridad</v>
          </cell>
          <cell r="G225" t="str">
            <v>Tejiendo Futuro Cajica Con Toda Seguridad</v>
          </cell>
          <cell r="H225" t="str">
            <v>Gobierno Territorial</v>
          </cell>
          <cell r="I225" t="str">
            <v>Fortalecimiento de la convivencia y la seguridad ciudadana</v>
          </cell>
          <cell r="K225" t="str">
            <v>Servicio de sanidad animal en el coso municipal</v>
          </cell>
          <cell r="L225" t="str">
            <v>Animales atendidos en el coso municipal</v>
          </cell>
          <cell r="M225" t="str">
            <v>Número</v>
          </cell>
          <cell r="N225">
            <v>39</v>
          </cell>
          <cell r="O225">
            <v>400</v>
          </cell>
          <cell r="P225">
            <v>0</v>
          </cell>
          <cell r="Q225">
            <v>6.3993875321343124E-2</v>
          </cell>
          <cell r="R225" t="str">
            <v>NA</v>
          </cell>
          <cell r="S225">
            <v>442</v>
          </cell>
          <cell r="T225">
            <v>1</v>
          </cell>
          <cell r="U225">
            <v>0</v>
          </cell>
          <cell r="V225">
            <v>0</v>
          </cell>
          <cell r="W225">
            <v>6.9705258811290333E-2</v>
          </cell>
          <cell r="X225">
            <v>154</v>
          </cell>
          <cell r="Y225">
            <v>154</v>
          </cell>
          <cell r="Z225">
            <v>100</v>
          </cell>
          <cell r="AA225">
            <v>6.6629337721462081E-2</v>
          </cell>
          <cell r="AB225">
            <v>82</v>
          </cell>
          <cell r="AC225">
            <v>117</v>
          </cell>
          <cell r="AD225">
            <v>100</v>
          </cell>
          <cell r="AE225">
            <v>8.4114646714826144E-2</v>
          </cell>
          <cell r="AF225">
            <v>82</v>
          </cell>
          <cell r="AG225">
            <v>147</v>
          </cell>
          <cell r="AH225">
            <v>100</v>
          </cell>
          <cell r="AI225">
            <v>0</v>
          </cell>
          <cell r="AJ225">
            <v>82</v>
          </cell>
          <cell r="AK225">
            <v>24</v>
          </cell>
          <cell r="AL225">
            <v>29.268292682926827</v>
          </cell>
          <cell r="AM225">
            <v>6.9705258811290333E-2</v>
          </cell>
          <cell r="AN225">
            <v>6.6629337721462081E-2</v>
          </cell>
          <cell r="AO225">
            <v>8.4114646714826144E-2</v>
          </cell>
          <cell r="AP225">
            <v>0</v>
          </cell>
          <cell r="AQ225">
            <v>6.3993875321343124E-2</v>
          </cell>
          <cell r="AR225">
            <v>60000000</v>
          </cell>
          <cell r="AS225">
            <v>0</v>
          </cell>
          <cell r="AT225">
            <v>0</v>
          </cell>
          <cell r="AU225">
            <v>0</v>
          </cell>
          <cell r="AV225">
            <v>0</v>
          </cell>
          <cell r="AW225">
            <v>0</v>
          </cell>
          <cell r="AX225">
            <v>60000000</v>
          </cell>
          <cell r="AY225">
            <v>0</v>
          </cell>
          <cell r="AZ225">
            <v>0</v>
          </cell>
          <cell r="BA225">
            <v>0</v>
          </cell>
          <cell r="BB225">
            <v>0</v>
          </cell>
          <cell r="BC225">
            <v>0</v>
          </cell>
          <cell r="BD225">
            <v>0</v>
          </cell>
          <cell r="BE225">
            <v>0</v>
          </cell>
          <cell r="BF225">
            <v>0</v>
          </cell>
          <cell r="BG225">
            <v>0</v>
          </cell>
          <cell r="BH225">
            <v>0</v>
          </cell>
          <cell r="BI225">
            <v>0</v>
          </cell>
          <cell r="BJ225">
            <v>60000000</v>
          </cell>
          <cell r="BK225">
            <v>69849033</v>
          </cell>
          <cell r="BL225">
            <v>0</v>
          </cell>
          <cell r="BM225">
            <v>0</v>
          </cell>
          <cell r="BN225">
            <v>0</v>
          </cell>
          <cell r="BO225">
            <v>0</v>
          </cell>
          <cell r="BP225">
            <v>0</v>
          </cell>
          <cell r="BQ225">
            <v>69849033</v>
          </cell>
          <cell r="BR225">
            <v>0</v>
          </cell>
          <cell r="BS225">
            <v>0</v>
          </cell>
          <cell r="BT225">
            <v>0</v>
          </cell>
          <cell r="BU225">
            <v>0</v>
          </cell>
          <cell r="BV225">
            <v>0</v>
          </cell>
          <cell r="BW225">
            <v>0</v>
          </cell>
          <cell r="BX225">
            <v>0</v>
          </cell>
          <cell r="BY225">
            <v>0</v>
          </cell>
          <cell r="BZ225">
            <v>0</v>
          </cell>
          <cell r="CA225">
            <v>0</v>
          </cell>
          <cell r="CB225">
            <v>0</v>
          </cell>
          <cell r="CC225">
            <v>69849033</v>
          </cell>
          <cell r="CD225">
            <v>84475299.5</v>
          </cell>
          <cell r="CE225">
            <v>0</v>
          </cell>
          <cell r="CF225">
            <v>0</v>
          </cell>
          <cell r="CG225">
            <v>0</v>
          </cell>
          <cell r="CH225">
            <v>0</v>
          </cell>
          <cell r="CI225">
            <v>0</v>
          </cell>
          <cell r="CJ225">
            <v>84475299.5</v>
          </cell>
          <cell r="CK225">
            <v>0</v>
          </cell>
          <cell r="CL225">
            <v>0</v>
          </cell>
          <cell r="CM225">
            <v>0</v>
          </cell>
          <cell r="CN225">
            <v>0</v>
          </cell>
          <cell r="CO225">
            <v>0</v>
          </cell>
          <cell r="CP225">
            <v>0</v>
          </cell>
          <cell r="CQ225">
            <v>0</v>
          </cell>
          <cell r="CR225">
            <v>0</v>
          </cell>
          <cell r="CS225">
            <v>0</v>
          </cell>
          <cell r="CT225">
            <v>0</v>
          </cell>
          <cell r="CU225">
            <v>0</v>
          </cell>
          <cell r="CV225">
            <v>84475299.5</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214324332.5</v>
          </cell>
          <cell r="DQ225">
            <v>0</v>
          </cell>
          <cell r="DR225">
            <v>0</v>
          </cell>
          <cell r="DS225">
            <v>0</v>
          </cell>
          <cell r="DT225">
            <v>0</v>
          </cell>
          <cell r="DU225">
            <v>0</v>
          </cell>
          <cell r="DV225">
            <v>214324332.5</v>
          </cell>
          <cell r="DW225">
            <v>0</v>
          </cell>
          <cell r="DX225">
            <v>0</v>
          </cell>
          <cell r="DY225">
            <v>0</v>
          </cell>
          <cell r="DZ225">
            <v>0</v>
          </cell>
          <cell r="EA225">
            <v>0</v>
          </cell>
          <cell r="EB225">
            <v>0</v>
          </cell>
          <cell r="EC225">
            <v>0</v>
          </cell>
          <cell r="ED225">
            <v>0</v>
          </cell>
          <cell r="EE225">
            <v>0</v>
          </cell>
          <cell r="EF225">
            <v>0</v>
          </cell>
          <cell r="EG225">
            <v>0</v>
          </cell>
          <cell r="EH225">
            <v>214324332.5</v>
          </cell>
        </row>
        <row r="226">
          <cell r="B226" t="str">
            <v>25126-224</v>
          </cell>
          <cell r="C226">
            <v>25126</v>
          </cell>
          <cell r="D226" t="str">
            <v>Cajicá</v>
          </cell>
          <cell r="E226">
            <v>1438</v>
          </cell>
          <cell r="F226" t="str">
            <v>Cajica Tejiendo Futuro Unidos Con Toda Seguridad</v>
          </cell>
          <cell r="G226" t="str">
            <v>Tejiendo Futuro Cajica Con Toda Seguridad</v>
          </cell>
          <cell r="H226" t="str">
            <v>Justicia y del Derecho</v>
          </cell>
          <cell r="I226" t="str">
            <v>Sistema penitenciario y carcelario en el marco de los derechos humanos</v>
          </cell>
          <cell r="K226" t="str">
            <v>Servicio de bienestar a la población privada de libertad</v>
          </cell>
          <cell r="L226" t="str">
            <v>Personas privadas de la libertad con Servicio de bienestar</v>
          </cell>
          <cell r="M226" t="str">
            <v>Número</v>
          </cell>
          <cell r="N226">
            <v>58</v>
          </cell>
          <cell r="O226">
            <v>4</v>
          </cell>
          <cell r="P226">
            <v>0</v>
          </cell>
          <cell r="Q226">
            <v>2.6872584702536662E-2</v>
          </cell>
          <cell r="R226" t="str">
            <v>NA</v>
          </cell>
          <cell r="S226">
            <v>3.5</v>
          </cell>
          <cell r="T226">
            <v>0.875</v>
          </cell>
          <cell r="U226">
            <v>0</v>
          </cell>
          <cell r="V226">
            <v>0</v>
          </cell>
          <cell r="W226">
            <v>5.2278944108467743E-2</v>
          </cell>
          <cell r="X226">
            <v>1</v>
          </cell>
          <cell r="Y226">
            <v>1</v>
          </cell>
          <cell r="Z226">
            <v>100</v>
          </cell>
          <cell r="AA226">
            <v>4.2925722357040987E-2</v>
          </cell>
          <cell r="AB226">
            <v>1</v>
          </cell>
          <cell r="AC226">
            <v>1</v>
          </cell>
          <cell r="AD226">
            <v>100</v>
          </cell>
          <cell r="AE226">
            <v>0</v>
          </cell>
          <cell r="AF226">
            <v>1</v>
          </cell>
          <cell r="AG226">
            <v>1</v>
          </cell>
          <cell r="AH226">
            <v>100</v>
          </cell>
          <cell r="AI226">
            <v>0</v>
          </cell>
          <cell r="AJ226">
            <v>1</v>
          </cell>
          <cell r="AK226">
            <v>0.5</v>
          </cell>
          <cell r="AL226">
            <v>50</v>
          </cell>
          <cell r="AM226">
            <v>5.2278944108467743E-2</v>
          </cell>
          <cell r="AN226">
            <v>4.2925722357040987E-2</v>
          </cell>
          <cell r="AO226">
            <v>0</v>
          </cell>
          <cell r="AP226">
            <v>0</v>
          </cell>
          <cell r="AQ226">
            <v>2.3513511614719578E-2</v>
          </cell>
          <cell r="AR226">
            <v>45000000</v>
          </cell>
          <cell r="AS226">
            <v>0</v>
          </cell>
          <cell r="AT226">
            <v>0</v>
          </cell>
          <cell r="AU226">
            <v>0</v>
          </cell>
          <cell r="AV226">
            <v>0</v>
          </cell>
          <cell r="AW226">
            <v>0</v>
          </cell>
          <cell r="AX226">
            <v>45000000</v>
          </cell>
          <cell r="AY226">
            <v>0</v>
          </cell>
          <cell r="AZ226">
            <v>0</v>
          </cell>
          <cell r="BA226">
            <v>0</v>
          </cell>
          <cell r="BB226">
            <v>0</v>
          </cell>
          <cell r="BC226">
            <v>0</v>
          </cell>
          <cell r="BD226">
            <v>0</v>
          </cell>
          <cell r="BE226">
            <v>0</v>
          </cell>
          <cell r="BF226">
            <v>0</v>
          </cell>
          <cell r="BG226">
            <v>0</v>
          </cell>
          <cell r="BH226">
            <v>0</v>
          </cell>
          <cell r="BI226">
            <v>0</v>
          </cell>
          <cell r="BJ226">
            <v>45000000</v>
          </cell>
          <cell r="BK226">
            <v>45000000</v>
          </cell>
          <cell r="BL226">
            <v>0</v>
          </cell>
          <cell r="BM226">
            <v>0</v>
          </cell>
          <cell r="BN226">
            <v>0</v>
          </cell>
          <cell r="BO226">
            <v>0</v>
          </cell>
          <cell r="BP226">
            <v>0</v>
          </cell>
          <cell r="BQ226">
            <v>45000000</v>
          </cell>
          <cell r="BR226">
            <v>0</v>
          </cell>
          <cell r="BS226">
            <v>0</v>
          </cell>
          <cell r="BT226">
            <v>0</v>
          </cell>
          <cell r="BU226">
            <v>0</v>
          </cell>
          <cell r="BV226">
            <v>0</v>
          </cell>
          <cell r="BW226">
            <v>0</v>
          </cell>
          <cell r="BX226">
            <v>0</v>
          </cell>
          <cell r="BY226">
            <v>0</v>
          </cell>
          <cell r="BZ226">
            <v>0</v>
          </cell>
          <cell r="CA226">
            <v>0</v>
          </cell>
          <cell r="CB226">
            <v>0</v>
          </cell>
          <cell r="CC226">
            <v>45000000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90000000</v>
          </cell>
          <cell r="DQ226">
            <v>0</v>
          </cell>
          <cell r="DR226">
            <v>0</v>
          </cell>
          <cell r="DS226">
            <v>0</v>
          </cell>
          <cell r="DT226">
            <v>0</v>
          </cell>
          <cell r="DU226">
            <v>0</v>
          </cell>
          <cell r="DV226">
            <v>90000000</v>
          </cell>
          <cell r="DW226">
            <v>0</v>
          </cell>
          <cell r="DX226">
            <v>0</v>
          </cell>
          <cell r="DY226">
            <v>0</v>
          </cell>
          <cell r="DZ226">
            <v>0</v>
          </cell>
          <cell r="EA226">
            <v>0</v>
          </cell>
          <cell r="EB226">
            <v>0</v>
          </cell>
          <cell r="EC226">
            <v>0</v>
          </cell>
          <cell r="ED226">
            <v>0</v>
          </cell>
          <cell r="EE226">
            <v>0</v>
          </cell>
          <cell r="EF226">
            <v>0</v>
          </cell>
          <cell r="EG226">
            <v>0</v>
          </cell>
          <cell r="EH226">
            <v>90000000</v>
          </cell>
        </row>
        <row r="227">
          <cell r="B227" t="str">
            <v>25126-225</v>
          </cell>
          <cell r="C227">
            <v>25126</v>
          </cell>
          <cell r="D227" t="str">
            <v>Cajicá</v>
          </cell>
          <cell r="E227">
            <v>1438</v>
          </cell>
          <cell r="F227" t="str">
            <v>Cajica Tejiendo Futuro Unidos Con Toda Seguridad</v>
          </cell>
          <cell r="G227" t="str">
            <v>Tejiendo Futuro Cajica Con Toda Seguridad</v>
          </cell>
          <cell r="H227" t="str">
            <v>Justicia y del Derecho</v>
          </cell>
          <cell r="I227" t="str">
            <v>Promoción de los métodos de resolución de conflictos</v>
          </cell>
          <cell r="K227" t="str">
            <v>Servicio de divulgación para promover los métodos de resolución de conflictos</v>
          </cell>
          <cell r="L227" t="str">
            <v>Piezas comunicativas elaboradas y difundidas</v>
          </cell>
          <cell r="M227" t="str">
            <v>Número</v>
          </cell>
          <cell r="N227">
            <v>44</v>
          </cell>
          <cell r="O227">
            <v>16</v>
          </cell>
          <cell r="P227">
            <v>0</v>
          </cell>
          <cell r="Q227">
            <v>4.4847358025788965E-2</v>
          </cell>
          <cell r="R227" t="str">
            <v>NA</v>
          </cell>
          <cell r="S227">
            <v>22</v>
          </cell>
          <cell r="T227">
            <v>1</v>
          </cell>
          <cell r="U227">
            <v>0</v>
          </cell>
          <cell r="V227">
            <v>0</v>
          </cell>
          <cell r="W227">
            <v>0.16264560389301078</v>
          </cell>
          <cell r="X227">
            <v>3</v>
          </cell>
          <cell r="Y227">
            <v>3</v>
          </cell>
          <cell r="Z227">
            <v>100</v>
          </cell>
          <cell r="AA227">
            <v>4.7695247063378882E-3</v>
          </cell>
          <cell r="AB227">
            <v>6</v>
          </cell>
          <cell r="AC227">
            <v>6</v>
          </cell>
          <cell r="AD227">
            <v>100</v>
          </cell>
          <cell r="AE227">
            <v>4.978653358596625E-3</v>
          </cell>
          <cell r="AF227">
            <v>3</v>
          </cell>
          <cell r="AG227">
            <v>9</v>
          </cell>
          <cell r="AH227">
            <v>100</v>
          </cell>
          <cell r="AI227">
            <v>2.7838876512592173E-4</v>
          </cell>
          <cell r="AJ227">
            <v>4</v>
          </cell>
          <cell r="AK227">
            <v>4</v>
          </cell>
          <cell r="AL227">
            <v>100</v>
          </cell>
          <cell r="AM227">
            <v>0.16264560389301078</v>
          </cell>
          <cell r="AN227">
            <v>4.7695247063378882E-3</v>
          </cell>
          <cell r="AO227">
            <v>4.978653358596625E-3</v>
          </cell>
          <cell r="AP227">
            <v>2.7838876512592173E-4</v>
          </cell>
          <cell r="AQ227">
            <v>4.4847358025788965E-2</v>
          </cell>
          <cell r="AR227">
            <v>140000000</v>
          </cell>
          <cell r="AS227">
            <v>0</v>
          </cell>
          <cell r="AT227">
            <v>0</v>
          </cell>
          <cell r="AU227">
            <v>0</v>
          </cell>
          <cell r="AV227">
            <v>0</v>
          </cell>
          <cell r="AW227">
            <v>0</v>
          </cell>
          <cell r="AX227">
            <v>140000000</v>
          </cell>
          <cell r="AY227">
            <v>0</v>
          </cell>
          <cell r="AZ227">
            <v>0</v>
          </cell>
          <cell r="BA227">
            <v>0</v>
          </cell>
          <cell r="BB227">
            <v>0</v>
          </cell>
          <cell r="BC227">
            <v>0</v>
          </cell>
          <cell r="BD227">
            <v>0</v>
          </cell>
          <cell r="BE227">
            <v>0</v>
          </cell>
          <cell r="BF227">
            <v>0</v>
          </cell>
          <cell r="BG227">
            <v>0</v>
          </cell>
          <cell r="BH227">
            <v>0</v>
          </cell>
          <cell r="BI227">
            <v>0</v>
          </cell>
          <cell r="BJ227">
            <v>140000000</v>
          </cell>
          <cell r="BK227">
            <v>5000000</v>
          </cell>
          <cell r="BL227">
            <v>0</v>
          </cell>
          <cell r="BM227">
            <v>0</v>
          </cell>
          <cell r="BN227">
            <v>0</v>
          </cell>
          <cell r="BO227">
            <v>0</v>
          </cell>
          <cell r="BP227">
            <v>0</v>
          </cell>
          <cell r="BQ227">
            <v>5000000</v>
          </cell>
          <cell r="BR227">
            <v>0</v>
          </cell>
          <cell r="BS227">
            <v>0</v>
          </cell>
          <cell r="BT227">
            <v>0</v>
          </cell>
          <cell r="BU227">
            <v>0</v>
          </cell>
          <cell r="BV227">
            <v>0</v>
          </cell>
          <cell r="BW227">
            <v>0</v>
          </cell>
          <cell r="BX227">
            <v>0</v>
          </cell>
          <cell r="BY227">
            <v>0</v>
          </cell>
          <cell r="BZ227">
            <v>0</v>
          </cell>
          <cell r="CA227">
            <v>0</v>
          </cell>
          <cell r="CB227">
            <v>0</v>
          </cell>
          <cell r="CC227">
            <v>5000000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5000000</v>
          </cell>
          <cell r="CV227">
            <v>5000000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200000</v>
          </cell>
          <cell r="DO227">
            <v>200000</v>
          </cell>
          <cell r="DP227">
            <v>145000000</v>
          </cell>
          <cell r="DQ227">
            <v>0</v>
          </cell>
          <cell r="DR227">
            <v>0</v>
          </cell>
          <cell r="DS227">
            <v>0</v>
          </cell>
          <cell r="DT227">
            <v>0</v>
          </cell>
          <cell r="DU227">
            <v>0</v>
          </cell>
          <cell r="DV227">
            <v>145000000</v>
          </cell>
          <cell r="DW227">
            <v>0</v>
          </cell>
          <cell r="DX227">
            <v>0</v>
          </cell>
          <cell r="DY227">
            <v>0</v>
          </cell>
          <cell r="DZ227">
            <v>0</v>
          </cell>
          <cell r="EA227">
            <v>0</v>
          </cell>
          <cell r="EB227">
            <v>0</v>
          </cell>
          <cell r="EC227">
            <v>0</v>
          </cell>
          <cell r="ED227">
            <v>0</v>
          </cell>
          <cell r="EE227">
            <v>0</v>
          </cell>
          <cell r="EF227">
            <v>0</v>
          </cell>
          <cell r="EG227">
            <v>5200000</v>
          </cell>
          <cell r="EH227">
            <v>150200000</v>
          </cell>
        </row>
        <row r="228">
          <cell r="B228" t="str">
            <v>25126-226</v>
          </cell>
          <cell r="C228">
            <v>25126</v>
          </cell>
          <cell r="D228" t="str">
            <v>Cajicá</v>
          </cell>
          <cell r="E228">
            <v>1438</v>
          </cell>
          <cell r="F228" t="str">
            <v>Cajica Tejiendo Futuro Unidos Con Toda Seguridad</v>
          </cell>
          <cell r="G228" t="str">
            <v>Tejiendo Futuro Cajica Con Toda Seguridad</v>
          </cell>
          <cell r="H228" t="str">
            <v>Justicia y del Derecho</v>
          </cell>
          <cell r="I228" t="str">
            <v>Promoción de los métodos de resolución de conflictos</v>
          </cell>
          <cell r="K228" t="str">
            <v>Servicio de asistencia técnica para la implementación de los métodos de resolución de conflictos</v>
          </cell>
          <cell r="L228" t="str">
            <v>Instituciones públicas y privadas asistidas técnicamente en métodos de resolución de conflictos</v>
          </cell>
          <cell r="M228" t="str">
            <v>Número</v>
          </cell>
          <cell r="N228">
            <v>95</v>
          </cell>
          <cell r="O228">
            <v>40</v>
          </cell>
          <cell r="P228">
            <v>0</v>
          </cell>
          <cell r="Q228">
            <v>0.39762040467848025</v>
          </cell>
          <cell r="R228" t="str">
            <v>NA</v>
          </cell>
          <cell r="S228">
            <v>36</v>
          </cell>
          <cell r="T228">
            <v>0.9</v>
          </cell>
          <cell r="U228">
            <v>0</v>
          </cell>
          <cell r="V228">
            <v>0</v>
          </cell>
          <cell r="W228">
            <v>0</v>
          </cell>
          <cell r="X228" t="str">
            <v>NP</v>
          </cell>
          <cell r="Y228">
            <v>0</v>
          </cell>
          <cell r="Z228">
            <v>0</v>
          </cell>
          <cell r="AA228">
            <v>0.46671006895171879</v>
          </cell>
          <cell r="AB228">
            <v>10</v>
          </cell>
          <cell r="AC228">
            <v>17</v>
          </cell>
          <cell r="AD228">
            <v>100</v>
          </cell>
          <cell r="AE228">
            <v>0.55537559394497871</v>
          </cell>
          <cell r="AF228">
            <v>19</v>
          </cell>
          <cell r="AG228">
            <v>15</v>
          </cell>
          <cell r="AH228">
            <v>78.94736842105263</v>
          </cell>
          <cell r="AI228">
            <v>0.39623933996822974</v>
          </cell>
          <cell r="AJ228">
            <v>11</v>
          </cell>
          <cell r="AK228">
            <v>4</v>
          </cell>
          <cell r="AL228">
            <v>36.363636363636367</v>
          </cell>
          <cell r="AM228">
            <v>0</v>
          </cell>
          <cell r="AN228">
            <v>0.46671006895171879</v>
          </cell>
          <cell r="AO228">
            <v>0.4384544162723516</v>
          </cell>
          <cell r="AP228">
            <v>0.14408703271571993</v>
          </cell>
          <cell r="AQ228">
            <v>0.35785836421063222</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489262660</v>
          </cell>
          <cell r="BL228">
            <v>0</v>
          </cell>
          <cell r="BM228">
            <v>0</v>
          </cell>
          <cell r="BN228">
            <v>0</v>
          </cell>
          <cell r="BO228">
            <v>0</v>
          </cell>
          <cell r="BP228">
            <v>0</v>
          </cell>
          <cell r="BQ228">
            <v>489262660</v>
          </cell>
          <cell r="BR228">
            <v>0</v>
          </cell>
          <cell r="BS228">
            <v>0</v>
          </cell>
          <cell r="BT228">
            <v>0</v>
          </cell>
          <cell r="BU228">
            <v>0</v>
          </cell>
          <cell r="BV228">
            <v>0</v>
          </cell>
          <cell r="BW228">
            <v>0</v>
          </cell>
          <cell r="BX228">
            <v>0</v>
          </cell>
          <cell r="BY228">
            <v>0</v>
          </cell>
          <cell r="BZ228">
            <v>0</v>
          </cell>
          <cell r="CA228">
            <v>0</v>
          </cell>
          <cell r="CB228">
            <v>0</v>
          </cell>
          <cell r="CC228">
            <v>489262660</v>
          </cell>
          <cell r="CD228">
            <v>557756841</v>
          </cell>
          <cell r="CE228">
            <v>0</v>
          </cell>
          <cell r="CF228">
            <v>0</v>
          </cell>
          <cell r="CG228">
            <v>0</v>
          </cell>
          <cell r="CH228">
            <v>0</v>
          </cell>
          <cell r="CI228">
            <v>0</v>
          </cell>
          <cell r="CJ228">
            <v>557756841</v>
          </cell>
          <cell r="CK228">
            <v>0</v>
          </cell>
          <cell r="CL228">
            <v>0</v>
          </cell>
          <cell r="CM228">
            <v>0</v>
          </cell>
          <cell r="CN228">
            <v>0</v>
          </cell>
          <cell r="CO228">
            <v>0</v>
          </cell>
          <cell r="CP228">
            <v>0</v>
          </cell>
          <cell r="CQ228">
            <v>0</v>
          </cell>
          <cell r="CR228">
            <v>0</v>
          </cell>
          <cell r="CS228">
            <v>0</v>
          </cell>
          <cell r="CT228">
            <v>0</v>
          </cell>
          <cell r="CU228">
            <v>0</v>
          </cell>
          <cell r="CV228">
            <v>557756841</v>
          </cell>
          <cell r="CW228">
            <v>284666186</v>
          </cell>
          <cell r="CX228">
            <v>0</v>
          </cell>
          <cell r="CY228">
            <v>0</v>
          </cell>
          <cell r="CZ228">
            <v>0</v>
          </cell>
          <cell r="DA228">
            <v>0</v>
          </cell>
          <cell r="DB228">
            <v>0</v>
          </cell>
          <cell r="DC228">
            <v>284666186</v>
          </cell>
          <cell r="DD228">
            <v>0</v>
          </cell>
          <cell r="DE228">
            <v>0</v>
          </cell>
          <cell r="DF228">
            <v>0</v>
          </cell>
          <cell r="DG228">
            <v>0</v>
          </cell>
          <cell r="DH228">
            <v>0</v>
          </cell>
          <cell r="DI228">
            <v>0</v>
          </cell>
          <cell r="DJ228">
            <v>0</v>
          </cell>
          <cell r="DK228">
            <v>0</v>
          </cell>
          <cell r="DL228">
            <v>0</v>
          </cell>
          <cell r="DM228">
            <v>0</v>
          </cell>
          <cell r="DN228">
            <v>0</v>
          </cell>
          <cell r="DO228">
            <v>284666186</v>
          </cell>
          <cell r="DP228">
            <v>1331685687</v>
          </cell>
          <cell r="DQ228">
            <v>0</v>
          </cell>
          <cell r="DR228">
            <v>0</v>
          </cell>
          <cell r="DS228">
            <v>0</v>
          </cell>
          <cell r="DT228">
            <v>0</v>
          </cell>
          <cell r="DU228">
            <v>0</v>
          </cell>
          <cell r="DV228">
            <v>1331685687</v>
          </cell>
          <cell r="DW228">
            <v>0</v>
          </cell>
          <cell r="DX228">
            <v>0</v>
          </cell>
          <cell r="DY228">
            <v>0</v>
          </cell>
          <cell r="DZ228">
            <v>0</v>
          </cell>
          <cell r="EA228">
            <v>0</v>
          </cell>
          <cell r="EB228">
            <v>0</v>
          </cell>
          <cell r="EC228">
            <v>0</v>
          </cell>
          <cell r="ED228">
            <v>0</v>
          </cell>
          <cell r="EE228">
            <v>0</v>
          </cell>
          <cell r="EF228">
            <v>0</v>
          </cell>
          <cell r="EG228">
            <v>0</v>
          </cell>
          <cell r="EH228">
            <v>1331685687</v>
          </cell>
        </row>
        <row r="229">
          <cell r="B229" t="str">
            <v>25126-227</v>
          </cell>
          <cell r="C229">
            <v>25126</v>
          </cell>
          <cell r="D229" t="str">
            <v>Cajicá</v>
          </cell>
          <cell r="E229">
            <v>1438</v>
          </cell>
          <cell r="F229" t="str">
            <v>Cajica Tejiendo Futuro Unidos Con Toda Seguridad</v>
          </cell>
          <cell r="G229" t="str">
            <v>Tejiendo Futuro Cajica Con Toda Seguridad</v>
          </cell>
          <cell r="H229" t="str">
            <v>Justicia y del Derecho</v>
          </cell>
          <cell r="I229" t="str">
            <v>Promoción de los métodos de resolución de conflictos</v>
          </cell>
          <cell r="K229" t="str">
            <v>Servicio de educación informal en resolución de conflictos</v>
          </cell>
          <cell r="L229" t="str">
            <v>Personas capacitadas</v>
          </cell>
          <cell r="M229" t="str">
            <v>Número</v>
          </cell>
          <cell r="N229">
            <v>20</v>
          </cell>
          <cell r="O229">
            <v>2666</v>
          </cell>
          <cell r="P229">
            <v>0</v>
          </cell>
          <cell r="Q229">
            <v>0.12709234089259974</v>
          </cell>
          <cell r="R229" t="str">
            <v>NA</v>
          </cell>
          <cell r="S229">
            <v>1956</v>
          </cell>
          <cell r="T229">
            <v>0.73368342085521376</v>
          </cell>
          <cell r="U229">
            <v>0</v>
          </cell>
          <cell r="V229">
            <v>0</v>
          </cell>
          <cell r="W229">
            <v>0.44299861318404643</v>
          </cell>
          <cell r="X229">
            <v>100</v>
          </cell>
          <cell r="Y229">
            <v>100</v>
          </cell>
          <cell r="Z229">
            <v>100</v>
          </cell>
          <cell r="AA229">
            <v>0</v>
          </cell>
          <cell r="AB229" t="str">
            <v>NP</v>
          </cell>
          <cell r="AC229">
            <v>415</v>
          </cell>
          <cell r="AD229">
            <v>0</v>
          </cell>
          <cell r="AE229">
            <v>2.4990681116058767E-2</v>
          </cell>
          <cell r="AF229">
            <v>1283</v>
          </cell>
          <cell r="AG229">
            <v>755</v>
          </cell>
          <cell r="AH229">
            <v>58.846453624318009</v>
          </cell>
          <cell r="AI229">
            <v>1.9811966580828341E-2</v>
          </cell>
          <cell r="AJ229">
            <v>1396</v>
          </cell>
          <cell r="AK229">
            <v>686</v>
          </cell>
          <cell r="AL229">
            <v>49.140401146131808</v>
          </cell>
          <cell r="AM229">
            <v>0.44299861318404643</v>
          </cell>
          <cell r="AN229">
            <v>0</v>
          </cell>
          <cell r="AO229">
            <v>1.470612957336272E-2</v>
          </cell>
          <cell r="AP229">
            <v>9.7356798527566193E-3</v>
          </cell>
          <cell r="AQ229">
            <v>9.3245543430579544E-2</v>
          </cell>
          <cell r="AR229">
            <v>381318673</v>
          </cell>
          <cell r="AS229">
            <v>0</v>
          </cell>
          <cell r="AT229">
            <v>0</v>
          </cell>
          <cell r="AU229">
            <v>0</v>
          </cell>
          <cell r="AV229">
            <v>0</v>
          </cell>
          <cell r="AW229">
            <v>0</v>
          </cell>
          <cell r="AX229">
            <v>381318673</v>
          </cell>
          <cell r="AY229">
            <v>0</v>
          </cell>
          <cell r="AZ229">
            <v>0</v>
          </cell>
          <cell r="BA229">
            <v>0</v>
          </cell>
          <cell r="BB229">
            <v>0</v>
          </cell>
          <cell r="BC229">
            <v>0</v>
          </cell>
          <cell r="BD229">
            <v>0</v>
          </cell>
          <cell r="BE229">
            <v>0</v>
          </cell>
          <cell r="BF229">
            <v>0</v>
          </cell>
          <cell r="BG229">
            <v>0</v>
          </cell>
          <cell r="BH229">
            <v>0</v>
          </cell>
          <cell r="BI229">
            <v>0</v>
          </cell>
          <cell r="BJ229">
            <v>381318673</v>
          </cell>
          <cell r="BK229">
            <v>5000000</v>
          </cell>
          <cell r="BL229">
            <v>0</v>
          </cell>
          <cell r="BM229">
            <v>0</v>
          </cell>
          <cell r="BN229">
            <v>0</v>
          </cell>
          <cell r="BO229">
            <v>0</v>
          </cell>
          <cell r="BP229">
            <v>0</v>
          </cell>
          <cell r="BQ229">
            <v>5000000</v>
          </cell>
          <cell r="BR229">
            <v>0</v>
          </cell>
          <cell r="BS229">
            <v>0</v>
          </cell>
          <cell r="BT229">
            <v>0</v>
          </cell>
          <cell r="BU229">
            <v>0</v>
          </cell>
          <cell r="BV229">
            <v>0</v>
          </cell>
          <cell r="BW229">
            <v>0</v>
          </cell>
          <cell r="BX229">
            <v>0</v>
          </cell>
          <cell r="BY229">
            <v>0</v>
          </cell>
          <cell r="BZ229">
            <v>0</v>
          </cell>
          <cell r="CA229">
            <v>0</v>
          </cell>
          <cell r="CB229">
            <v>0</v>
          </cell>
          <cell r="CC229">
            <v>5000000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25097832</v>
          </cell>
          <cell r="CV229">
            <v>25097832</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14233309</v>
          </cell>
          <cell r="DO229">
            <v>14233309</v>
          </cell>
          <cell r="DP229">
            <v>386318673</v>
          </cell>
          <cell r="DQ229">
            <v>0</v>
          </cell>
          <cell r="DR229">
            <v>0</v>
          </cell>
          <cell r="DS229">
            <v>0</v>
          </cell>
          <cell r="DT229">
            <v>0</v>
          </cell>
          <cell r="DU229">
            <v>0</v>
          </cell>
          <cell r="DV229">
            <v>386318673</v>
          </cell>
          <cell r="DW229">
            <v>0</v>
          </cell>
          <cell r="DX229">
            <v>0</v>
          </cell>
          <cell r="DY229">
            <v>0</v>
          </cell>
          <cell r="DZ229">
            <v>0</v>
          </cell>
          <cell r="EA229">
            <v>0</v>
          </cell>
          <cell r="EB229">
            <v>0</v>
          </cell>
          <cell r="EC229">
            <v>0</v>
          </cell>
          <cell r="ED229">
            <v>0</v>
          </cell>
          <cell r="EE229">
            <v>0</v>
          </cell>
          <cell r="EF229">
            <v>0</v>
          </cell>
          <cell r="EG229">
            <v>39331141</v>
          </cell>
          <cell r="EH229">
            <v>425649814</v>
          </cell>
        </row>
        <row r="230">
          <cell r="B230" t="str">
            <v>25126-228</v>
          </cell>
          <cell r="C230">
            <v>25126</v>
          </cell>
          <cell r="D230" t="str">
            <v>Cajicá</v>
          </cell>
          <cell r="E230">
            <v>1438</v>
          </cell>
          <cell r="F230" t="str">
            <v>Cajica Tejiendo Futuro Unidos Con Toda Seguridad</v>
          </cell>
          <cell r="G230" t="str">
            <v>Tejiendo Futuro Cajica Con Toda Seguridad</v>
          </cell>
          <cell r="H230" t="str">
            <v>Vivienda</v>
          </cell>
          <cell r="I230" t="str">
            <v>Acceso de la población a los servicios de agua potable y saneamiento básico</v>
          </cell>
          <cell r="K230" t="str">
            <v>Acueductos optimizados</v>
          </cell>
          <cell r="L230" t="str">
            <v>Conexiones domiciliarias optimizadas</v>
          </cell>
          <cell r="M230" t="str">
            <v>Número</v>
          </cell>
          <cell r="N230">
            <v>36</v>
          </cell>
          <cell r="O230">
            <v>3300</v>
          </cell>
          <cell r="P230">
            <v>0</v>
          </cell>
          <cell r="Q230">
            <v>0.17276316269745112</v>
          </cell>
          <cell r="R230" t="str">
            <v>NA</v>
          </cell>
          <cell r="S230">
            <v>3988</v>
          </cell>
          <cell r="T230">
            <v>1</v>
          </cell>
          <cell r="U230">
            <v>0</v>
          </cell>
          <cell r="V230">
            <v>0</v>
          </cell>
          <cell r="W230">
            <v>3.8337892346209677E-2</v>
          </cell>
          <cell r="X230">
            <v>229</v>
          </cell>
          <cell r="Y230">
            <v>229</v>
          </cell>
          <cell r="Z230">
            <v>100</v>
          </cell>
          <cell r="AA230">
            <v>0.26315194468200315</v>
          </cell>
          <cell r="AB230">
            <v>1024</v>
          </cell>
          <cell r="AC230">
            <v>2087</v>
          </cell>
          <cell r="AD230">
            <v>100</v>
          </cell>
          <cell r="AE230">
            <v>0.26858800006741673</v>
          </cell>
          <cell r="AF230">
            <v>984</v>
          </cell>
          <cell r="AG230">
            <v>1672</v>
          </cell>
          <cell r="AH230">
            <v>100</v>
          </cell>
          <cell r="AI230">
            <v>0</v>
          </cell>
          <cell r="AJ230" t="str">
            <v>NP</v>
          </cell>
          <cell r="AK230">
            <v>0</v>
          </cell>
          <cell r="AL230">
            <v>0</v>
          </cell>
          <cell r="AM230">
            <v>3.8337892346209677E-2</v>
          </cell>
          <cell r="AN230">
            <v>0.26315194468200315</v>
          </cell>
          <cell r="AO230">
            <v>0.26858800006741673</v>
          </cell>
          <cell r="AP230">
            <v>0</v>
          </cell>
          <cell r="AQ230">
            <v>0.17276316269745112</v>
          </cell>
          <cell r="AR230">
            <v>33000000</v>
          </cell>
          <cell r="AS230">
            <v>0</v>
          </cell>
          <cell r="AT230">
            <v>0</v>
          </cell>
          <cell r="AU230">
            <v>0</v>
          </cell>
          <cell r="AV230">
            <v>0</v>
          </cell>
          <cell r="AW230">
            <v>0</v>
          </cell>
          <cell r="AX230">
            <v>33000000</v>
          </cell>
          <cell r="AY230">
            <v>0</v>
          </cell>
          <cell r="AZ230">
            <v>0</v>
          </cell>
          <cell r="BA230">
            <v>0</v>
          </cell>
          <cell r="BB230">
            <v>0</v>
          </cell>
          <cell r="BC230">
            <v>0</v>
          </cell>
          <cell r="BD230">
            <v>0</v>
          </cell>
          <cell r="BE230">
            <v>0</v>
          </cell>
          <cell r="BF230">
            <v>0</v>
          </cell>
          <cell r="BG230">
            <v>0</v>
          </cell>
          <cell r="BH230">
            <v>0</v>
          </cell>
          <cell r="BI230">
            <v>0</v>
          </cell>
          <cell r="BJ230">
            <v>33000000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275868101</v>
          </cell>
          <cell r="CC230">
            <v>275868101</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269739607</v>
          </cell>
          <cell r="CV230">
            <v>269739607</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33000000</v>
          </cell>
          <cell r="DQ230">
            <v>0</v>
          </cell>
          <cell r="DR230">
            <v>0</v>
          </cell>
          <cell r="DS230">
            <v>0</v>
          </cell>
          <cell r="DT230">
            <v>0</v>
          </cell>
          <cell r="DU230">
            <v>0</v>
          </cell>
          <cell r="DV230">
            <v>33000000</v>
          </cell>
          <cell r="DW230">
            <v>0</v>
          </cell>
          <cell r="DX230">
            <v>0</v>
          </cell>
          <cell r="DY230">
            <v>0</v>
          </cell>
          <cell r="DZ230">
            <v>0</v>
          </cell>
          <cell r="EA230">
            <v>0</v>
          </cell>
          <cell r="EB230">
            <v>0</v>
          </cell>
          <cell r="EC230">
            <v>0</v>
          </cell>
          <cell r="ED230">
            <v>0</v>
          </cell>
          <cell r="EE230">
            <v>0</v>
          </cell>
          <cell r="EF230">
            <v>0</v>
          </cell>
          <cell r="EG230">
            <v>545607708</v>
          </cell>
          <cell r="EH230">
            <v>578607708</v>
          </cell>
        </row>
        <row r="231">
          <cell r="B231" t="str">
            <v>25126-229</v>
          </cell>
          <cell r="C231">
            <v>25126</v>
          </cell>
          <cell r="D231" t="str">
            <v>Cajicá</v>
          </cell>
          <cell r="E231">
            <v>1438</v>
          </cell>
          <cell r="F231" t="str">
            <v>Cajica Tejiendo Futuro Unidos Con Toda Seguridad</v>
          </cell>
          <cell r="G231" t="str">
            <v>Tejiendo Futuro Cajica Con Toda Seguridad</v>
          </cell>
          <cell r="H231" t="str">
            <v>Vivienda</v>
          </cell>
          <cell r="I231" t="str">
            <v>Acceso de la población a los servicios de agua potable y saneamiento básico</v>
          </cell>
          <cell r="K231" t="str">
            <v>Estudios de pre inversión e inversión</v>
          </cell>
          <cell r="L231" t="str">
            <v xml:space="preserve">Estudios o diseños realizados </v>
          </cell>
          <cell r="M231" t="str">
            <v>Número</v>
          </cell>
          <cell r="N231">
            <v>30</v>
          </cell>
          <cell r="O231">
            <v>1</v>
          </cell>
          <cell r="P231">
            <v>0</v>
          </cell>
          <cell r="Q231">
            <v>0.12384547040061253</v>
          </cell>
          <cell r="R231" t="str">
            <v>NA</v>
          </cell>
          <cell r="S231">
            <v>1</v>
          </cell>
          <cell r="T231">
            <v>1</v>
          </cell>
          <cell r="U231">
            <v>0</v>
          </cell>
          <cell r="V231">
            <v>0</v>
          </cell>
          <cell r="W231">
            <v>0.4818673377964533</v>
          </cell>
          <cell r="X231">
            <v>1</v>
          </cell>
          <cell r="Y231">
            <v>1</v>
          </cell>
          <cell r="Z231">
            <v>100</v>
          </cell>
          <cell r="AA231">
            <v>0</v>
          </cell>
          <cell r="AB231" t="str">
            <v>NP</v>
          </cell>
          <cell r="AC231">
            <v>0</v>
          </cell>
          <cell r="AD231">
            <v>0</v>
          </cell>
          <cell r="AE231">
            <v>0</v>
          </cell>
          <cell r="AF231" t="str">
            <v>NP</v>
          </cell>
          <cell r="AG231">
            <v>0</v>
          </cell>
          <cell r="AH231">
            <v>0</v>
          </cell>
          <cell r="AI231">
            <v>0</v>
          </cell>
          <cell r="AJ231" t="str">
            <v>NP</v>
          </cell>
          <cell r="AK231">
            <v>0</v>
          </cell>
          <cell r="AL231">
            <v>0</v>
          </cell>
          <cell r="AM231">
            <v>0.4818673377964533</v>
          </cell>
          <cell r="AN231">
            <v>0</v>
          </cell>
          <cell r="AO231">
            <v>0</v>
          </cell>
          <cell r="AP231">
            <v>0</v>
          </cell>
          <cell r="AQ231">
            <v>0.12384547040061253</v>
          </cell>
          <cell r="AR231">
            <v>414775596</v>
          </cell>
          <cell r="AS231">
            <v>0</v>
          </cell>
          <cell r="AT231">
            <v>0</v>
          </cell>
          <cell r="AU231">
            <v>0</v>
          </cell>
          <cell r="AV231">
            <v>0</v>
          </cell>
          <cell r="AW231">
            <v>0</v>
          </cell>
          <cell r="AX231">
            <v>414775596</v>
          </cell>
          <cell r="AY231">
            <v>0</v>
          </cell>
          <cell r="AZ231">
            <v>0</v>
          </cell>
          <cell r="BA231">
            <v>0</v>
          </cell>
          <cell r="BB231">
            <v>0</v>
          </cell>
          <cell r="BC231">
            <v>0</v>
          </cell>
          <cell r="BD231">
            <v>0</v>
          </cell>
          <cell r="BE231">
            <v>0</v>
          </cell>
          <cell r="BF231">
            <v>0</v>
          </cell>
          <cell r="BG231">
            <v>0</v>
          </cell>
          <cell r="BH231">
            <v>0</v>
          </cell>
          <cell r="BI231">
            <v>0</v>
          </cell>
          <cell r="BJ231">
            <v>414775596</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414775596</v>
          </cell>
          <cell r="DQ231">
            <v>0</v>
          </cell>
          <cell r="DR231">
            <v>0</v>
          </cell>
          <cell r="DS231">
            <v>0</v>
          </cell>
          <cell r="DT231">
            <v>0</v>
          </cell>
          <cell r="DU231">
            <v>0</v>
          </cell>
          <cell r="DV231">
            <v>414775596</v>
          </cell>
          <cell r="DW231">
            <v>0</v>
          </cell>
          <cell r="DX231">
            <v>0</v>
          </cell>
          <cell r="DY231">
            <v>0</v>
          </cell>
          <cell r="DZ231">
            <v>0</v>
          </cell>
          <cell r="EA231">
            <v>0</v>
          </cell>
          <cell r="EB231">
            <v>0</v>
          </cell>
          <cell r="EC231">
            <v>0</v>
          </cell>
          <cell r="ED231">
            <v>0</v>
          </cell>
          <cell r="EE231">
            <v>0</v>
          </cell>
          <cell r="EF231">
            <v>0</v>
          </cell>
          <cell r="EG231">
            <v>0</v>
          </cell>
          <cell r="EH231">
            <v>414775596</v>
          </cell>
        </row>
        <row r="232">
          <cell r="B232" t="str">
            <v>25126-230</v>
          </cell>
          <cell r="C232">
            <v>25126</v>
          </cell>
          <cell r="D232" t="str">
            <v>Cajicá</v>
          </cell>
          <cell r="E232">
            <v>1438</v>
          </cell>
          <cell r="F232" t="str">
            <v>Cajica Tejiendo Futuro Unidos Con Toda Seguridad</v>
          </cell>
          <cell r="G232" t="str">
            <v>Tejiendo Futuro Cajica Con Toda Seguridad</v>
          </cell>
          <cell r="H232" t="str">
            <v>Vivienda</v>
          </cell>
          <cell r="I232" t="str">
            <v>Acceso de la población a los servicios de agua potable y saneamiento básico</v>
          </cell>
          <cell r="K232" t="str">
            <v>Servicios de educación informal en agua potable y saneamiento básico</v>
          </cell>
          <cell r="L232" t="str">
            <v>Personas capacitadas</v>
          </cell>
          <cell r="M232" t="str">
            <v>Número</v>
          </cell>
          <cell r="N232">
            <v>20</v>
          </cell>
          <cell r="O232">
            <v>31290</v>
          </cell>
          <cell r="P232">
            <v>0</v>
          </cell>
          <cell r="Q232">
            <v>0.37388990560123164</v>
          </cell>
          <cell r="R232" t="str">
            <v>NA</v>
          </cell>
          <cell r="S232">
            <v>39920</v>
          </cell>
          <cell r="T232">
            <v>1</v>
          </cell>
          <cell r="U232">
            <v>0</v>
          </cell>
          <cell r="V232">
            <v>0</v>
          </cell>
          <cell r="W232">
            <v>2.3235086270430111E-2</v>
          </cell>
          <cell r="X232">
            <v>6978</v>
          </cell>
          <cell r="Y232">
            <v>6978</v>
          </cell>
          <cell r="Z232">
            <v>100</v>
          </cell>
          <cell r="AA232">
            <v>0.17646460451474769</v>
          </cell>
          <cell r="AB232">
            <v>8666</v>
          </cell>
          <cell r="AC232">
            <v>10527</v>
          </cell>
          <cell r="AD232">
            <v>100</v>
          </cell>
          <cell r="AE232">
            <v>0.5283234177644166</v>
          </cell>
          <cell r="AF232">
            <v>7823</v>
          </cell>
          <cell r="AG232">
            <v>18995</v>
          </cell>
          <cell r="AH232">
            <v>100</v>
          </cell>
          <cell r="AI232">
            <v>0.71911782009652214</v>
          </cell>
          <cell r="AJ232">
            <v>1000</v>
          </cell>
          <cell r="AK232">
            <v>3420</v>
          </cell>
          <cell r="AL232">
            <v>100</v>
          </cell>
          <cell r="AM232">
            <v>2.3235086270430111E-2</v>
          </cell>
          <cell r="AN232">
            <v>0.17646460451474769</v>
          </cell>
          <cell r="AO232">
            <v>0.5283234177644166</v>
          </cell>
          <cell r="AP232">
            <v>0.71911782009652214</v>
          </cell>
          <cell r="AQ232">
            <v>0.37388990560123164</v>
          </cell>
          <cell r="AR232">
            <v>20000000</v>
          </cell>
          <cell r="AS232">
            <v>0</v>
          </cell>
          <cell r="AT232">
            <v>0</v>
          </cell>
          <cell r="AU232">
            <v>0</v>
          </cell>
          <cell r="AV232">
            <v>0</v>
          </cell>
          <cell r="AW232">
            <v>0</v>
          </cell>
          <cell r="AX232">
            <v>20000000</v>
          </cell>
          <cell r="AY232">
            <v>0</v>
          </cell>
          <cell r="AZ232">
            <v>0</v>
          </cell>
          <cell r="BA232">
            <v>0</v>
          </cell>
          <cell r="BB232">
            <v>0</v>
          </cell>
          <cell r="BC232">
            <v>0</v>
          </cell>
          <cell r="BD232">
            <v>0</v>
          </cell>
          <cell r="BE232">
            <v>0</v>
          </cell>
          <cell r="BF232">
            <v>0</v>
          </cell>
          <cell r="BG232">
            <v>0</v>
          </cell>
          <cell r="BH232">
            <v>0</v>
          </cell>
          <cell r="BI232">
            <v>0</v>
          </cell>
          <cell r="BJ232">
            <v>20000000</v>
          </cell>
          <cell r="BK232">
            <v>184991813</v>
          </cell>
          <cell r="BL232">
            <v>0</v>
          </cell>
          <cell r="BM232">
            <v>0</v>
          </cell>
          <cell r="BN232">
            <v>0</v>
          </cell>
          <cell r="BO232">
            <v>0</v>
          </cell>
          <cell r="BP232">
            <v>0</v>
          </cell>
          <cell r="BQ232">
            <v>184991813</v>
          </cell>
          <cell r="BR232">
            <v>0</v>
          </cell>
          <cell r="BS232">
            <v>0</v>
          </cell>
          <cell r="BT232">
            <v>0</v>
          </cell>
          <cell r="BU232">
            <v>0</v>
          </cell>
          <cell r="BV232">
            <v>0</v>
          </cell>
          <cell r="BW232">
            <v>0</v>
          </cell>
          <cell r="BX232">
            <v>0</v>
          </cell>
          <cell r="BY232">
            <v>0</v>
          </cell>
          <cell r="BZ232">
            <v>0</v>
          </cell>
          <cell r="CA232">
            <v>0</v>
          </cell>
          <cell r="CB232">
            <v>0</v>
          </cell>
          <cell r="CC232">
            <v>184991813</v>
          </cell>
          <cell r="CD232">
            <v>530588675</v>
          </cell>
          <cell r="CE232">
            <v>0</v>
          </cell>
          <cell r="CF232">
            <v>0</v>
          </cell>
          <cell r="CG232">
            <v>0</v>
          </cell>
          <cell r="CH232">
            <v>0</v>
          </cell>
          <cell r="CI232">
            <v>0</v>
          </cell>
          <cell r="CJ232">
            <v>530588675</v>
          </cell>
          <cell r="CK232">
            <v>0</v>
          </cell>
          <cell r="CL232">
            <v>0</v>
          </cell>
          <cell r="CM232">
            <v>0</v>
          </cell>
          <cell r="CN232">
            <v>0</v>
          </cell>
          <cell r="CO232">
            <v>0</v>
          </cell>
          <cell r="CP232">
            <v>0</v>
          </cell>
          <cell r="CQ232">
            <v>0</v>
          </cell>
          <cell r="CR232">
            <v>0</v>
          </cell>
          <cell r="CS232">
            <v>0</v>
          </cell>
          <cell r="CT232">
            <v>0</v>
          </cell>
          <cell r="CU232">
            <v>0</v>
          </cell>
          <cell r="CV232">
            <v>530588675</v>
          </cell>
          <cell r="CW232">
            <v>516628478</v>
          </cell>
          <cell r="CX232">
            <v>0</v>
          </cell>
          <cell r="CY232">
            <v>0</v>
          </cell>
          <cell r="CZ232">
            <v>0</v>
          </cell>
          <cell r="DA232">
            <v>0</v>
          </cell>
          <cell r="DB232">
            <v>0</v>
          </cell>
          <cell r="DC232">
            <v>516628478</v>
          </cell>
          <cell r="DD232">
            <v>0</v>
          </cell>
          <cell r="DE232">
            <v>0</v>
          </cell>
          <cell r="DF232">
            <v>0</v>
          </cell>
          <cell r="DG232">
            <v>0</v>
          </cell>
          <cell r="DH232">
            <v>0</v>
          </cell>
          <cell r="DI232">
            <v>0</v>
          </cell>
          <cell r="DJ232">
            <v>0</v>
          </cell>
          <cell r="DK232">
            <v>0</v>
          </cell>
          <cell r="DL232">
            <v>0</v>
          </cell>
          <cell r="DM232">
            <v>0</v>
          </cell>
          <cell r="DN232">
            <v>0</v>
          </cell>
          <cell r="DO232">
            <v>516628478</v>
          </cell>
          <cell r="DP232">
            <v>1252208966</v>
          </cell>
          <cell r="DQ232">
            <v>0</v>
          </cell>
          <cell r="DR232">
            <v>0</v>
          </cell>
          <cell r="DS232">
            <v>0</v>
          </cell>
          <cell r="DT232">
            <v>0</v>
          </cell>
          <cell r="DU232">
            <v>0</v>
          </cell>
          <cell r="DV232">
            <v>1252208966</v>
          </cell>
          <cell r="DW232">
            <v>0</v>
          </cell>
          <cell r="DX232">
            <v>0</v>
          </cell>
          <cell r="DY232">
            <v>0</v>
          </cell>
          <cell r="DZ232">
            <v>0</v>
          </cell>
          <cell r="EA232">
            <v>0</v>
          </cell>
          <cell r="EB232">
            <v>0</v>
          </cell>
          <cell r="EC232">
            <v>0</v>
          </cell>
          <cell r="ED232">
            <v>0</v>
          </cell>
          <cell r="EE232">
            <v>0</v>
          </cell>
          <cell r="EF232">
            <v>0</v>
          </cell>
          <cell r="EG232">
            <v>0</v>
          </cell>
          <cell r="EH232">
            <v>1252208966</v>
          </cell>
        </row>
        <row r="233">
          <cell r="B233" t="str">
            <v>25126-231</v>
          </cell>
          <cell r="C233">
            <v>25126</v>
          </cell>
          <cell r="D233" t="str">
            <v>Cajicá</v>
          </cell>
          <cell r="E233">
            <v>1438</v>
          </cell>
          <cell r="F233" t="str">
            <v>Cajica Tejiendo Futuro Unidos Con Toda Seguridad</v>
          </cell>
          <cell r="G233" t="str">
            <v>Tejiendo Futuro Cajica Con Toda Seguridad</v>
          </cell>
          <cell r="H233" t="str">
            <v>Vivienda</v>
          </cell>
          <cell r="I233" t="str">
            <v>Acceso de la población a los servicios de agua potable y saneamiento básico</v>
          </cell>
          <cell r="K233" t="str">
            <v>Acueductos optimizados</v>
          </cell>
          <cell r="L233" t="str">
            <v>Red de distribución optimizada</v>
          </cell>
          <cell r="M233" t="str">
            <v xml:space="preserve">Metros </v>
          </cell>
          <cell r="N233">
            <v>30</v>
          </cell>
          <cell r="O233">
            <v>6</v>
          </cell>
          <cell r="P233">
            <v>0</v>
          </cell>
          <cell r="Q233">
            <v>1.3403784606454572</v>
          </cell>
          <cell r="R233" t="str">
            <v>NA</v>
          </cell>
          <cell r="S233">
            <v>5.0600000000000005</v>
          </cell>
          <cell r="T233">
            <v>0.84333333333333338</v>
          </cell>
          <cell r="U233">
            <v>0</v>
          </cell>
          <cell r="V233">
            <v>0</v>
          </cell>
          <cell r="W233">
            <v>0.15715085451634811</v>
          </cell>
          <cell r="X233">
            <v>0.1</v>
          </cell>
          <cell r="Y233">
            <v>0.1</v>
          </cell>
          <cell r="Z233">
            <v>100</v>
          </cell>
          <cell r="AA233">
            <v>2.8236291388052881</v>
          </cell>
          <cell r="AB233">
            <v>1.9</v>
          </cell>
          <cell r="AC233">
            <v>2.7</v>
          </cell>
          <cell r="AD233">
            <v>100</v>
          </cell>
          <cell r="AE233">
            <v>1.387818031781737</v>
          </cell>
          <cell r="AF233">
            <v>2</v>
          </cell>
          <cell r="AG233">
            <v>1.04</v>
          </cell>
          <cell r="AH233">
            <v>52</v>
          </cell>
          <cell r="AI233">
            <v>0</v>
          </cell>
          <cell r="AJ233">
            <v>2.16</v>
          </cell>
          <cell r="AK233">
            <v>1.22</v>
          </cell>
          <cell r="AL233">
            <v>56.481481481481474</v>
          </cell>
          <cell r="AM233">
            <v>0.15715085451634811</v>
          </cell>
          <cell r="AN233">
            <v>2.8236291388052881</v>
          </cell>
          <cell r="AO233">
            <v>0.7216653765265032</v>
          </cell>
          <cell r="AP233">
            <v>0</v>
          </cell>
          <cell r="AQ233">
            <v>1.1303858351443357</v>
          </cell>
          <cell r="AR233">
            <v>135270300</v>
          </cell>
          <cell r="AS233">
            <v>0</v>
          </cell>
          <cell r="AT233">
            <v>0</v>
          </cell>
          <cell r="AU233">
            <v>0</v>
          </cell>
          <cell r="AV233">
            <v>0</v>
          </cell>
          <cell r="AW233">
            <v>0</v>
          </cell>
          <cell r="AX233">
            <v>135270300</v>
          </cell>
          <cell r="AY233">
            <v>0</v>
          </cell>
          <cell r="AZ233">
            <v>0</v>
          </cell>
          <cell r="BA233">
            <v>0</v>
          </cell>
          <cell r="BB233">
            <v>0</v>
          </cell>
          <cell r="BC233">
            <v>0</v>
          </cell>
          <cell r="BD233">
            <v>0</v>
          </cell>
          <cell r="BE233">
            <v>0</v>
          </cell>
          <cell r="BF233">
            <v>0</v>
          </cell>
          <cell r="BG233">
            <v>0</v>
          </cell>
          <cell r="BH233">
            <v>0</v>
          </cell>
          <cell r="BI233">
            <v>0</v>
          </cell>
          <cell r="BJ233">
            <v>135270300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2960073920</v>
          </cell>
          <cell r="CC233">
            <v>2960073920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1393768487</v>
          </cell>
          <cell r="CV233">
            <v>1393768487</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135270300</v>
          </cell>
          <cell r="DQ233">
            <v>0</v>
          </cell>
          <cell r="DR233">
            <v>0</v>
          </cell>
          <cell r="DS233">
            <v>0</v>
          </cell>
          <cell r="DT233">
            <v>0</v>
          </cell>
          <cell r="DU233">
            <v>0</v>
          </cell>
          <cell r="DV233">
            <v>135270300</v>
          </cell>
          <cell r="DW233">
            <v>0</v>
          </cell>
          <cell r="DX233">
            <v>0</v>
          </cell>
          <cell r="DY233">
            <v>0</v>
          </cell>
          <cell r="DZ233">
            <v>0</v>
          </cell>
          <cell r="EA233">
            <v>0</v>
          </cell>
          <cell r="EB233">
            <v>0</v>
          </cell>
          <cell r="EC233">
            <v>0</v>
          </cell>
          <cell r="ED233">
            <v>0</v>
          </cell>
          <cell r="EE233">
            <v>0</v>
          </cell>
          <cell r="EF233">
            <v>0</v>
          </cell>
          <cell r="EG233">
            <v>4353842407</v>
          </cell>
          <cell r="EH233">
            <v>4489112707</v>
          </cell>
        </row>
        <row r="234">
          <cell r="B234" t="str">
            <v>25126-232</v>
          </cell>
          <cell r="C234">
            <v>25126</v>
          </cell>
          <cell r="D234" t="str">
            <v>Cajicá</v>
          </cell>
          <cell r="E234">
            <v>1438</v>
          </cell>
          <cell r="F234" t="str">
            <v>Cajica Tejiendo Futuro Unidos Con Toda Seguridad</v>
          </cell>
          <cell r="G234" t="str">
            <v>Tejiendo Futuro Cajica Con Toda Seguridad</v>
          </cell>
          <cell r="H234" t="str">
            <v>Vivienda</v>
          </cell>
          <cell r="I234" t="str">
            <v>Acceso de la población a los servicios de agua potable y saneamiento básico</v>
          </cell>
          <cell r="K234" t="str">
            <v>Servicios de educación informal en agua potable y saneamiento básico</v>
          </cell>
          <cell r="L234" t="str">
            <v>Eventos de educación informal en agua y saneamiento básico realizados</v>
          </cell>
          <cell r="M234" t="str">
            <v>Número</v>
          </cell>
          <cell r="N234">
            <v>69</v>
          </cell>
          <cell r="O234">
            <v>24</v>
          </cell>
          <cell r="P234">
            <v>0</v>
          </cell>
          <cell r="Q234">
            <v>0.50847536248075809</v>
          </cell>
          <cell r="R234" t="str">
            <v>NA</v>
          </cell>
          <cell r="S234">
            <v>23.5</v>
          </cell>
          <cell r="T234">
            <v>0.97916666666666663</v>
          </cell>
          <cell r="U234">
            <v>0</v>
          </cell>
          <cell r="V234">
            <v>0</v>
          </cell>
          <cell r="W234">
            <v>3.4852629405645166E-2</v>
          </cell>
          <cell r="X234">
            <v>9</v>
          </cell>
          <cell r="Y234">
            <v>9</v>
          </cell>
          <cell r="Z234">
            <v>100</v>
          </cell>
          <cell r="AA234">
            <v>0.56711623913928877</v>
          </cell>
          <cell r="AB234">
            <v>5</v>
          </cell>
          <cell r="AC234">
            <v>8</v>
          </cell>
          <cell r="AD234">
            <v>100</v>
          </cell>
          <cell r="AE234">
            <v>0.56680331008532925</v>
          </cell>
          <cell r="AF234">
            <v>5</v>
          </cell>
          <cell r="AG234">
            <v>6.5</v>
          </cell>
          <cell r="AH234">
            <v>100</v>
          </cell>
          <cell r="AI234">
            <v>0.70877779601059676</v>
          </cell>
          <cell r="AJ234">
            <v>1.5</v>
          </cell>
          <cell r="AK234">
            <v>0</v>
          </cell>
          <cell r="AL234">
            <v>0</v>
          </cell>
          <cell r="AM234">
            <v>3.4852629405645166E-2</v>
          </cell>
          <cell r="AN234">
            <v>0.56711623913928877</v>
          </cell>
          <cell r="AO234">
            <v>0.56680331008532925</v>
          </cell>
          <cell r="AP234">
            <v>0</v>
          </cell>
          <cell r="AQ234">
            <v>0.49788212576240892</v>
          </cell>
          <cell r="AR234">
            <v>30000000</v>
          </cell>
          <cell r="AS234">
            <v>0</v>
          </cell>
          <cell r="AT234">
            <v>0</v>
          </cell>
          <cell r="AU234">
            <v>0</v>
          </cell>
          <cell r="AV234">
            <v>0</v>
          </cell>
          <cell r="AW234">
            <v>0</v>
          </cell>
          <cell r="AX234">
            <v>30000000</v>
          </cell>
          <cell r="AY234">
            <v>0</v>
          </cell>
          <cell r="AZ234">
            <v>0</v>
          </cell>
          <cell r="BA234">
            <v>0</v>
          </cell>
          <cell r="BB234">
            <v>0</v>
          </cell>
          <cell r="BC234">
            <v>0</v>
          </cell>
          <cell r="BD234">
            <v>0</v>
          </cell>
          <cell r="BE234">
            <v>0</v>
          </cell>
          <cell r="BF234">
            <v>0</v>
          </cell>
          <cell r="BG234">
            <v>0</v>
          </cell>
          <cell r="BH234">
            <v>0</v>
          </cell>
          <cell r="BI234">
            <v>0</v>
          </cell>
          <cell r="BJ234">
            <v>30000000</v>
          </cell>
          <cell r="BK234">
            <v>594520706</v>
          </cell>
          <cell r="BL234">
            <v>0</v>
          </cell>
          <cell r="BM234">
            <v>0</v>
          </cell>
          <cell r="BN234">
            <v>0</v>
          </cell>
          <cell r="BO234">
            <v>0</v>
          </cell>
          <cell r="BP234">
            <v>0</v>
          </cell>
          <cell r="BQ234">
            <v>594520706</v>
          </cell>
          <cell r="BR234">
            <v>0</v>
          </cell>
          <cell r="BS234">
            <v>0</v>
          </cell>
          <cell r="BT234">
            <v>0</v>
          </cell>
          <cell r="BU234">
            <v>0</v>
          </cell>
          <cell r="BV234">
            <v>0</v>
          </cell>
          <cell r="BW234">
            <v>0</v>
          </cell>
          <cell r="BX234">
            <v>0</v>
          </cell>
          <cell r="BY234">
            <v>0</v>
          </cell>
          <cell r="BZ234">
            <v>0</v>
          </cell>
          <cell r="CA234">
            <v>0</v>
          </cell>
          <cell r="CB234">
            <v>0</v>
          </cell>
          <cell r="CC234">
            <v>594520706</v>
          </cell>
          <cell r="CD234">
            <v>569233555</v>
          </cell>
          <cell r="CE234">
            <v>0</v>
          </cell>
          <cell r="CF234">
            <v>0</v>
          </cell>
          <cell r="CG234">
            <v>0</v>
          </cell>
          <cell r="CH234">
            <v>0</v>
          </cell>
          <cell r="CI234">
            <v>0</v>
          </cell>
          <cell r="CJ234">
            <v>569233555</v>
          </cell>
          <cell r="CK234">
            <v>0</v>
          </cell>
          <cell r="CL234">
            <v>0</v>
          </cell>
          <cell r="CM234">
            <v>0</v>
          </cell>
          <cell r="CN234">
            <v>0</v>
          </cell>
          <cell r="CO234">
            <v>0</v>
          </cell>
          <cell r="CP234">
            <v>0</v>
          </cell>
          <cell r="CQ234">
            <v>0</v>
          </cell>
          <cell r="CR234">
            <v>0</v>
          </cell>
          <cell r="CS234">
            <v>0</v>
          </cell>
          <cell r="CT234">
            <v>0</v>
          </cell>
          <cell r="CU234">
            <v>0</v>
          </cell>
          <cell r="CV234">
            <v>569233555</v>
          </cell>
          <cell r="CW234">
            <v>509200000</v>
          </cell>
          <cell r="CX234">
            <v>0</v>
          </cell>
          <cell r="CY234">
            <v>0</v>
          </cell>
          <cell r="CZ234">
            <v>0</v>
          </cell>
          <cell r="DA234">
            <v>0</v>
          </cell>
          <cell r="DB234">
            <v>0</v>
          </cell>
          <cell r="DC234">
            <v>509200000</v>
          </cell>
          <cell r="DD234">
            <v>0</v>
          </cell>
          <cell r="DE234">
            <v>0</v>
          </cell>
          <cell r="DF234">
            <v>0</v>
          </cell>
          <cell r="DG234">
            <v>0</v>
          </cell>
          <cell r="DH234">
            <v>0</v>
          </cell>
          <cell r="DI234">
            <v>0</v>
          </cell>
          <cell r="DJ234">
            <v>0</v>
          </cell>
          <cell r="DK234">
            <v>0</v>
          </cell>
          <cell r="DL234">
            <v>0</v>
          </cell>
          <cell r="DM234">
            <v>0</v>
          </cell>
          <cell r="DN234">
            <v>0</v>
          </cell>
          <cell r="DO234">
            <v>509200000</v>
          </cell>
          <cell r="DP234">
            <v>1702954261</v>
          </cell>
          <cell r="DQ234">
            <v>0</v>
          </cell>
          <cell r="DR234">
            <v>0</v>
          </cell>
          <cell r="DS234">
            <v>0</v>
          </cell>
          <cell r="DT234">
            <v>0</v>
          </cell>
          <cell r="DU234">
            <v>0</v>
          </cell>
          <cell r="DV234">
            <v>1702954261</v>
          </cell>
          <cell r="DW234">
            <v>0</v>
          </cell>
          <cell r="DX234">
            <v>0</v>
          </cell>
          <cell r="DY234">
            <v>0</v>
          </cell>
          <cell r="DZ234">
            <v>0</v>
          </cell>
          <cell r="EA234">
            <v>0</v>
          </cell>
          <cell r="EB234">
            <v>0</v>
          </cell>
          <cell r="EC234">
            <v>0</v>
          </cell>
          <cell r="ED234">
            <v>0</v>
          </cell>
          <cell r="EE234">
            <v>0</v>
          </cell>
          <cell r="EF234">
            <v>0</v>
          </cell>
          <cell r="EG234">
            <v>0</v>
          </cell>
          <cell r="EH234">
            <v>1702954261</v>
          </cell>
        </row>
        <row r="235">
          <cell r="B235" t="str">
            <v>25126-233</v>
          </cell>
          <cell r="C235">
            <v>25126</v>
          </cell>
          <cell r="D235" t="str">
            <v>Cajicá</v>
          </cell>
          <cell r="E235">
            <v>1438</v>
          </cell>
          <cell r="F235" t="str">
            <v>Cajica Tejiendo Futuro Unidos Con Toda Seguridad</v>
          </cell>
          <cell r="G235" t="str">
            <v>Tejiendo Futuro Cajica Con Toda Seguridad</v>
          </cell>
          <cell r="H235" t="str">
            <v>Vivienda</v>
          </cell>
          <cell r="I235" t="str">
            <v>Acceso de la población a los servicios de agua potable y saneamiento básico</v>
          </cell>
          <cell r="K235" t="str">
            <v>Servicios de apoyo financiero para proyectos de conexiones intradomiciliarias y/o agua y saneamiento en casa</v>
          </cell>
          <cell r="L235" t="str">
            <v>Conexiones Intradomiciliarias apoyadas financieramente</v>
          </cell>
          <cell r="M235" t="str">
            <v>Número</v>
          </cell>
          <cell r="N235">
            <v>54</v>
          </cell>
          <cell r="O235">
            <v>1364</v>
          </cell>
          <cell r="P235">
            <v>1310</v>
          </cell>
          <cell r="Q235">
            <v>1.0022692728858307</v>
          </cell>
          <cell r="R235" t="str">
            <v>A</v>
          </cell>
          <cell r="S235">
            <v>400</v>
          </cell>
          <cell r="T235">
            <v>0.26412213740458013</v>
          </cell>
          <cell r="U235">
            <v>346</v>
          </cell>
          <cell r="V235">
            <v>0.26412213740458013</v>
          </cell>
          <cell r="W235">
            <v>4.6470172540860222E-2</v>
          </cell>
          <cell r="X235">
            <v>1164</v>
          </cell>
          <cell r="Y235">
            <v>1164</v>
          </cell>
          <cell r="Z235">
            <v>100</v>
          </cell>
          <cell r="AA235">
            <v>0.73869156762918176</v>
          </cell>
          <cell r="AB235">
            <v>1261</v>
          </cell>
          <cell r="AC235">
            <v>1462</v>
          </cell>
          <cell r="AD235">
            <v>100</v>
          </cell>
          <cell r="AE235">
            <v>2.2988374204442601</v>
          </cell>
          <cell r="AF235">
            <v>1298</v>
          </cell>
          <cell r="AG235">
            <v>1686</v>
          </cell>
          <cell r="AH235">
            <v>100</v>
          </cell>
          <cell r="AI235">
            <v>0.32523788615826293</v>
          </cell>
          <cell r="AJ235">
            <v>1364</v>
          </cell>
          <cell r="AK235">
            <v>400</v>
          </cell>
          <cell r="AL235">
            <v>29.325513196480941</v>
          </cell>
          <cell r="AM235">
            <v>4.6470172540860222E-2</v>
          </cell>
          <cell r="AN235">
            <v>0.73869156762918176</v>
          </cell>
          <cell r="AO235">
            <v>2.2988374204442601</v>
          </cell>
          <cell r="AP235">
            <v>9.5377679225297052E-2</v>
          </cell>
          <cell r="AQ235">
            <v>0.26472150260953997</v>
          </cell>
          <cell r="AR235">
            <v>40000000</v>
          </cell>
          <cell r="AS235">
            <v>0</v>
          </cell>
          <cell r="AT235">
            <v>0</v>
          </cell>
          <cell r="AU235">
            <v>0</v>
          </cell>
          <cell r="AV235">
            <v>0</v>
          </cell>
          <cell r="AW235">
            <v>0</v>
          </cell>
          <cell r="AX235">
            <v>40000000</v>
          </cell>
          <cell r="AY235">
            <v>0</v>
          </cell>
          <cell r="AZ235">
            <v>0</v>
          </cell>
          <cell r="BA235">
            <v>0</v>
          </cell>
          <cell r="BB235">
            <v>0</v>
          </cell>
          <cell r="BC235">
            <v>0</v>
          </cell>
          <cell r="BD235">
            <v>0</v>
          </cell>
          <cell r="BE235">
            <v>0</v>
          </cell>
          <cell r="BF235">
            <v>0</v>
          </cell>
          <cell r="BG235">
            <v>0</v>
          </cell>
          <cell r="BH235">
            <v>0</v>
          </cell>
          <cell r="BI235">
            <v>0</v>
          </cell>
          <cell r="BJ235">
            <v>40000000</v>
          </cell>
          <cell r="BK235">
            <v>774386981</v>
          </cell>
          <cell r="BL235">
            <v>0</v>
          </cell>
          <cell r="BM235">
            <v>0</v>
          </cell>
          <cell r="BN235">
            <v>774386981</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774386981</v>
          </cell>
          <cell r="CD235">
            <v>2308693993</v>
          </cell>
          <cell r="CE235">
            <v>0</v>
          </cell>
          <cell r="CF235">
            <v>0</v>
          </cell>
          <cell r="CG235">
            <v>747904884</v>
          </cell>
          <cell r="CH235">
            <v>0</v>
          </cell>
          <cell r="CI235">
            <v>1560789109</v>
          </cell>
          <cell r="CJ235">
            <v>0</v>
          </cell>
          <cell r="CK235">
            <v>0</v>
          </cell>
          <cell r="CL235">
            <v>0</v>
          </cell>
          <cell r="CM235">
            <v>0</v>
          </cell>
          <cell r="CN235">
            <v>0</v>
          </cell>
          <cell r="CO235">
            <v>0</v>
          </cell>
          <cell r="CP235">
            <v>0</v>
          </cell>
          <cell r="CQ235">
            <v>0</v>
          </cell>
          <cell r="CR235">
            <v>0</v>
          </cell>
          <cell r="CS235">
            <v>0</v>
          </cell>
          <cell r="CT235">
            <v>0</v>
          </cell>
          <cell r="CU235">
            <v>0</v>
          </cell>
          <cell r="CV235">
            <v>2308693993</v>
          </cell>
          <cell r="CW235">
            <v>233657336</v>
          </cell>
          <cell r="CX235">
            <v>0</v>
          </cell>
          <cell r="CY235">
            <v>0</v>
          </cell>
          <cell r="CZ235">
            <v>233657336</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233657336</v>
          </cell>
          <cell r="DP235">
            <v>3356738310</v>
          </cell>
          <cell r="DQ235">
            <v>0</v>
          </cell>
          <cell r="DR235">
            <v>0</v>
          </cell>
          <cell r="DS235">
            <v>1755949201</v>
          </cell>
          <cell r="DT235">
            <v>0</v>
          </cell>
          <cell r="DU235">
            <v>1560789109</v>
          </cell>
          <cell r="DV235">
            <v>40000000</v>
          </cell>
          <cell r="DW235">
            <v>0</v>
          </cell>
          <cell r="DX235">
            <v>0</v>
          </cell>
          <cell r="DY235">
            <v>0</v>
          </cell>
          <cell r="DZ235">
            <v>0</v>
          </cell>
          <cell r="EA235">
            <v>0</v>
          </cell>
          <cell r="EB235">
            <v>0</v>
          </cell>
          <cell r="EC235">
            <v>0</v>
          </cell>
          <cell r="ED235">
            <v>0</v>
          </cell>
          <cell r="EE235">
            <v>0</v>
          </cell>
          <cell r="EF235">
            <v>0</v>
          </cell>
          <cell r="EG235">
            <v>0</v>
          </cell>
          <cell r="EH235">
            <v>3356738310</v>
          </cell>
        </row>
        <row r="236">
          <cell r="B236" t="str">
            <v>25126-234</v>
          </cell>
          <cell r="C236">
            <v>25126</v>
          </cell>
          <cell r="D236" t="str">
            <v>Cajicá</v>
          </cell>
          <cell r="E236">
            <v>1438</v>
          </cell>
          <cell r="F236" t="str">
            <v>Cajica Tejiendo Futuro Unidos Con Toda Seguridad</v>
          </cell>
          <cell r="G236" t="str">
            <v>Tejiendo Futuro Cajica Con Toda Seguridad</v>
          </cell>
          <cell r="H236" t="str">
            <v>Vivienda</v>
          </cell>
          <cell r="I236" t="str">
            <v>Acceso de la población a los servicios de agua potable y saneamiento básico</v>
          </cell>
          <cell r="K236" t="str">
            <v>Acueductos ampliados</v>
          </cell>
          <cell r="L236" t="str">
            <v>Conexiones domiciliarias instaladas</v>
          </cell>
          <cell r="M236" t="str">
            <v>Número</v>
          </cell>
          <cell r="N236">
            <v>35</v>
          </cell>
          <cell r="O236">
            <v>33256</v>
          </cell>
          <cell r="P236">
            <v>33221</v>
          </cell>
          <cell r="Q236">
            <v>0.16888156712930691</v>
          </cell>
          <cell r="R236" t="str">
            <v>A</v>
          </cell>
          <cell r="S236">
            <v>35899</v>
          </cell>
          <cell r="T236">
            <v>1</v>
          </cell>
          <cell r="U236">
            <v>35864</v>
          </cell>
          <cell r="V236">
            <v>1</v>
          </cell>
          <cell r="W236">
            <v>2.3235086270430111E-2</v>
          </cell>
          <cell r="X236">
            <v>31493</v>
          </cell>
          <cell r="Y236">
            <v>1537</v>
          </cell>
          <cell r="Z236">
            <v>4.8804496237259078</v>
          </cell>
          <cell r="AA236">
            <v>0.26315194468200315</v>
          </cell>
          <cell r="AB236">
            <v>32081</v>
          </cell>
          <cell r="AC236">
            <v>32957</v>
          </cell>
          <cell r="AD236">
            <v>100</v>
          </cell>
          <cell r="AE236">
            <v>0.26858800006741673</v>
          </cell>
          <cell r="AF236">
            <v>32669</v>
          </cell>
          <cell r="AG236">
            <v>35202</v>
          </cell>
          <cell r="AH236">
            <v>100</v>
          </cell>
          <cell r="AI236">
            <v>0</v>
          </cell>
          <cell r="AJ236">
            <v>33256</v>
          </cell>
          <cell r="AK236">
            <v>35899</v>
          </cell>
          <cell r="AL236">
            <v>100</v>
          </cell>
          <cell r="AM236">
            <v>1.1339766804575964E-3</v>
          </cell>
          <cell r="AN236">
            <v>0.26315194468200315</v>
          </cell>
          <cell r="AO236">
            <v>0.26858800006741673</v>
          </cell>
          <cell r="AP236">
            <v>0</v>
          </cell>
          <cell r="AQ236">
            <v>0.16888156712930691</v>
          </cell>
          <cell r="AR236">
            <v>20000000</v>
          </cell>
          <cell r="AS236">
            <v>0</v>
          </cell>
          <cell r="AT236">
            <v>0</v>
          </cell>
          <cell r="AU236">
            <v>0</v>
          </cell>
          <cell r="AV236">
            <v>0</v>
          </cell>
          <cell r="AW236">
            <v>0</v>
          </cell>
          <cell r="AX236">
            <v>20000000</v>
          </cell>
          <cell r="AY236">
            <v>0</v>
          </cell>
          <cell r="AZ236">
            <v>0</v>
          </cell>
          <cell r="BA236">
            <v>0</v>
          </cell>
          <cell r="BB236">
            <v>0</v>
          </cell>
          <cell r="BC236">
            <v>0</v>
          </cell>
          <cell r="BD236">
            <v>0</v>
          </cell>
          <cell r="BE236">
            <v>0</v>
          </cell>
          <cell r="BF236">
            <v>0</v>
          </cell>
          <cell r="BG236">
            <v>0</v>
          </cell>
          <cell r="BH236">
            <v>0</v>
          </cell>
          <cell r="BI236">
            <v>0</v>
          </cell>
          <cell r="BJ236">
            <v>20000000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275868101</v>
          </cell>
          <cell r="CC236">
            <v>275868101</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269739607</v>
          </cell>
          <cell r="CV236">
            <v>269739607</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20000000</v>
          </cell>
          <cell r="DQ236">
            <v>0</v>
          </cell>
          <cell r="DR236">
            <v>0</v>
          </cell>
          <cell r="DS236">
            <v>0</v>
          </cell>
          <cell r="DT236">
            <v>0</v>
          </cell>
          <cell r="DU236">
            <v>0</v>
          </cell>
          <cell r="DV236">
            <v>20000000</v>
          </cell>
          <cell r="DW236">
            <v>0</v>
          </cell>
          <cell r="DX236">
            <v>0</v>
          </cell>
          <cell r="DY236">
            <v>0</v>
          </cell>
          <cell r="DZ236">
            <v>0</v>
          </cell>
          <cell r="EA236">
            <v>0</v>
          </cell>
          <cell r="EB236">
            <v>0</v>
          </cell>
          <cell r="EC236">
            <v>0</v>
          </cell>
          <cell r="ED236">
            <v>0</v>
          </cell>
          <cell r="EE236">
            <v>0</v>
          </cell>
          <cell r="EF236">
            <v>0</v>
          </cell>
          <cell r="EG236">
            <v>545607708</v>
          </cell>
          <cell r="EH236">
            <v>565607708</v>
          </cell>
        </row>
        <row r="237">
          <cell r="B237" t="str">
            <v>25126-235</v>
          </cell>
          <cell r="C237">
            <v>25126</v>
          </cell>
          <cell r="D237" t="str">
            <v>Cajicá</v>
          </cell>
          <cell r="E237">
            <v>1438</v>
          </cell>
          <cell r="F237" t="str">
            <v>Cajica Tejiendo Futuro Unidos Con Toda Seguridad</v>
          </cell>
          <cell r="G237" t="str">
            <v>Tejiendo Futuro Cajica Con Toda Seguridad</v>
          </cell>
          <cell r="H237" t="str">
            <v>Vivienda</v>
          </cell>
          <cell r="I237" t="str">
            <v>Acceso de la población a los servicios de agua potable y saneamiento básico</v>
          </cell>
          <cell r="K237" t="str">
            <v>Acueductos ampliados</v>
          </cell>
          <cell r="L237" t="str">
            <v>Tanques de almacenamiento instalados</v>
          </cell>
          <cell r="M237" t="str">
            <v>Número</v>
          </cell>
          <cell r="N237">
            <v>36</v>
          </cell>
          <cell r="O237">
            <v>2</v>
          </cell>
          <cell r="P237">
            <v>0</v>
          </cell>
          <cell r="Q237">
            <v>1.1689037837435705</v>
          </cell>
          <cell r="R237" t="str">
            <v>NA</v>
          </cell>
          <cell r="S237">
            <v>1.28</v>
          </cell>
          <cell r="T237">
            <v>0.64</v>
          </cell>
          <cell r="U237">
            <v>0</v>
          </cell>
          <cell r="V237">
            <v>0</v>
          </cell>
          <cell r="W237">
            <v>4.2818637905604247</v>
          </cell>
          <cell r="X237">
            <v>0.1</v>
          </cell>
          <cell r="Y237">
            <v>0.1</v>
          </cell>
          <cell r="Z237">
            <v>100</v>
          </cell>
          <cell r="AA237">
            <v>5.6203279767144891E-2</v>
          </cell>
          <cell r="AB237">
            <v>0.63</v>
          </cell>
          <cell r="AC237">
            <v>0.63</v>
          </cell>
          <cell r="AD237">
            <v>100</v>
          </cell>
          <cell r="AE237">
            <v>0.16948657964702685</v>
          </cell>
          <cell r="AF237">
            <v>0.63</v>
          </cell>
          <cell r="AG237">
            <v>0.5</v>
          </cell>
          <cell r="AH237">
            <v>79.365079365079367</v>
          </cell>
          <cell r="AI237">
            <v>0</v>
          </cell>
          <cell r="AJ237">
            <v>0.77</v>
          </cell>
          <cell r="AK237">
            <v>0.05</v>
          </cell>
          <cell r="AL237">
            <v>6.4935064935064943</v>
          </cell>
          <cell r="AM237">
            <v>4.2818637905604247</v>
          </cell>
          <cell r="AN237">
            <v>5.6203279767144891E-2</v>
          </cell>
          <cell r="AO237">
            <v>0.13451315845002132</v>
          </cell>
          <cell r="AP237">
            <v>0</v>
          </cell>
          <cell r="AQ237">
            <v>0.74809842159588513</v>
          </cell>
          <cell r="AR237">
            <v>200000000</v>
          </cell>
          <cell r="AS237">
            <v>0</v>
          </cell>
          <cell r="AT237">
            <v>0</v>
          </cell>
          <cell r="AU237">
            <v>0</v>
          </cell>
          <cell r="AV237">
            <v>0</v>
          </cell>
          <cell r="AW237">
            <v>0</v>
          </cell>
          <cell r="AX237">
            <v>200000000</v>
          </cell>
          <cell r="AY237">
            <v>0</v>
          </cell>
          <cell r="AZ237">
            <v>0</v>
          </cell>
          <cell r="BA237">
            <v>0</v>
          </cell>
          <cell r="BB237">
            <v>0</v>
          </cell>
          <cell r="BC237">
            <v>0</v>
          </cell>
          <cell r="BD237">
            <v>0</v>
          </cell>
          <cell r="BE237">
            <v>0</v>
          </cell>
          <cell r="BF237">
            <v>0</v>
          </cell>
          <cell r="BG237">
            <v>0</v>
          </cell>
          <cell r="BH237">
            <v>0</v>
          </cell>
          <cell r="BI237">
            <v>3485687878</v>
          </cell>
          <cell r="BJ237">
            <v>3685687878</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58919162</v>
          </cell>
          <cell r="CC237">
            <v>58919162</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170213276</v>
          </cell>
          <cell r="CV237">
            <v>170213276</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200000000</v>
          </cell>
          <cell r="DQ237">
            <v>0</v>
          </cell>
          <cell r="DR237">
            <v>0</v>
          </cell>
          <cell r="DS237">
            <v>0</v>
          </cell>
          <cell r="DT237">
            <v>0</v>
          </cell>
          <cell r="DU237">
            <v>0</v>
          </cell>
          <cell r="DV237">
            <v>200000000</v>
          </cell>
          <cell r="DW237">
            <v>0</v>
          </cell>
          <cell r="DX237">
            <v>0</v>
          </cell>
          <cell r="DY237">
            <v>0</v>
          </cell>
          <cell r="DZ237">
            <v>0</v>
          </cell>
          <cell r="EA237">
            <v>0</v>
          </cell>
          <cell r="EB237">
            <v>0</v>
          </cell>
          <cell r="EC237">
            <v>0</v>
          </cell>
          <cell r="ED237">
            <v>0</v>
          </cell>
          <cell r="EE237">
            <v>0</v>
          </cell>
          <cell r="EF237">
            <v>0</v>
          </cell>
          <cell r="EG237">
            <v>3714820316</v>
          </cell>
          <cell r="EH237">
            <v>3914820316</v>
          </cell>
        </row>
        <row r="238">
          <cell r="B238" t="str">
            <v>25126-236</v>
          </cell>
          <cell r="C238">
            <v>25126</v>
          </cell>
          <cell r="D238" t="str">
            <v>Cajicá</v>
          </cell>
          <cell r="E238">
            <v>1438</v>
          </cell>
          <cell r="F238" t="str">
            <v>Cajica Tejiendo Futuro Unidos Con Toda Seguridad</v>
          </cell>
          <cell r="G238" t="str">
            <v>Tejiendo Futuro Cajica Con Toda Seguridad</v>
          </cell>
          <cell r="H238" t="str">
            <v>Vivienda</v>
          </cell>
          <cell r="I238" t="str">
            <v>Acceso de la población a los servicios de agua potable y saneamiento básico</v>
          </cell>
          <cell r="K238" t="str">
            <v>Alcantarillados optimizados</v>
          </cell>
          <cell r="L238" t="str">
            <v>Plantas de tratamiento de aguas residuales optimizadas</v>
          </cell>
          <cell r="M238" t="str">
            <v>Número</v>
          </cell>
          <cell r="N238">
            <v>54</v>
          </cell>
          <cell r="O238">
            <v>2</v>
          </cell>
          <cell r="P238">
            <v>0</v>
          </cell>
          <cell r="Q238">
            <v>12.260143763178013</v>
          </cell>
          <cell r="R238" t="str">
            <v>NA</v>
          </cell>
          <cell r="S238">
            <v>1.24</v>
          </cell>
          <cell r="T238">
            <v>0.62</v>
          </cell>
          <cell r="U238">
            <v>0</v>
          </cell>
          <cell r="V238">
            <v>0</v>
          </cell>
          <cell r="W238">
            <v>27.371995599504881</v>
          </cell>
          <cell r="X238">
            <v>0.8</v>
          </cell>
          <cell r="Y238">
            <v>0.8</v>
          </cell>
          <cell r="Z238">
            <v>100</v>
          </cell>
          <cell r="AA238">
            <v>16.693336472182608</v>
          </cell>
          <cell r="AB238">
            <v>0.5</v>
          </cell>
          <cell r="AC238">
            <v>0.35</v>
          </cell>
          <cell r="AD238">
            <v>70</v>
          </cell>
          <cell r="AE238">
            <v>0</v>
          </cell>
          <cell r="AF238">
            <v>0.5</v>
          </cell>
          <cell r="AG238">
            <v>0.05</v>
          </cell>
          <cell r="AH238">
            <v>10</v>
          </cell>
          <cell r="AI238">
            <v>0</v>
          </cell>
          <cell r="AJ238">
            <v>0.8</v>
          </cell>
          <cell r="AK238">
            <v>0.04</v>
          </cell>
          <cell r="AL238">
            <v>5</v>
          </cell>
          <cell r="AM238">
            <v>27.371995599504881</v>
          </cell>
          <cell r="AN238">
            <v>11.685335530527825</v>
          </cell>
          <cell r="AO238">
            <v>0</v>
          </cell>
          <cell r="AP238">
            <v>0</v>
          </cell>
          <cell r="AQ238">
            <v>7.6012891331703676</v>
          </cell>
          <cell r="AR238">
            <v>25710300</v>
          </cell>
          <cell r="AS238">
            <v>0</v>
          </cell>
          <cell r="AT238">
            <v>0</v>
          </cell>
          <cell r="AU238">
            <v>0</v>
          </cell>
          <cell r="AV238">
            <v>0</v>
          </cell>
          <cell r="AW238">
            <v>0</v>
          </cell>
          <cell r="AX238">
            <v>25710300</v>
          </cell>
          <cell r="AY238">
            <v>0</v>
          </cell>
          <cell r="AZ238">
            <v>0</v>
          </cell>
          <cell r="BA238">
            <v>0</v>
          </cell>
          <cell r="BB238">
            <v>0</v>
          </cell>
          <cell r="BC238">
            <v>0</v>
          </cell>
          <cell r="BD238">
            <v>0</v>
          </cell>
          <cell r="BE238">
            <v>0</v>
          </cell>
          <cell r="BF238">
            <v>0</v>
          </cell>
          <cell r="BG238">
            <v>0</v>
          </cell>
          <cell r="BH238">
            <v>0</v>
          </cell>
          <cell r="BI238">
            <v>23535205533</v>
          </cell>
          <cell r="BJ238">
            <v>23560915833</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17500000000</v>
          </cell>
          <cell r="CC238">
            <v>17500000000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25710300</v>
          </cell>
          <cell r="DQ238">
            <v>0</v>
          </cell>
          <cell r="DR238">
            <v>0</v>
          </cell>
          <cell r="DS238">
            <v>0</v>
          </cell>
          <cell r="DT238">
            <v>0</v>
          </cell>
          <cell r="DU238">
            <v>0</v>
          </cell>
          <cell r="DV238">
            <v>25710300</v>
          </cell>
          <cell r="DW238">
            <v>0</v>
          </cell>
          <cell r="DX238">
            <v>0</v>
          </cell>
          <cell r="DY238">
            <v>0</v>
          </cell>
          <cell r="DZ238">
            <v>0</v>
          </cell>
          <cell r="EA238">
            <v>0</v>
          </cell>
          <cell r="EB238">
            <v>0</v>
          </cell>
          <cell r="EC238">
            <v>0</v>
          </cell>
          <cell r="ED238">
            <v>0</v>
          </cell>
          <cell r="EE238">
            <v>0</v>
          </cell>
          <cell r="EF238">
            <v>0</v>
          </cell>
          <cell r="EG238">
            <v>41035205533</v>
          </cell>
          <cell r="EH238">
            <v>41060915833</v>
          </cell>
        </row>
        <row r="239">
          <cell r="B239" t="str">
            <v>25126-237</v>
          </cell>
          <cell r="C239">
            <v>25126</v>
          </cell>
          <cell r="D239" t="str">
            <v>Cajicá</v>
          </cell>
          <cell r="E239">
            <v>1438</v>
          </cell>
          <cell r="F239" t="str">
            <v>Cajica Tejiendo Futuro Unidos Con Toda Seguridad</v>
          </cell>
          <cell r="G239" t="str">
            <v>Tejiendo Futuro Cajica Con Toda Seguridad</v>
          </cell>
          <cell r="H239" t="str">
            <v>Vivienda</v>
          </cell>
          <cell r="I239" t="str">
            <v>Acceso de la población a los servicios de agua potable y saneamiento básico</v>
          </cell>
          <cell r="K239" t="str">
            <v>Alcantarillados optimizados</v>
          </cell>
          <cell r="L239" t="str">
            <v>Red de alcantarillado optimizada</v>
          </cell>
          <cell r="M239" t="str">
            <v xml:space="preserve">Metros </v>
          </cell>
          <cell r="N239">
            <v>32</v>
          </cell>
          <cell r="O239">
            <v>15</v>
          </cell>
          <cell r="P239">
            <v>0</v>
          </cell>
          <cell r="Q239">
            <v>0.6200206360779984</v>
          </cell>
          <cell r="R239" t="str">
            <v>NA</v>
          </cell>
          <cell r="S239">
            <v>10.239999999999998</v>
          </cell>
          <cell r="T239">
            <v>0.68266666666666653</v>
          </cell>
          <cell r="U239">
            <v>0</v>
          </cell>
          <cell r="V239">
            <v>0</v>
          </cell>
          <cell r="W239">
            <v>0.59602038956313419</v>
          </cell>
          <cell r="X239">
            <v>2.6</v>
          </cell>
          <cell r="Y239">
            <v>2.6</v>
          </cell>
          <cell r="Z239">
            <v>100</v>
          </cell>
          <cell r="AA239">
            <v>0.54944924617012469</v>
          </cell>
          <cell r="AB239">
            <v>4.2</v>
          </cell>
          <cell r="AC239">
            <v>2.2400000000000002</v>
          </cell>
          <cell r="AD239">
            <v>53.333333333333336</v>
          </cell>
          <cell r="AE239">
            <v>0.9832840383228334</v>
          </cell>
          <cell r="AF239">
            <v>4.2</v>
          </cell>
          <cell r="AG239">
            <v>1.3</v>
          </cell>
          <cell r="AH239">
            <v>30.952380952380953</v>
          </cell>
          <cell r="AI239">
            <v>0</v>
          </cell>
          <cell r="AJ239">
            <v>8.86</v>
          </cell>
          <cell r="AK239">
            <v>4.0999999999999996</v>
          </cell>
          <cell r="AL239">
            <v>46.275395033860043</v>
          </cell>
          <cell r="AM239">
            <v>0.59602038956313419</v>
          </cell>
          <cell r="AN239">
            <v>0.29303959795739987</v>
          </cell>
          <cell r="AO239">
            <v>0.30434982138563893</v>
          </cell>
          <cell r="AP239">
            <v>0</v>
          </cell>
          <cell r="AQ239">
            <v>0.42326742089591352</v>
          </cell>
          <cell r="AR239">
            <v>513034798</v>
          </cell>
          <cell r="AS239">
            <v>0</v>
          </cell>
          <cell r="AT239">
            <v>0</v>
          </cell>
          <cell r="AU239">
            <v>0</v>
          </cell>
          <cell r="AV239">
            <v>0</v>
          </cell>
          <cell r="AW239">
            <v>0</v>
          </cell>
          <cell r="AX239">
            <v>513034798</v>
          </cell>
          <cell r="AY239">
            <v>0</v>
          </cell>
          <cell r="AZ239">
            <v>0</v>
          </cell>
          <cell r="BA239">
            <v>0</v>
          </cell>
          <cell r="BB239">
            <v>0</v>
          </cell>
          <cell r="BC239">
            <v>0</v>
          </cell>
          <cell r="BD239">
            <v>0</v>
          </cell>
          <cell r="BE239">
            <v>0</v>
          </cell>
          <cell r="BF239">
            <v>0</v>
          </cell>
          <cell r="BG239">
            <v>0</v>
          </cell>
          <cell r="BH239">
            <v>0</v>
          </cell>
          <cell r="BI239">
            <v>0</v>
          </cell>
          <cell r="BJ239">
            <v>513034798</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576000000</v>
          </cell>
          <cell r="CC239">
            <v>576000000</v>
          </cell>
          <cell r="CD239">
            <v>617500000</v>
          </cell>
          <cell r="CE239">
            <v>0</v>
          </cell>
          <cell r="CF239">
            <v>0</v>
          </cell>
          <cell r="CG239">
            <v>0</v>
          </cell>
          <cell r="CH239">
            <v>0</v>
          </cell>
          <cell r="CI239">
            <v>0</v>
          </cell>
          <cell r="CJ239">
            <v>617500000</v>
          </cell>
          <cell r="CK239">
            <v>0</v>
          </cell>
          <cell r="CL239">
            <v>0</v>
          </cell>
          <cell r="CM239">
            <v>0</v>
          </cell>
          <cell r="CN239">
            <v>0</v>
          </cell>
          <cell r="CO239">
            <v>0</v>
          </cell>
          <cell r="CP239">
            <v>0</v>
          </cell>
          <cell r="CQ239">
            <v>0</v>
          </cell>
          <cell r="CR239">
            <v>0</v>
          </cell>
          <cell r="CS239">
            <v>0</v>
          </cell>
          <cell r="CT239">
            <v>0</v>
          </cell>
          <cell r="CU239">
            <v>370000000</v>
          </cell>
          <cell r="CV239">
            <v>987500000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1130534798</v>
          </cell>
          <cell r="DQ239">
            <v>0</v>
          </cell>
          <cell r="DR239">
            <v>0</v>
          </cell>
          <cell r="DS239">
            <v>0</v>
          </cell>
          <cell r="DT239">
            <v>0</v>
          </cell>
          <cell r="DU239">
            <v>0</v>
          </cell>
          <cell r="DV239">
            <v>1130534798</v>
          </cell>
          <cell r="DW239">
            <v>0</v>
          </cell>
          <cell r="DX239">
            <v>0</v>
          </cell>
          <cell r="DY239">
            <v>0</v>
          </cell>
          <cell r="DZ239">
            <v>0</v>
          </cell>
          <cell r="EA239">
            <v>0</v>
          </cell>
          <cell r="EB239">
            <v>0</v>
          </cell>
          <cell r="EC239">
            <v>0</v>
          </cell>
          <cell r="ED239">
            <v>0</v>
          </cell>
          <cell r="EE239">
            <v>0</v>
          </cell>
          <cell r="EF239">
            <v>0</v>
          </cell>
          <cell r="EG239">
            <v>946000000</v>
          </cell>
          <cell r="EH239">
            <v>2076534798</v>
          </cell>
        </row>
        <row r="240">
          <cell r="B240" t="str">
            <v>25126-238</v>
          </cell>
          <cell r="C240">
            <v>25126</v>
          </cell>
          <cell r="D240" t="str">
            <v>Cajicá</v>
          </cell>
          <cell r="E240">
            <v>1438</v>
          </cell>
          <cell r="F240" t="str">
            <v>Cajica Tejiendo Futuro Unidos Con Toda Seguridad</v>
          </cell>
          <cell r="G240" t="str">
            <v>Tejiendo Futuro Cajica Con Toda Seguridad</v>
          </cell>
          <cell r="H240" t="str">
            <v>Vivienda</v>
          </cell>
          <cell r="I240" t="str">
            <v>Acceso de la población a los servicios de agua potable y saneamiento básico</v>
          </cell>
          <cell r="K240" t="str">
            <v>Alcantarillados ampliados</v>
          </cell>
          <cell r="L240" t="str">
            <v>Red de alcantarillado ampliada</v>
          </cell>
          <cell r="M240" t="str">
            <v xml:space="preserve">Metros </v>
          </cell>
          <cell r="N240">
            <v>30</v>
          </cell>
          <cell r="O240">
            <v>15</v>
          </cell>
          <cell r="P240">
            <v>0</v>
          </cell>
          <cell r="Q240">
            <v>0.63563320261131173</v>
          </cell>
          <cell r="R240" t="str">
            <v>NA</v>
          </cell>
          <cell r="S240">
            <v>5.4399999999999995</v>
          </cell>
          <cell r="T240">
            <v>0.36266666666666664</v>
          </cell>
          <cell r="U240">
            <v>0</v>
          </cell>
          <cell r="V240">
            <v>0</v>
          </cell>
          <cell r="W240">
            <v>0.73102174518627061</v>
          </cell>
          <cell r="X240">
            <v>0.45</v>
          </cell>
          <cell r="Y240">
            <v>0.45</v>
          </cell>
          <cell r="Z240">
            <v>100</v>
          </cell>
          <cell r="AA240">
            <v>0.60353114150790932</v>
          </cell>
          <cell r="AB240">
            <v>4.8499999999999996</v>
          </cell>
          <cell r="AC240">
            <v>2.8</v>
          </cell>
          <cell r="AD240">
            <v>57.731958762886606</v>
          </cell>
          <cell r="AE240">
            <v>0.86318760582159071</v>
          </cell>
          <cell r="AF240">
            <v>4.8499999999999996</v>
          </cell>
          <cell r="AG240">
            <v>0.19</v>
          </cell>
          <cell r="AH240">
            <v>3.917525773195877</v>
          </cell>
          <cell r="AI240">
            <v>0</v>
          </cell>
          <cell r="AJ240">
            <v>11.56</v>
          </cell>
          <cell r="AK240">
            <v>2</v>
          </cell>
          <cell r="AL240">
            <v>17.301038062283737</v>
          </cell>
          <cell r="AM240">
            <v>0.73102174518627061</v>
          </cell>
          <cell r="AN240">
            <v>0.34843034973652498</v>
          </cell>
          <cell r="AO240">
            <v>3.381559692909325E-2</v>
          </cell>
          <cell r="AP240">
            <v>0</v>
          </cell>
          <cell r="AQ240">
            <v>0.23052297481370237</v>
          </cell>
          <cell r="AR240">
            <v>629239536</v>
          </cell>
          <cell r="AS240">
            <v>0</v>
          </cell>
          <cell r="AT240">
            <v>0</v>
          </cell>
          <cell r="AU240">
            <v>10443463</v>
          </cell>
          <cell r="AV240">
            <v>0</v>
          </cell>
          <cell r="AW240">
            <v>0</v>
          </cell>
          <cell r="AX240">
            <v>0</v>
          </cell>
          <cell r="AY240">
            <v>0</v>
          </cell>
          <cell r="AZ240">
            <v>0</v>
          </cell>
          <cell r="BA240">
            <v>616652613</v>
          </cell>
          <cell r="BB240">
            <v>0</v>
          </cell>
          <cell r="BC240">
            <v>0</v>
          </cell>
          <cell r="BD240">
            <v>0</v>
          </cell>
          <cell r="BE240">
            <v>0</v>
          </cell>
          <cell r="BF240">
            <v>2143460</v>
          </cell>
          <cell r="BG240">
            <v>0</v>
          </cell>
          <cell r="BH240">
            <v>0</v>
          </cell>
          <cell r="BI240">
            <v>0</v>
          </cell>
          <cell r="BJ240">
            <v>629239536</v>
          </cell>
          <cell r="BK240">
            <v>632695267</v>
          </cell>
          <cell r="BL240">
            <v>0</v>
          </cell>
          <cell r="BM240">
            <v>0</v>
          </cell>
          <cell r="BN240">
            <v>301597650</v>
          </cell>
          <cell r="BO240">
            <v>0</v>
          </cell>
          <cell r="BP240">
            <v>0</v>
          </cell>
          <cell r="BQ240">
            <v>331097617</v>
          </cell>
          <cell r="BR240">
            <v>0</v>
          </cell>
          <cell r="BS240">
            <v>0</v>
          </cell>
          <cell r="BT240">
            <v>0</v>
          </cell>
          <cell r="BU240">
            <v>0</v>
          </cell>
          <cell r="BV240">
            <v>0</v>
          </cell>
          <cell r="BW240">
            <v>0</v>
          </cell>
          <cell r="BX240">
            <v>0</v>
          </cell>
          <cell r="BY240">
            <v>0</v>
          </cell>
          <cell r="BZ240">
            <v>0</v>
          </cell>
          <cell r="CA240">
            <v>0</v>
          </cell>
          <cell r="CB240">
            <v>0</v>
          </cell>
          <cell r="CC240">
            <v>632695267</v>
          </cell>
          <cell r="CD240">
            <v>866888638</v>
          </cell>
          <cell r="CE240">
            <v>0</v>
          </cell>
          <cell r="CF240">
            <v>0</v>
          </cell>
          <cell r="CG240">
            <v>249388638</v>
          </cell>
          <cell r="CH240">
            <v>0</v>
          </cell>
          <cell r="CI240">
            <v>0</v>
          </cell>
          <cell r="CJ240">
            <v>617500000</v>
          </cell>
          <cell r="CK240">
            <v>0</v>
          </cell>
          <cell r="CL240">
            <v>0</v>
          </cell>
          <cell r="CM240">
            <v>0</v>
          </cell>
          <cell r="CN240">
            <v>0</v>
          </cell>
          <cell r="CO240">
            <v>0</v>
          </cell>
          <cell r="CP240">
            <v>0</v>
          </cell>
          <cell r="CQ240">
            <v>0</v>
          </cell>
          <cell r="CR240">
            <v>0</v>
          </cell>
          <cell r="CS240">
            <v>0</v>
          </cell>
          <cell r="CT240">
            <v>0</v>
          </cell>
          <cell r="CU240">
            <v>0</v>
          </cell>
          <cell r="CV240">
            <v>866888638</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2128823441</v>
          </cell>
          <cell r="DQ240">
            <v>0</v>
          </cell>
          <cell r="DR240">
            <v>0</v>
          </cell>
          <cell r="DS240">
            <v>561429751</v>
          </cell>
          <cell r="DT240">
            <v>0</v>
          </cell>
          <cell r="DU240">
            <v>0</v>
          </cell>
          <cell r="DV240">
            <v>948597617</v>
          </cell>
          <cell r="DW240">
            <v>0</v>
          </cell>
          <cell r="DX240">
            <v>0</v>
          </cell>
          <cell r="DY240">
            <v>616652613</v>
          </cell>
          <cell r="DZ240">
            <v>0</v>
          </cell>
          <cell r="EA240">
            <v>0</v>
          </cell>
          <cell r="EB240">
            <v>0</v>
          </cell>
          <cell r="EC240">
            <v>0</v>
          </cell>
          <cell r="ED240">
            <v>2143460</v>
          </cell>
          <cell r="EE240">
            <v>0</v>
          </cell>
          <cell r="EF240">
            <v>0</v>
          </cell>
          <cell r="EG240">
            <v>0</v>
          </cell>
          <cell r="EH240">
            <v>2128823441</v>
          </cell>
        </row>
        <row r="241">
          <cell r="B241" t="str">
            <v>25126-239</v>
          </cell>
          <cell r="C241">
            <v>25126</v>
          </cell>
          <cell r="D241" t="str">
            <v>Cajicá</v>
          </cell>
          <cell r="E241">
            <v>1438</v>
          </cell>
          <cell r="F241" t="str">
            <v>Cajica Tejiendo Futuro Unidos Con Toda Seguridad</v>
          </cell>
          <cell r="G241" t="str">
            <v>Tejiendo Futuro Cajica 100% Saludable</v>
          </cell>
          <cell r="H241" t="str">
            <v xml:space="preserve">Salud y Protección Social </v>
          </cell>
          <cell r="I241" t="str">
            <v>Inspección, vigilancia y control</v>
          </cell>
          <cell r="K241" t="str">
            <v>Servicio deasistencia técnica</v>
          </cell>
          <cell r="L241" t="str">
            <v>Asistencias técnicas realizadas</v>
          </cell>
          <cell r="M241" t="str">
            <v>Número</v>
          </cell>
          <cell r="N241">
            <v>31</v>
          </cell>
          <cell r="O241">
            <v>540</v>
          </cell>
          <cell r="P241">
            <v>0</v>
          </cell>
          <cell r="Q241">
            <v>1.1112134969067566</v>
          </cell>
          <cell r="R241" t="str">
            <v>AM</v>
          </cell>
          <cell r="S241">
            <v>11811</v>
          </cell>
          <cell r="T241">
            <v>1</v>
          </cell>
          <cell r="U241">
            <v>0</v>
          </cell>
          <cell r="V241">
            <v>0</v>
          </cell>
          <cell r="W241">
            <v>2.092062596685796E-2</v>
          </cell>
          <cell r="X241">
            <v>540</v>
          </cell>
          <cell r="Y241">
            <v>540</v>
          </cell>
          <cell r="Z241">
            <v>100</v>
          </cell>
          <cell r="AA241">
            <v>1.5388254851306109</v>
          </cell>
          <cell r="AB241">
            <v>540</v>
          </cell>
          <cell r="AC241">
            <v>9280</v>
          </cell>
          <cell r="AD241">
            <v>100</v>
          </cell>
          <cell r="AE241">
            <v>1.3731754478166787</v>
          </cell>
          <cell r="AF241">
            <v>540</v>
          </cell>
          <cell r="AG241">
            <v>9191</v>
          </cell>
          <cell r="AH241">
            <v>100</v>
          </cell>
          <cell r="AI241">
            <v>0.99016105545637079</v>
          </cell>
          <cell r="AJ241">
            <v>3001</v>
          </cell>
          <cell r="AK241">
            <v>11811</v>
          </cell>
          <cell r="AL241">
            <v>100</v>
          </cell>
          <cell r="AM241">
            <v>2.0920625966857963E-2</v>
          </cell>
          <cell r="AN241">
            <v>1.5388254851306109</v>
          </cell>
          <cell r="AO241">
            <v>1.3731754478166787</v>
          </cell>
          <cell r="AP241">
            <v>0.99016105545637079</v>
          </cell>
          <cell r="AQ241">
            <v>1.1112134969067566</v>
          </cell>
          <cell r="AR241">
            <v>18007788.5</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18007788.5</v>
          </cell>
          <cell r="BI241">
            <v>0</v>
          </cell>
          <cell r="BJ241">
            <v>18007788.5</v>
          </cell>
          <cell r="BK241">
            <v>1613185359</v>
          </cell>
          <cell r="BL241">
            <v>0</v>
          </cell>
          <cell r="BM241">
            <v>139562284</v>
          </cell>
          <cell r="BN241">
            <v>0</v>
          </cell>
          <cell r="BO241">
            <v>0</v>
          </cell>
          <cell r="BP241">
            <v>31495928</v>
          </cell>
          <cell r="BQ241">
            <v>1442127147</v>
          </cell>
          <cell r="BR241">
            <v>0</v>
          </cell>
          <cell r="BS241">
            <v>0</v>
          </cell>
          <cell r="BT241">
            <v>0</v>
          </cell>
          <cell r="BU241">
            <v>0</v>
          </cell>
          <cell r="BV241">
            <v>0</v>
          </cell>
          <cell r="BW241">
            <v>0</v>
          </cell>
          <cell r="BX241">
            <v>0</v>
          </cell>
          <cell r="BY241">
            <v>0</v>
          </cell>
          <cell r="BZ241">
            <v>0</v>
          </cell>
          <cell r="CA241">
            <v>0</v>
          </cell>
          <cell r="CB241">
            <v>0</v>
          </cell>
          <cell r="CC241">
            <v>1613185359</v>
          </cell>
          <cell r="CD241">
            <v>1379063121</v>
          </cell>
          <cell r="CE241">
            <v>0</v>
          </cell>
          <cell r="CF241">
            <v>12000000</v>
          </cell>
          <cell r="CG241">
            <v>0</v>
          </cell>
          <cell r="CH241">
            <v>0</v>
          </cell>
          <cell r="CI241">
            <v>92215594</v>
          </cell>
          <cell r="CJ241">
            <v>1274847527</v>
          </cell>
          <cell r="CK241">
            <v>0</v>
          </cell>
          <cell r="CL241">
            <v>0</v>
          </cell>
          <cell r="CM241">
            <v>0</v>
          </cell>
          <cell r="CN241">
            <v>0</v>
          </cell>
          <cell r="CO241">
            <v>0</v>
          </cell>
          <cell r="CP241">
            <v>0</v>
          </cell>
          <cell r="CQ241">
            <v>0</v>
          </cell>
          <cell r="CR241">
            <v>0</v>
          </cell>
          <cell r="CS241">
            <v>0</v>
          </cell>
          <cell r="CT241">
            <v>0</v>
          </cell>
          <cell r="CU241">
            <v>0</v>
          </cell>
          <cell r="CV241">
            <v>1379063121</v>
          </cell>
          <cell r="CW241">
            <v>711351304</v>
          </cell>
          <cell r="CX241">
            <v>0</v>
          </cell>
          <cell r="CY241">
            <v>0</v>
          </cell>
          <cell r="CZ241">
            <v>0</v>
          </cell>
          <cell r="DA241">
            <v>0</v>
          </cell>
          <cell r="DB241">
            <v>62276955</v>
          </cell>
          <cell r="DC241">
            <v>649074349</v>
          </cell>
          <cell r="DD241">
            <v>0</v>
          </cell>
          <cell r="DE241">
            <v>0</v>
          </cell>
          <cell r="DF241">
            <v>0</v>
          </cell>
          <cell r="DG241">
            <v>0</v>
          </cell>
          <cell r="DH241">
            <v>0</v>
          </cell>
          <cell r="DI241">
            <v>0</v>
          </cell>
          <cell r="DJ241">
            <v>0</v>
          </cell>
          <cell r="DK241">
            <v>0</v>
          </cell>
          <cell r="DL241">
            <v>0</v>
          </cell>
          <cell r="DM241">
            <v>0</v>
          </cell>
          <cell r="DN241">
            <v>0</v>
          </cell>
          <cell r="DO241">
            <v>711351304</v>
          </cell>
          <cell r="DP241">
            <v>3721607572.5</v>
          </cell>
          <cell r="DQ241">
            <v>0</v>
          </cell>
          <cell r="DR241">
            <v>151562284</v>
          </cell>
          <cell r="DS241">
            <v>0</v>
          </cell>
          <cell r="DT241">
            <v>0</v>
          </cell>
          <cell r="DU241">
            <v>185988477</v>
          </cell>
          <cell r="DV241">
            <v>3366049023</v>
          </cell>
          <cell r="DW241">
            <v>0</v>
          </cell>
          <cell r="DX241">
            <v>0</v>
          </cell>
          <cell r="DY241">
            <v>0</v>
          </cell>
          <cell r="DZ241">
            <v>0</v>
          </cell>
          <cell r="EA241">
            <v>0</v>
          </cell>
          <cell r="EB241">
            <v>0</v>
          </cell>
          <cell r="EC241">
            <v>0</v>
          </cell>
          <cell r="ED241">
            <v>0</v>
          </cell>
          <cell r="EE241">
            <v>0</v>
          </cell>
          <cell r="EF241">
            <v>18007788.5</v>
          </cell>
          <cell r="EG241">
            <v>0</v>
          </cell>
          <cell r="EH241">
            <v>3721607572.5</v>
          </cell>
        </row>
        <row r="242">
          <cell r="B242" t="str">
            <v>25126-240</v>
          </cell>
          <cell r="C242">
            <v>25126</v>
          </cell>
          <cell r="D242" t="str">
            <v>Cajicá</v>
          </cell>
          <cell r="E242">
            <v>1438</v>
          </cell>
          <cell r="F242" t="str">
            <v>Cajica Tejiendo Futuro Unidos Con Toda Seguridad</v>
          </cell>
          <cell r="G242" t="str">
            <v>Tejiendo Futuro Cajica 100% Saludable</v>
          </cell>
          <cell r="H242" t="str">
            <v xml:space="preserve">Salud y Protección Social </v>
          </cell>
          <cell r="I242" t="str">
            <v>Inspección, vigilancia y control</v>
          </cell>
          <cell r="K242" t="str">
            <v>Servicio de auditoría y visitas inspectivas</v>
          </cell>
          <cell r="L242" t="str">
            <v>auditorías y visitas inspectivas realizadas</v>
          </cell>
          <cell r="M242" t="str">
            <v>Número</v>
          </cell>
          <cell r="N242">
            <v>43</v>
          </cell>
          <cell r="O242">
            <v>6000</v>
          </cell>
          <cell r="P242">
            <v>0</v>
          </cell>
          <cell r="Q242">
            <v>0.22091386439985608</v>
          </cell>
          <cell r="R242" t="str">
            <v>NA</v>
          </cell>
          <cell r="S242">
            <v>17002</v>
          </cell>
          <cell r="T242">
            <v>1</v>
          </cell>
          <cell r="U242">
            <v>0</v>
          </cell>
          <cell r="V242">
            <v>0</v>
          </cell>
          <cell r="W242">
            <v>2.092062596685796E-2</v>
          </cell>
          <cell r="X242">
            <v>1982</v>
          </cell>
          <cell r="Y242">
            <v>1982</v>
          </cell>
          <cell r="Z242">
            <v>100</v>
          </cell>
          <cell r="AA242">
            <v>0.23302580277052534</v>
          </cell>
          <cell r="AB242">
            <v>1340</v>
          </cell>
          <cell r="AC242">
            <v>5292</v>
          </cell>
          <cell r="AD242">
            <v>100</v>
          </cell>
          <cell r="AE242">
            <v>0.35272569047931313</v>
          </cell>
          <cell r="AF242">
            <v>2642</v>
          </cell>
          <cell r="AG242">
            <v>6092</v>
          </cell>
          <cell r="AH242">
            <v>100</v>
          </cell>
          <cell r="AI242">
            <v>0.17168100961930802</v>
          </cell>
          <cell r="AJ242">
            <v>564</v>
          </cell>
          <cell r="AK242">
            <v>3636</v>
          </cell>
          <cell r="AL242">
            <v>100</v>
          </cell>
          <cell r="AM242">
            <v>2.0920625966857963E-2</v>
          </cell>
          <cell r="AN242">
            <v>0.23302580277052534</v>
          </cell>
          <cell r="AO242">
            <v>0.35272569047931313</v>
          </cell>
          <cell r="AP242">
            <v>0.17168100961930802</v>
          </cell>
          <cell r="AQ242">
            <v>0.22091386439985608</v>
          </cell>
          <cell r="AR242">
            <v>18007788.5</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18007788.5</v>
          </cell>
          <cell r="BI242">
            <v>0</v>
          </cell>
          <cell r="BJ242">
            <v>18007788.5</v>
          </cell>
          <cell r="BK242">
            <v>244286189</v>
          </cell>
          <cell r="BL242">
            <v>0</v>
          </cell>
          <cell r="BM242">
            <v>114501071</v>
          </cell>
          <cell r="BN242">
            <v>0</v>
          </cell>
          <cell r="BO242">
            <v>0</v>
          </cell>
          <cell r="BP242">
            <v>25020000</v>
          </cell>
          <cell r="BQ242">
            <v>104765118</v>
          </cell>
          <cell r="BR242">
            <v>0</v>
          </cell>
          <cell r="BS242">
            <v>0</v>
          </cell>
          <cell r="BT242">
            <v>0</v>
          </cell>
          <cell r="BU242">
            <v>0</v>
          </cell>
          <cell r="BV242">
            <v>0</v>
          </cell>
          <cell r="BW242">
            <v>0</v>
          </cell>
          <cell r="BX242">
            <v>0</v>
          </cell>
          <cell r="BY242">
            <v>0</v>
          </cell>
          <cell r="BZ242">
            <v>0</v>
          </cell>
          <cell r="CA242">
            <v>0</v>
          </cell>
          <cell r="CB242">
            <v>0</v>
          </cell>
          <cell r="CC242">
            <v>244286189</v>
          </cell>
          <cell r="CD242">
            <v>354238049</v>
          </cell>
          <cell r="CE242">
            <v>0</v>
          </cell>
          <cell r="CF242">
            <v>167367185</v>
          </cell>
          <cell r="CG242">
            <v>0</v>
          </cell>
          <cell r="CH242">
            <v>0</v>
          </cell>
          <cell r="CI242">
            <v>22420312</v>
          </cell>
          <cell r="CJ242">
            <v>164450552</v>
          </cell>
          <cell r="CK242">
            <v>0</v>
          </cell>
          <cell r="CL242">
            <v>0</v>
          </cell>
          <cell r="CM242">
            <v>0</v>
          </cell>
          <cell r="CN242">
            <v>0</v>
          </cell>
          <cell r="CO242">
            <v>0</v>
          </cell>
          <cell r="CP242">
            <v>0</v>
          </cell>
          <cell r="CQ242">
            <v>0</v>
          </cell>
          <cell r="CR242">
            <v>0</v>
          </cell>
          <cell r="CS242">
            <v>0</v>
          </cell>
          <cell r="CT242">
            <v>0</v>
          </cell>
          <cell r="CU242">
            <v>0</v>
          </cell>
          <cell r="CV242">
            <v>354238049</v>
          </cell>
          <cell r="CW242">
            <v>123339036</v>
          </cell>
          <cell r="CX242">
            <v>0</v>
          </cell>
          <cell r="CY242">
            <v>80039036</v>
          </cell>
          <cell r="CZ242">
            <v>0</v>
          </cell>
          <cell r="DA242">
            <v>0</v>
          </cell>
          <cell r="DB242">
            <v>0</v>
          </cell>
          <cell r="DC242">
            <v>43300000</v>
          </cell>
          <cell r="DD242">
            <v>0</v>
          </cell>
          <cell r="DE242">
            <v>0</v>
          </cell>
          <cell r="DF242">
            <v>0</v>
          </cell>
          <cell r="DG242">
            <v>0</v>
          </cell>
          <cell r="DH242">
            <v>0</v>
          </cell>
          <cell r="DI242">
            <v>0</v>
          </cell>
          <cell r="DJ242">
            <v>0</v>
          </cell>
          <cell r="DK242">
            <v>0</v>
          </cell>
          <cell r="DL242">
            <v>0</v>
          </cell>
          <cell r="DM242">
            <v>0</v>
          </cell>
          <cell r="DN242">
            <v>0</v>
          </cell>
          <cell r="DO242">
            <v>123339036</v>
          </cell>
          <cell r="DP242">
            <v>739871062.5</v>
          </cell>
          <cell r="DQ242">
            <v>0</v>
          </cell>
          <cell r="DR242">
            <v>361907292</v>
          </cell>
          <cell r="DS242">
            <v>0</v>
          </cell>
          <cell r="DT242">
            <v>0</v>
          </cell>
          <cell r="DU242">
            <v>47440312</v>
          </cell>
          <cell r="DV242">
            <v>312515670</v>
          </cell>
          <cell r="DW242">
            <v>0</v>
          </cell>
          <cell r="DX242">
            <v>0</v>
          </cell>
          <cell r="DY242">
            <v>0</v>
          </cell>
          <cell r="DZ242">
            <v>0</v>
          </cell>
          <cell r="EA242">
            <v>0</v>
          </cell>
          <cell r="EB242">
            <v>0</v>
          </cell>
          <cell r="EC242">
            <v>0</v>
          </cell>
          <cell r="ED242">
            <v>0</v>
          </cell>
          <cell r="EE242">
            <v>0</v>
          </cell>
          <cell r="EF242">
            <v>18007788.5</v>
          </cell>
          <cell r="EG242">
            <v>0</v>
          </cell>
          <cell r="EH242">
            <v>739871062.5</v>
          </cell>
        </row>
        <row r="243">
          <cell r="B243" t="str">
            <v>25126-241</v>
          </cell>
          <cell r="C243">
            <v>25126</v>
          </cell>
          <cell r="D243" t="str">
            <v>Cajicá</v>
          </cell>
          <cell r="E243">
            <v>1438</v>
          </cell>
          <cell r="F243" t="str">
            <v>Cajica Tejiendo Futuro Unidos Con Toda Seguridad</v>
          </cell>
          <cell r="G243" t="str">
            <v>Tejiendo Futuro Cajica 100% Saludable</v>
          </cell>
          <cell r="H243" t="str">
            <v xml:space="preserve">Salud y Protección Social </v>
          </cell>
          <cell r="I243" t="str">
            <v>Salud pública</v>
          </cell>
          <cell r="K243" t="str">
            <v>Servicios de promoción de la salud y prevención de riesgos asociados a condiciones no transmisibles</v>
          </cell>
          <cell r="L243" t="str">
            <v>Personas atendidas con campañas de promoción de la salud  y prevención de riesgos asociados a condiciones no transmisibles Adquisición de predio e instalaciones mínimas requeridas)</v>
          </cell>
          <cell r="M243" t="str">
            <v>Número</v>
          </cell>
          <cell r="N243">
            <v>180</v>
          </cell>
          <cell r="O243">
            <v>15880</v>
          </cell>
          <cell r="P243">
            <v>0</v>
          </cell>
          <cell r="Q243">
            <v>0.16796420934495673</v>
          </cell>
          <cell r="R243" t="str">
            <v>NA</v>
          </cell>
          <cell r="S243">
            <v>33435</v>
          </cell>
          <cell r="T243">
            <v>1</v>
          </cell>
          <cell r="U243">
            <v>0</v>
          </cell>
          <cell r="V243">
            <v>0</v>
          </cell>
          <cell r="W243">
            <v>0.1076855201948885</v>
          </cell>
          <cell r="X243">
            <v>6813</v>
          </cell>
          <cell r="Y243">
            <v>6813</v>
          </cell>
          <cell r="Z243">
            <v>100</v>
          </cell>
          <cell r="AA243">
            <v>0.13326007959099773</v>
          </cell>
          <cell r="AB243">
            <v>3023</v>
          </cell>
          <cell r="AC243">
            <v>13152</v>
          </cell>
          <cell r="AD243">
            <v>100</v>
          </cell>
          <cell r="AE243">
            <v>0.27593267479330996</v>
          </cell>
          <cell r="AF243">
            <v>3022</v>
          </cell>
          <cell r="AG243">
            <v>8969</v>
          </cell>
          <cell r="AH243">
            <v>100</v>
          </cell>
          <cell r="AI243">
            <v>7.3811824584452512E-2</v>
          </cell>
          <cell r="AJ243">
            <v>3022</v>
          </cell>
          <cell r="AK243">
            <v>4501</v>
          </cell>
          <cell r="AL243">
            <v>100</v>
          </cell>
          <cell r="AM243">
            <v>0.10768552019488849</v>
          </cell>
          <cell r="AN243">
            <v>0.13326007959099773</v>
          </cell>
          <cell r="AO243">
            <v>0.27593267479330996</v>
          </cell>
          <cell r="AP243">
            <v>7.3811824584452512E-2</v>
          </cell>
          <cell r="AQ243">
            <v>0.16796420934495673</v>
          </cell>
          <cell r="AR243">
            <v>92692163</v>
          </cell>
          <cell r="AS243">
            <v>0</v>
          </cell>
          <cell r="AT243">
            <v>83132163</v>
          </cell>
          <cell r="AU243">
            <v>0</v>
          </cell>
          <cell r="AV243">
            <v>0</v>
          </cell>
          <cell r="AW243">
            <v>0</v>
          </cell>
          <cell r="AX243">
            <v>9560000</v>
          </cell>
          <cell r="AY243">
            <v>0</v>
          </cell>
          <cell r="AZ243">
            <v>0</v>
          </cell>
          <cell r="BA243">
            <v>0</v>
          </cell>
          <cell r="BB243">
            <v>0</v>
          </cell>
          <cell r="BC243">
            <v>0</v>
          </cell>
          <cell r="BD243">
            <v>0</v>
          </cell>
          <cell r="BE243">
            <v>0</v>
          </cell>
          <cell r="BF243">
            <v>0</v>
          </cell>
          <cell r="BG243">
            <v>0</v>
          </cell>
          <cell r="BH243">
            <v>0</v>
          </cell>
          <cell r="BI243">
            <v>0</v>
          </cell>
          <cell r="BJ243">
            <v>92692163</v>
          </cell>
          <cell r="BK243">
            <v>139699538</v>
          </cell>
          <cell r="BL243">
            <v>0</v>
          </cell>
          <cell r="BM243">
            <v>134849538</v>
          </cell>
          <cell r="BN243">
            <v>0</v>
          </cell>
          <cell r="BO243">
            <v>0</v>
          </cell>
          <cell r="BP243">
            <v>4850000</v>
          </cell>
          <cell r="BQ243">
            <v>0</v>
          </cell>
          <cell r="BR243">
            <v>0</v>
          </cell>
          <cell r="BS243">
            <v>0</v>
          </cell>
          <cell r="BT243">
            <v>0</v>
          </cell>
          <cell r="BU243">
            <v>0</v>
          </cell>
          <cell r="BV243">
            <v>0</v>
          </cell>
          <cell r="BW243">
            <v>0</v>
          </cell>
          <cell r="BX243">
            <v>0</v>
          </cell>
          <cell r="BY243">
            <v>0</v>
          </cell>
          <cell r="BZ243">
            <v>0</v>
          </cell>
          <cell r="CA243">
            <v>0</v>
          </cell>
          <cell r="CB243">
            <v>0</v>
          </cell>
          <cell r="CC243">
            <v>139699538</v>
          </cell>
          <cell r="CD243">
            <v>277115773</v>
          </cell>
          <cell r="CE243">
            <v>0</v>
          </cell>
          <cell r="CF243">
            <v>218345565</v>
          </cell>
          <cell r="CG243">
            <v>0</v>
          </cell>
          <cell r="CH243">
            <v>0</v>
          </cell>
          <cell r="CI243">
            <v>0</v>
          </cell>
          <cell r="CJ243">
            <v>58770208</v>
          </cell>
          <cell r="CK243">
            <v>0</v>
          </cell>
          <cell r="CL243">
            <v>0</v>
          </cell>
          <cell r="CM243">
            <v>0</v>
          </cell>
          <cell r="CN243">
            <v>0</v>
          </cell>
          <cell r="CO243">
            <v>0</v>
          </cell>
          <cell r="CP243">
            <v>0</v>
          </cell>
          <cell r="CQ243">
            <v>0</v>
          </cell>
          <cell r="CR243">
            <v>0</v>
          </cell>
          <cell r="CS243">
            <v>0</v>
          </cell>
          <cell r="CT243">
            <v>0</v>
          </cell>
          <cell r="CU243">
            <v>0</v>
          </cell>
          <cell r="CV243">
            <v>277115773</v>
          </cell>
          <cell r="CW243">
            <v>53027876</v>
          </cell>
          <cell r="CX243">
            <v>0</v>
          </cell>
          <cell r="CY243">
            <v>38324586</v>
          </cell>
          <cell r="CZ243">
            <v>0</v>
          </cell>
          <cell r="DA243">
            <v>0</v>
          </cell>
          <cell r="DB243">
            <v>0</v>
          </cell>
          <cell r="DC243">
            <v>14703290</v>
          </cell>
          <cell r="DD243">
            <v>0</v>
          </cell>
          <cell r="DE243">
            <v>0</v>
          </cell>
          <cell r="DF243">
            <v>0</v>
          </cell>
          <cell r="DG243">
            <v>0</v>
          </cell>
          <cell r="DH243">
            <v>0</v>
          </cell>
          <cell r="DI243">
            <v>0</v>
          </cell>
          <cell r="DJ243">
            <v>0</v>
          </cell>
          <cell r="DK243">
            <v>0</v>
          </cell>
          <cell r="DL243">
            <v>0</v>
          </cell>
          <cell r="DM243">
            <v>0</v>
          </cell>
          <cell r="DN243">
            <v>0</v>
          </cell>
          <cell r="DO243">
            <v>53027876</v>
          </cell>
          <cell r="DP243">
            <v>562535350</v>
          </cell>
          <cell r="DQ243">
            <v>0</v>
          </cell>
          <cell r="DR243">
            <v>474651852</v>
          </cell>
          <cell r="DS243">
            <v>0</v>
          </cell>
          <cell r="DT243">
            <v>0</v>
          </cell>
          <cell r="DU243">
            <v>4850000</v>
          </cell>
          <cell r="DV243">
            <v>83033498</v>
          </cell>
          <cell r="DW243">
            <v>0</v>
          </cell>
          <cell r="DX243">
            <v>0</v>
          </cell>
          <cell r="DY243">
            <v>0</v>
          </cell>
          <cell r="DZ243">
            <v>0</v>
          </cell>
          <cell r="EA243">
            <v>0</v>
          </cell>
          <cell r="EB243">
            <v>0</v>
          </cell>
          <cell r="EC243">
            <v>0</v>
          </cell>
          <cell r="ED243">
            <v>0</v>
          </cell>
          <cell r="EE243">
            <v>0</v>
          </cell>
          <cell r="EF243">
            <v>0</v>
          </cell>
          <cell r="EG243">
            <v>0</v>
          </cell>
          <cell r="EH243">
            <v>562535350</v>
          </cell>
        </row>
        <row r="244">
          <cell r="B244" t="str">
            <v>25126-242</v>
          </cell>
          <cell r="C244">
            <v>25126</v>
          </cell>
          <cell r="D244" t="str">
            <v>Cajicá</v>
          </cell>
          <cell r="E244">
            <v>1438</v>
          </cell>
          <cell r="F244" t="str">
            <v>Cajica Tejiendo Futuro Unidos Con Toda Seguridad</v>
          </cell>
          <cell r="G244" t="str">
            <v>Tejiendo Futuro Cajica 100% Saludable</v>
          </cell>
          <cell r="H244" t="str">
            <v xml:space="preserve">Salud y Protección Social </v>
          </cell>
          <cell r="I244" t="str">
            <v>Salud pública</v>
          </cell>
          <cell r="K244" t="str">
            <v>Servicio de gestión del riesgo en temas de trastornos mentales</v>
          </cell>
          <cell r="L244" t="str">
            <v>Personas atendidas con campañas de gestión del riesgo en temas de de trastornos mentales (campañas publicitarias, eventos, capacitaciones, atención a la población, visitas a personas con problemas de salud mental)</v>
          </cell>
          <cell r="M244" t="str">
            <v>Número</v>
          </cell>
          <cell r="N244">
            <v>213</v>
          </cell>
          <cell r="O244">
            <v>11500</v>
          </cell>
          <cell r="P244">
            <v>0</v>
          </cell>
          <cell r="Q244">
            <v>8.605137043073223E-2</v>
          </cell>
          <cell r="R244" t="str">
            <v>NA</v>
          </cell>
          <cell r="S244">
            <v>24845</v>
          </cell>
          <cell r="T244">
            <v>1</v>
          </cell>
          <cell r="U244">
            <v>0</v>
          </cell>
          <cell r="V244">
            <v>0</v>
          </cell>
          <cell r="W244">
            <v>4.2659618392509681E-2</v>
          </cell>
          <cell r="X244">
            <v>2839</v>
          </cell>
          <cell r="Y244">
            <v>2839</v>
          </cell>
          <cell r="Z244">
            <v>100</v>
          </cell>
          <cell r="AA244">
            <v>4.7886028051632397E-2</v>
          </cell>
          <cell r="AB244">
            <v>2887</v>
          </cell>
          <cell r="AC244">
            <v>7302</v>
          </cell>
          <cell r="AD244">
            <v>100</v>
          </cell>
          <cell r="AE244">
            <v>0.17025916110082984</v>
          </cell>
          <cell r="AF244">
            <v>3010</v>
          </cell>
          <cell r="AG244">
            <v>12384</v>
          </cell>
          <cell r="AH244">
            <v>100</v>
          </cell>
          <cell r="AI244">
            <v>4.2160255251864724E-2</v>
          </cell>
          <cell r="AJ244">
            <v>2764</v>
          </cell>
          <cell r="AK244">
            <v>2320</v>
          </cell>
          <cell r="AL244">
            <v>83.936324167872641</v>
          </cell>
          <cell r="AM244">
            <v>4.2659618392509681E-2</v>
          </cell>
          <cell r="AN244">
            <v>4.7886028051632404E-2</v>
          </cell>
          <cell r="AO244">
            <v>0.17025916110082984</v>
          </cell>
          <cell r="AP244">
            <v>3.5387768518207727E-2</v>
          </cell>
          <cell r="AQ244">
            <v>8.605137043073223E-2</v>
          </cell>
          <cell r="AR244">
            <v>36720000</v>
          </cell>
          <cell r="AS244">
            <v>0</v>
          </cell>
          <cell r="AT244">
            <v>36720000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36720000</v>
          </cell>
          <cell r="BK244">
            <v>50200000</v>
          </cell>
          <cell r="BL244">
            <v>0</v>
          </cell>
          <cell r="BM244">
            <v>24000000</v>
          </cell>
          <cell r="BN244">
            <v>0</v>
          </cell>
          <cell r="BO244">
            <v>0</v>
          </cell>
          <cell r="BP244">
            <v>0</v>
          </cell>
          <cell r="BQ244">
            <v>26200000</v>
          </cell>
          <cell r="BR244">
            <v>0</v>
          </cell>
          <cell r="BS244">
            <v>0</v>
          </cell>
          <cell r="BT244">
            <v>0</v>
          </cell>
          <cell r="BU244">
            <v>0</v>
          </cell>
          <cell r="BV244">
            <v>0</v>
          </cell>
          <cell r="BW244">
            <v>0</v>
          </cell>
          <cell r="BX244">
            <v>0</v>
          </cell>
          <cell r="BY244">
            <v>0</v>
          </cell>
          <cell r="BZ244">
            <v>0</v>
          </cell>
          <cell r="CA244">
            <v>0</v>
          </cell>
          <cell r="CB244">
            <v>0</v>
          </cell>
          <cell r="CC244">
            <v>50200000</v>
          </cell>
          <cell r="CD244">
            <v>170989170</v>
          </cell>
          <cell r="CE244">
            <v>0</v>
          </cell>
          <cell r="CF244">
            <v>111824920</v>
          </cell>
          <cell r="CG244">
            <v>0</v>
          </cell>
          <cell r="CH244">
            <v>0</v>
          </cell>
          <cell r="CI244">
            <v>0</v>
          </cell>
          <cell r="CJ244">
            <v>59164250</v>
          </cell>
          <cell r="CK244">
            <v>0</v>
          </cell>
          <cell r="CL244">
            <v>0</v>
          </cell>
          <cell r="CM244">
            <v>0</v>
          </cell>
          <cell r="CN244">
            <v>0</v>
          </cell>
          <cell r="CO244">
            <v>0</v>
          </cell>
          <cell r="CP244">
            <v>0</v>
          </cell>
          <cell r="CQ244">
            <v>0</v>
          </cell>
          <cell r="CR244">
            <v>0</v>
          </cell>
          <cell r="CS244">
            <v>0</v>
          </cell>
          <cell r="CT244">
            <v>0</v>
          </cell>
          <cell r="CU244">
            <v>0</v>
          </cell>
          <cell r="CV244">
            <v>170989170</v>
          </cell>
          <cell r="CW244">
            <v>30288762</v>
          </cell>
          <cell r="CX244">
            <v>0</v>
          </cell>
          <cell r="CY244">
            <v>30288762</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30288762</v>
          </cell>
          <cell r="DP244">
            <v>288197932</v>
          </cell>
          <cell r="DQ244">
            <v>0</v>
          </cell>
          <cell r="DR244">
            <v>202833682</v>
          </cell>
          <cell r="DS244">
            <v>0</v>
          </cell>
          <cell r="DT244">
            <v>0</v>
          </cell>
          <cell r="DU244">
            <v>0</v>
          </cell>
          <cell r="DV244">
            <v>85364250</v>
          </cell>
          <cell r="DW244">
            <v>0</v>
          </cell>
          <cell r="DX244">
            <v>0</v>
          </cell>
          <cell r="DY244">
            <v>0</v>
          </cell>
          <cell r="DZ244">
            <v>0</v>
          </cell>
          <cell r="EA244">
            <v>0</v>
          </cell>
          <cell r="EB244">
            <v>0</v>
          </cell>
          <cell r="EC244">
            <v>0</v>
          </cell>
          <cell r="ED244">
            <v>0</v>
          </cell>
          <cell r="EE244">
            <v>0</v>
          </cell>
          <cell r="EF244">
            <v>0</v>
          </cell>
          <cell r="EG244">
            <v>0</v>
          </cell>
          <cell r="EH244">
            <v>288197932</v>
          </cell>
        </row>
        <row r="245">
          <cell r="B245" t="str">
            <v>25126-243</v>
          </cell>
          <cell r="C245">
            <v>25126</v>
          </cell>
          <cell r="D245" t="str">
            <v>Cajicá</v>
          </cell>
          <cell r="E245">
            <v>1438</v>
          </cell>
          <cell r="F245" t="str">
            <v>Cajica Tejiendo Futuro Unidos Con Toda Seguridad</v>
          </cell>
          <cell r="G245" t="str">
            <v>Tejiendo Futuro Cajica 100% Saludable</v>
          </cell>
          <cell r="H245" t="str">
            <v xml:space="preserve">Salud y Protección Social </v>
          </cell>
          <cell r="I245" t="str">
            <v>Salud pública</v>
          </cell>
          <cell r="K245" t="str">
            <v>Servicio de gestión del riesgo para abordar situaciones prevalentes de origen laboral</v>
          </cell>
          <cell r="L245" t="str">
            <v>Personas atendidas con campañas de gestión del riesgo para abordar situaciones prevalentes de origen laboral (campañas publicitarias, eventos, capacitaciones, atención a la población, visitas a personas, un profesional que monta el programa de emergencias y desastres)</v>
          </cell>
          <cell r="M245" t="str">
            <v>Número</v>
          </cell>
          <cell r="N245">
            <v>268</v>
          </cell>
          <cell r="O245">
            <v>2500</v>
          </cell>
          <cell r="P245">
            <v>0</v>
          </cell>
          <cell r="Q245">
            <v>2.9821104412953877E-2</v>
          </cell>
          <cell r="R245" t="str">
            <v>NA</v>
          </cell>
          <cell r="S245">
            <v>2682</v>
          </cell>
          <cell r="T245">
            <v>1</v>
          </cell>
          <cell r="U245">
            <v>0</v>
          </cell>
          <cell r="V245">
            <v>0</v>
          </cell>
          <cell r="W245">
            <v>4.516029455236472E-2</v>
          </cell>
          <cell r="X245">
            <v>500</v>
          </cell>
          <cell r="Y245">
            <v>500</v>
          </cell>
          <cell r="Z245">
            <v>100</v>
          </cell>
          <cell r="AA245">
            <v>1.9078098825351553E-2</v>
          </cell>
          <cell r="AB245">
            <v>667</v>
          </cell>
          <cell r="AC245">
            <v>1309</v>
          </cell>
          <cell r="AD245">
            <v>100</v>
          </cell>
          <cell r="AE245">
            <v>4.0827446867171623E-2</v>
          </cell>
          <cell r="AF245">
            <v>667</v>
          </cell>
          <cell r="AG245">
            <v>873</v>
          </cell>
          <cell r="AH245">
            <v>100</v>
          </cell>
          <cell r="AI245">
            <v>0</v>
          </cell>
          <cell r="AJ245">
            <v>666</v>
          </cell>
          <cell r="AK245">
            <v>0</v>
          </cell>
          <cell r="AL245">
            <v>0</v>
          </cell>
          <cell r="AM245">
            <v>4.516029455236472E-2</v>
          </cell>
          <cell r="AN245">
            <v>1.9078098825351553E-2</v>
          </cell>
          <cell r="AO245">
            <v>4.0827446867171623E-2</v>
          </cell>
          <cell r="AP245">
            <v>0</v>
          </cell>
          <cell r="AQ245">
            <v>2.9821104412953877E-2</v>
          </cell>
          <cell r="AR245">
            <v>38872500</v>
          </cell>
          <cell r="AS245">
            <v>0</v>
          </cell>
          <cell r="AT245">
            <v>17152500</v>
          </cell>
          <cell r="AU245">
            <v>0</v>
          </cell>
          <cell r="AV245">
            <v>0</v>
          </cell>
          <cell r="AW245">
            <v>0</v>
          </cell>
          <cell r="AX245">
            <v>21720000</v>
          </cell>
          <cell r="AY245">
            <v>0</v>
          </cell>
          <cell r="AZ245">
            <v>0</v>
          </cell>
          <cell r="BA245">
            <v>0</v>
          </cell>
          <cell r="BB245">
            <v>0</v>
          </cell>
          <cell r="BC245">
            <v>0</v>
          </cell>
          <cell r="BD245">
            <v>0</v>
          </cell>
          <cell r="BE245">
            <v>0</v>
          </cell>
          <cell r="BF245">
            <v>0</v>
          </cell>
          <cell r="BG245">
            <v>0</v>
          </cell>
          <cell r="BH245">
            <v>0</v>
          </cell>
          <cell r="BI245">
            <v>0</v>
          </cell>
          <cell r="BJ245">
            <v>38872500</v>
          </cell>
          <cell r="BK245">
            <v>20000000</v>
          </cell>
          <cell r="BL245">
            <v>0</v>
          </cell>
          <cell r="BM245">
            <v>10000000</v>
          </cell>
          <cell r="BN245">
            <v>0</v>
          </cell>
          <cell r="BO245">
            <v>0</v>
          </cell>
          <cell r="BP245">
            <v>0</v>
          </cell>
          <cell r="BQ245">
            <v>10000000</v>
          </cell>
          <cell r="BR245">
            <v>0</v>
          </cell>
          <cell r="BS245">
            <v>0</v>
          </cell>
          <cell r="BT245">
            <v>0</v>
          </cell>
          <cell r="BU245">
            <v>0</v>
          </cell>
          <cell r="BV245">
            <v>0</v>
          </cell>
          <cell r="BW245">
            <v>0</v>
          </cell>
          <cell r="BX245">
            <v>0</v>
          </cell>
          <cell r="BY245">
            <v>0</v>
          </cell>
          <cell r="BZ245">
            <v>0</v>
          </cell>
          <cell r="CA245">
            <v>0</v>
          </cell>
          <cell r="CB245">
            <v>0</v>
          </cell>
          <cell r="CC245">
            <v>20000000</v>
          </cell>
          <cell r="CD245">
            <v>41002500</v>
          </cell>
          <cell r="CE245">
            <v>0</v>
          </cell>
          <cell r="CF245">
            <v>18060000</v>
          </cell>
          <cell r="CG245">
            <v>0</v>
          </cell>
          <cell r="CH245">
            <v>0</v>
          </cell>
          <cell r="CI245">
            <v>0</v>
          </cell>
          <cell r="CJ245">
            <v>22942500</v>
          </cell>
          <cell r="CK245">
            <v>0</v>
          </cell>
          <cell r="CL245">
            <v>0</v>
          </cell>
          <cell r="CM245">
            <v>0</v>
          </cell>
          <cell r="CN245">
            <v>0</v>
          </cell>
          <cell r="CO245">
            <v>0</v>
          </cell>
          <cell r="CP245">
            <v>0</v>
          </cell>
          <cell r="CQ245">
            <v>0</v>
          </cell>
          <cell r="CR245">
            <v>0</v>
          </cell>
          <cell r="CS245">
            <v>0</v>
          </cell>
          <cell r="CT245">
            <v>0</v>
          </cell>
          <cell r="CU245">
            <v>0</v>
          </cell>
          <cell r="CV245">
            <v>41002500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99875000</v>
          </cell>
          <cell r="DQ245">
            <v>0</v>
          </cell>
          <cell r="DR245">
            <v>45212500</v>
          </cell>
          <cell r="DS245">
            <v>0</v>
          </cell>
          <cell r="DT245">
            <v>0</v>
          </cell>
          <cell r="DU245">
            <v>0</v>
          </cell>
          <cell r="DV245">
            <v>54662500</v>
          </cell>
          <cell r="DW245">
            <v>0</v>
          </cell>
          <cell r="DX245">
            <v>0</v>
          </cell>
          <cell r="DY245">
            <v>0</v>
          </cell>
          <cell r="DZ245">
            <v>0</v>
          </cell>
          <cell r="EA245">
            <v>0</v>
          </cell>
          <cell r="EB245">
            <v>0</v>
          </cell>
          <cell r="EC245">
            <v>0</v>
          </cell>
          <cell r="ED245">
            <v>0</v>
          </cell>
          <cell r="EE245">
            <v>0</v>
          </cell>
          <cell r="EF245">
            <v>0</v>
          </cell>
          <cell r="EG245">
            <v>0</v>
          </cell>
          <cell r="EH245">
            <v>99875000</v>
          </cell>
        </row>
        <row r="246">
          <cell r="B246" t="str">
            <v>25126-244</v>
          </cell>
          <cell r="C246">
            <v>25126</v>
          </cell>
          <cell r="D246" t="str">
            <v>Cajicá</v>
          </cell>
          <cell r="E246">
            <v>1438</v>
          </cell>
          <cell r="F246" t="str">
            <v>Cajica Tejiendo Futuro Unidos Con Toda Seguridad</v>
          </cell>
          <cell r="G246" t="str">
            <v>Tejiendo Futuro Cajica 100% Saludable</v>
          </cell>
          <cell r="H246" t="str">
            <v xml:space="preserve">Salud y Protección Social </v>
          </cell>
          <cell r="I246" t="str">
            <v>Salud pública</v>
          </cell>
          <cell r="K246" t="str">
            <v>Servicio de atención en salud pública en situaciones de emergencias y desastres</v>
          </cell>
          <cell r="L246" t="str">
            <v>Personas en capacidad de ser atendidas</v>
          </cell>
          <cell r="M246" t="str">
            <v>Número</v>
          </cell>
          <cell r="N246">
            <v>38</v>
          </cell>
          <cell r="O246">
            <v>7000</v>
          </cell>
          <cell r="P246">
            <v>0</v>
          </cell>
          <cell r="Q246">
            <v>0.2842174496044842</v>
          </cell>
          <cell r="R246" t="str">
            <v>NA</v>
          </cell>
          <cell r="S246">
            <v>22132</v>
          </cell>
          <cell r="T246">
            <v>1</v>
          </cell>
          <cell r="U246">
            <v>0</v>
          </cell>
          <cell r="V246">
            <v>0</v>
          </cell>
          <cell r="W246">
            <v>1.035218533788026</v>
          </cell>
          <cell r="X246">
            <v>1097</v>
          </cell>
          <cell r="Y246">
            <v>1097</v>
          </cell>
          <cell r="Z246">
            <v>100</v>
          </cell>
          <cell r="AA246">
            <v>2.0341496317003511E-2</v>
          </cell>
          <cell r="AB246">
            <v>1969</v>
          </cell>
          <cell r="AC246">
            <v>12034</v>
          </cell>
          <cell r="AD246">
            <v>100</v>
          </cell>
          <cell r="AE246">
            <v>3.0768700087796964E-2</v>
          </cell>
          <cell r="AF246">
            <v>1967</v>
          </cell>
          <cell r="AG246">
            <v>8778</v>
          </cell>
          <cell r="AH246">
            <v>100</v>
          </cell>
          <cell r="AI246">
            <v>1.1937718088140434E-2</v>
          </cell>
          <cell r="AJ246">
            <v>1967</v>
          </cell>
          <cell r="AK246">
            <v>223</v>
          </cell>
          <cell r="AL246">
            <v>11.337061514997458</v>
          </cell>
          <cell r="AM246">
            <v>1.035218533788026</v>
          </cell>
          <cell r="AN246">
            <v>2.0341496317003507E-2</v>
          </cell>
          <cell r="AO246">
            <v>3.0768700087796964E-2</v>
          </cell>
          <cell r="AP246">
            <v>1.3533864431394596E-3</v>
          </cell>
          <cell r="AQ246">
            <v>0.2842174496044842</v>
          </cell>
          <cell r="AR246">
            <v>891082152</v>
          </cell>
          <cell r="AS246">
            <v>0</v>
          </cell>
          <cell r="AT246">
            <v>328401920.5</v>
          </cell>
          <cell r="AU246">
            <v>0</v>
          </cell>
          <cell r="AV246">
            <v>0</v>
          </cell>
          <cell r="AW246">
            <v>35000000</v>
          </cell>
          <cell r="AX246">
            <v>527680231.5</v>
          </cell>
          <cell r="AY246">
            <v>0</v>
          </cell>
          <cell r="AZ246">
            <v>0</v>
          </cell>
          <cell r="BA246">
            <v>0</v>
          </cell>
          <cell r="BB246">
            <v>0</v>
          </cell>
          <cell r="BC246">
            <v>0</v>
          </cell>
          <cell r="BD246">
            <v>0</v>
          </cell>
          <cell r="BE246">
            <v>0</v>
          </cell>
          <cell r="BF246">
            <v>0</v>
          </cell>
          <cell r="BG246">
            <v>0</v>
          </cell>
          <cell r="BH246">
            <v>0</v>
          </cell>
          <cell r="BI246">
            <v>0</v>
          </cell>
          <cell r="BJ246">
            <v>891082152</v>
          </cell>
          <cell r="BK246">
            <v>21324448</v>
          </cell>
          <cell r="BL246">
            <v>0</v>
          </cell>
          <cell r="BM246">
            <v>0</v>
          </cell>
          <cell r="BN246">
            <v>0</v>
          </cell>
          <cell r="BO246">
            <v>0</v>
          </cell>
          <cell r="BP246">
            <v>0</v>
          </cell>
          <cell r="BQ246">
            <v>21324448</v>
          </cell>
          <cell r="BR246">
            <v>0</v>
          </cell>
          <cell r="BS246">
            <v>0</v>
          </cell>
          <cell r="BT246">
            <v>0</v>
          </cell>
          <cell r="BU246">
            <v>0</v>
          </cell>
          <cell r="BV246">
            <v>0</v>
          </cell>
          <cell r="BW246">
            <v>0</v>
          </cell>
          <cell r="BX246">
            <v>0</v>
          </cell>
          <cell r="BY246">
            <v>0</v>
          </cell>
          <cell r="BZ246">
            <v>0</v>
          </cell>
          <cell r="CA246">
            <v>0</v>
          </cell>
          <cell r="CB246">
            <v>0</v>
          </cell>
          <cell r="CC246">
            <v>21324448</v>
          </cell>
          <cell r="CD246">
            <v>30900625</v>
          </cell>
          <cell r="CE246">
            <v>0</v>
          </cell>
          <cell r="CF246">
            <v>0</v>
          </cell>
          <cell r="CG246">
            <v>0</v>
          </cell>
          <cell r="CH246">
            <v>0</v>
          </cell>
          <cell r="CI246">
            <v>0</v>
          </cell>
          <cell r="CJ246">
            <v>30900625</v>
          </cell>
          <cell r="CK246">
            <v>0</v>
          </cell>
          <cell r="CL246">
            <v>0</v>
          </cell>
          <cell r="CM246">
            <v>0</v>
          </cell>
          <cell r="CN246">
            <v>0</v>
          </cell>
          <cell r="CO246">
            <v>0</v>
          </cell>
          <cell r="CP246">
            <v>0</v>
          </cell>
          <cell r="CQ246">
            <v>0</v>
          </cell>
          <cell r="CR246">
            <v>0</v>
          </cell>
          <cell r="CS246">
            <v>0</v>
          </cell>
          <cell r="CT246">
            <v>0</v>
          </cell>
          <cell r="CU246">
            <v>0</v>
          </cell>
          <cell r="CV246">
            <v>30900625</v>
          </cell>
          <cell r="CW246">
            <v>8576293</v>
          </cell>
          <cell r="CX246">
            <v>0</v>
          </cell>
          <cell r="CY246">
            <v>0</v>
          </cell>
          <cell r="CZ246">
            <v>0</v>
          </cell>
          <cell r="DA246">
            <v>0</v>
          </cell>
          <cell r="DB246">
            <v>0</v>
          </cell>
          <cell r="DC246">
            <v>8576293</v>
          </cell>
          <cell r="DD246">
            <v>0</v>
          </cell>
          <cell r="DE246">
            <v>0</v>
          </cell>
          <cell r="DF246">
            <v>0</v>
          </cell>
          <cell r="DG246">
            <v>0</v>
          </cell>
          <cell r="DH246">
            <v>0</v>
          </cell>
          <cell r="DI246">
            <v>0</v>
          </cell>
          <cell r="DJ246">
            <v>0</v>
          </cell>
          <cell r="DK246">
            <v>0</v>
          </cell>
          <cell r="DL246">
            <v>0</v>
          </cell>
          <cell r="DM246">
            <v>0</v>
          </cell>
          <cell r="DN246">
            <v>0</v>
          </cell>
          <cell r="DO246">
            <v>8576293</v>
          </cell>
          <cell r="DP246">
            <v>951883518</v>
          </cell>
          <cell r="DQ246">
            <v>0</v>
          </cell>
          <cell r="DR246">
            <v>328401920.5</v>
          </cell>
          <cell r="DS246">
            <v>0</v>
          </cell>
          <cell r="DT246">
            <v>0</v>
          </cell>
          <cell r="DU246">
            <v>35000000</v>
          </cell>
          <cell r="DV246">
            <v>588481597.5</v>
          </cell>
          <cell r="DW246">
            <v>0</v>
          </cell>
          <cell r="DX246">
            <v>0</v>
          </cell>
          <cell r="DY246">
            <v>0</v>
          </cell>
          <cell r="DZ246">
            <v>0</v>
          </cell>
          <cell r="EA246">
            <v>0</v>
          </cell>
          <cell r="EB246">
            <v>0</v>
          </cell>
          <cell r="EC246">
            <v>0</v>
          </cell>
          <cell r="ED246">
            <v>0</v>
          </cell>
          <cell r="EE246">
            <v>0</v>
          </cell>
          <cell r="EF246">
            <v>0</v>
          </cell>
          <cell r="EG246">
            <v>0</v>
          </cell>
          <cell r="EH246">
            <v>951883518</v>
          </cell>
        </row>
        <row r="247">
          <cell r="B247" t="str">
            <v>25126-245</v>
          </cell>
          <cell r="C247">
            <v>25126</v>
          </cell>
          <cell r="D247" t="str">
            <v>Cajicá</v>
          </cell>
          <cell r="E247">
            <v>1438</v>
          </cell>
          <cell r="F247" t="str">
            <v>Cajica Tejiendo Futuro Unidos Con Toda Seguridad</v>
          </cell>
          <cell r="G247" t="str">
            <v>Tejiendo Futuro Cajica 100% Saludable</v>
          </cell>
          <cell r="H247" t="str">
            <v>Inclusión social</v>
          </cell>
          <cell r="I247" t="str">
            <v>Desarrollo integral de la primera infancia a la juventud, y fortalecimiento de las capacidades de las familias de niñas, niños y adolescentes</v>
          </cell>
          <cell r="K247" t="str">
            <v>Servicio de protección para el restablecimiento de derechos de niños, niñas, adolescentes y jóvenes</v>
          </cell>
          <cell r="L247" t="str">
            <v>Niños, niñas, adolescentes y jóvenes atendidos con servicio de protección para el restablecimiento de derechos - Servicios de divulgación para la promoción y prevención de los derechos de los niños niñas y adolescentes</v>
          </cell>
          <cell r="M247" t="str">
            <v>Número</v>
          </cell>
          <cell r="N247">
            <v>218</v>
          </cell>
          <cell r="O247">
            <v>4400</v>
          </cell>
          <cell r="P247">
            <v>0</v>
          </cell>
          <cell r="Q247">
            <v>0.56571336357154722</v>
          </cell>
          <cell r="R247" t="str">
            <v>AM</v>
          </cell>
          <cell r="S247">
            <v>5447</v>
          </cell>
          <cell r="T247">
            <v>1</v>
          </cell>
          <cell r="U247">
            <v>0</v>
          </cell>
          <cell r="V247">
            <v>0</v>
          </cell>
          <cell r="W247">
            <v>0.74583086093334627</v>
          </cell>
          <cell r="X247">
            <v>4400</v>
          </cell>
          <cell r="Y247">
            <v>4431</v>
          </cell>
          <cell r="Z247">
            <v>100</v>
          </cell>
          <cell r="AA247">
            <v>0.18604770525761122</v>
          </cell>
          <cell r="AB247">
            <v>4400</v>
          </cell>
          <cell r="AC247">
            <v>8509</v>
          </cell>
          <cell r="AD247">
            <v>100</v>
          </cell>
          <cell r="AE247">
            <v>0.85672912823706138</v>
          </cell>
          <cell r="AF247">
            <v>4400</v>
          </cell>
          <cell r="AG247">
            <v>11932</v>
          </cell>
          <cell r="AH247">
            <v>100</v>
          </cell>
          <cell r="AI247">
            <v>0.27452617418205372</v>
          </cell>
          <cell r="AJ247">
            <v>4400</v>
          </cell>
          <cell r="AK247">
            <v>5447</v>
          </cell>
          <cell r="AL247">
            <v>100</v>
          </cell>
          <cell r="AM247">
            <v>0.74583086093334627</v>
          </cell>
          <cell r="AN247">
            <v>0.18604770525761122</v>
          </cell>
          <cell r="AO247">
            <v>0.85672912823706138</v>
          </cell>
          <cell r="AP247">
            <v>0.27452617418205372</v>
          </cell>
          <cell r="AQ247">
            <v>0.56571336357154722</v>
          </cell>
          <cell r="AR247">
            <v>641986737</v>
          </cell>
          <cell r="AS247">
            <v>0</v>
          </cell>
          <cell r="AT247">
            <v>0</v>
          </cell>
          <cell r="AU247">
            <v>0</v>
          </cell>
          <cell r="AV247">
            <v>0</v>
          </cell>
          <cell r="AW247">
            <v>0</v>
          </cell>
          <cell r="AX247">
            <v>641986737</v>
          </cell>
          <cell r="AY247">
            <v>0</v>
          </cell>
          <cell r="AZ247">
            <v>0</v>
          </cell>
          <cell r="BA247">
            <v>0</v>
          </cell>
          <cell r="BB247">
            <v>0</v>
          </cell>
          <cell r="BC247">
            <v>0</v>
          </cell>
          <cell r="BD247">
            <v>0</v>
          </cell>
          <cell r="BE247">
            <v>0</v>
          </cell>
          <cell r="BF247">
            <v>0</v>
          </cell>
          <cell r="BG247">
            <v>0</v>
          </cell>
          <cell r="BH247">
            <v>0</v>
          </cell>
          <cell r="BI247">
            <v>0</v>
          </cell>
          <cell r="BJ247">
            <v>641986737</v>
          </cell>
          <cell r="BK247">
            <v>195037993</v>
          </cell>
          <cell r="BL247">
            <v>0</v>
          </cell>
          <cell r="BM247">
            <v>0</v>
          </cell>
          <cell r="BN247">
            <v>0</v>
          </cell>
          <cell r="BO247">
            <v>0</v>
          </cell>
          <cell r="BP247">
            <v>0</v>
          </cell>
          <cell r="BQ247">
            <v>195037993</v>
          </cell>
          <cell r="BR247">
            <v>0</v>
          </cell>
          <cell r="BS247">
            <v>0</v>
          </cell>
          <cell r="BT247">
            <v>0</v>
          </cell>
          <cell r="BU247">
            <v>0</v>
          </cell>
          <cell r="BV247">
            <v>0</v>
          </cell>
          <cell r="BW247">
            <v>0</v>
          </cell>
          <cell r="BX247">
            <v>0</v>
          </cell>
          <cell r="BY247">
            <v>0</v>
          </cell>
          <cell r="BZ247">
            <v>0</v>
          </cell>
          <cell r="CA247">
            <v>0</v>
          </cell>
          <cell r="CB247">
            <v>0</v>
          </cell>
          <cell r="CC247">
            <v>195037993</v>
          </cell>
          <cell r="CD247">
            <v>860402468.83000004</v>
          </cell>
          <cell r="CE247">
            <v>0</v>
          </cell>
          <cell r="CF247">
            <v>0</v>
          </cell>
          <cell r="CG247">
            <v>0</v>
          </cell>
          <cell r="CH247">
            <v>0</v>
          </cell>
          <cell r="CI247">
            <v>0</v>
          </cell>
          <cell r="CJ247">
            <v>860402468.83000004</v>
          </cell>
          <cell r="CK247">
            <v>0</v>
          </cell>
          <cell r="CL247">
            <v>0</v>
          </cell>
          <cell r="CM247">
            <v>0</v>
          </cell>
          <cell r="CN247">
            <v>0</v>
          </cell>
          <cell r="CO247">
            <v>0</v>
          </cell>
          <cell r="CP247">
            <v>0</v>
          </cell>
          <cell r="CQ247">
            <v>0</v>
          </cell>
          <cell r="CR247">
            <v>0</v>
          </cell>
          <cell r="CS247">
            <v>0</v>
          </cell>
          <cell r="CT247">
            <v>0</v>
          </cell>
          <cell r="CU247">
            <v>0</v>
          </cell>
          <cell r="CV247">
            <v>860402468.83000004</v>
          </cell>
          <cell r="CW247">
            <v>197225038.19999999</v>
          </cell>
          <cell r="CX247">
            <v>0</v>
          </cell>
          <cell r="CY247">
            <v>0</v>
          </cell>
          <cell r="CZ247">
            <v>0</v>
          </cell>
          <cell r="DA247">
            <v>0</v>
          </cell>
          <cell r="DB247">
            <v>0</v>
          </cell>
          <cell r="DC247">
            <v>197225038.19999999</v>
          </cell>
          <cell r="DD247">
            <v>0</v>
          </cell>
          <cell r="DE247">
            <v>0</v>
          </cell>
          <cell r="DF247">
            <v>0</v>
          </cell>
          <cell r="DG247">
            <v>0</v>
          </cell>
          <cell r="DH247">
            <v>0</v>
          </cell>
          <cell r="DI247">
            <v>0</v>
          </cell>
          <cell r="DJ247">
            <v>0</v>
          </cell>
          <cell r="DK247">
            <v>0</v>
          </cell>
          <cell r="DL247">
            <v>0</v>
          </cell>
          <cell r="DM247">
            <v>0</v>
          </cell>
          <cell r="DN247">
            <v>0</v>
          </cell>
          <cell r="DO247">
            <v>197225038.19999999</v>
          </cell>
          <cell r="DP247">
            <v>1894652237.03</v>
          </cell>
          <cell r="DQ247">
            <v>0</v>
          </cell>
          <cell r="DR247">
            <v>0</v>
          </cell>
          <cell r="DS247">
            <v>0</v>
          </cell>
          <cell r="DT247">
            <v>0</v>
          </cell>
          <cell r="DU247">
            <v>0</v>
          </cell>
          <cell r="DV247">
            <v>1894652237.03</v>
          </cell>
          <cell r="DW247">
            <v>0</v>
          </cell>
          <cell r="DX247">
            <v>0</v>
          </cell>
          <cell r="DY247">
            <v>0</v>
          </cell>
          <cell r="DZ247">
            <v>0</v>
          </cell>
          <cell r="EA247">
            <v>0</v>
          </cell>
          <cell r="EB247">
            <v>0</v>
          </cell>
          <cell r="EC247">
            <v>0</v>
          </cell>
          <cell r="ED247">
            <v>0</v>
          </cell>
          <cell r="EE247">
            <v>0</v>
          </cell>
          <cell r="EF247">
            <v>0</v>
          </cell>
          <cell r="EG247">
            <v>0</v>
          </cell>
          <cell r="EH247">
            <v>1894652237.03</v>
          </cell>
        </row>
        <row r="248">
          <cell r="B248" t="str">
            <v>25126-246</v>
          </cell>
          <cell r="C248">
            <v>25126</v>
          </cell>
          <cell r="D248" t="str">
            <v>Cajicá</v>
          </cell>
          <cell r="E248">
            <v>1438</v>
          </cell>
          <cell r="F248" t="str">
            <v>Cajica Tejiendo Futuro Unidos Con Toda Seguridad</v>
          </cell>
          <cell r="G248" t="str">
            <v>Tejiendo Futuro Cajica 100% Saludable</v>
          </cell>
          <cell r="H248" t="str">
            <v>Inclusión social</v>
          </cell>
          <cell r="I248" t="str">
            <v>Desarrollo integral de la primera infancia a la juventud, y fortalecimiento de las capacidades de las familias de niñas, niños y adolescentes</v>
          </cell>
          <cell r="K248" t="str">
            <v>Servicio dirigidos a la atención de niños, niñas, adolescentes y jóvenes, con enfoque pedagógico y restaurativo encaminados a la inclusión social</v>
          </cell>
          <cell r="L248" t="str">
            <v>Niños, niñas, adolescentes y jóvenes atendidios en los servicios de restablecimiento en la administración de justicia</v>
          </cell>
          <cell r="M248" t="str">
            <v>Número</v>
          </cell>
          <cell r="N248">
            <v>117</v>
          </cell>
          <cell r="O248">
            <v>6000</v>
          </cell>
          <cell r="P248">
            <v>0</v>
          </cell>
          <cell r="Q248">
            <v>0.33765550154884999</v>
          </cell>
          <cell r="R248" t="str">
            <v>NA</v>
          </cell>
          <cell r="S248">
            <v>13594</v>
          </cell>
          <cell r="T248">
            <v>1</v>
          </cell>
          <cell r="U248">
            <v>0</v>
          </cell>
          <cell r="V248">
            <v>0</v>
          </cell>
          <cell r="W248">
            <v>0.63795294028308691</v>
          </cell>
          <cell r="X248">
            <v>3000</v>
          </cell>
          <cell r="Y248">
            <v>3000</v>
          </cell>
          <cell r="Z248">
            <v>100</v>
          </cell>
          <cell r="AA248">
            <v>0.28261046556745689</v>
          </cell>
          <cell r="AB248">
            <v>1000</v>
          </cell>
          <cell r="AC248">
            <v>3000</v>
          </cell>
          <cell r="AD248">
            <v>100</v>
          </cell>
          <cell r="AE248">
            <v>0.22943419541565455</v>
          </cell>
          <cell r="AF248">
            <v>1000</v>
          </cell>
          <cell r="AG248">
            <v>5680</v>
          </cell>
          <cell r="AH248">
            <v>100</v>
          </cell>
          <cell r="AI248">
            <v>7.6614183330277835E-2</v>
          </cell>
          <cell r="AJ248">
            <v>1000</v>
          </cell>
          <cell r="AK248">
            <v>1914</v>
          </cell>
          <cell r="AL248">
            <v>100</v>
          </cell>
          <cell r="AM248">
            <v>0.63795294028308691</v>
          </cell>
          <cell r="AN248">
            <v>0.28261046556745689</v>
          </cell>
          <cell r="AO248">
            <v>0.22943419541565455</v>
          </cell>
          <cell r="AP248">
            <v>7.6614183330277835E-2</v>
          </cell>
          <cell r="AQ248">
            <v>0.33765550154884999</v>
          </cell>
          <cell r="AR248">
            <v>549128962</v>
          </cell>
          <cell r="AS248">
            <v>0</v>
          </cell>
          <cell r="AT248">
            <v>0</v>
          </cell>
          <cell r="AU248">
            <v>0</v>
          </cell>
          <cell r="AV248">
            <v>0</v>
          </cell>
          <cell r="AW248">
            <v>0</v>
          </cell>
          <cell r="AX248">
            <v>549128962</v>
          </cell>
          <cell r="AY248">
            <v>0</v>
          </cell>
          <cell r="AZ248">
            <v>0</v>
          </cell>
          <cell r="BA248">
            <v>0</v>
          </cell>
          <cell r="BB248">
            <v>0</v>
          </cell>
          <cell r="BC248">
            <v>0</v>
          </cell>
          <cell r="BD248">
            <v>0</v>
          </cell>
          <cell r="BE248">
            <v>0</v>
          </cell>
          <cell r="BF248">
            <v>0</v>
          </cell>
          <cell r="BG248">
            <v>0</v>
          </cell>
          <cell r="BH248">
            <v>0</v>
          </cell>
          <cell r="BI248">
            <v>0</v>
          </cell>
          <cell r="BJ248">
            <v>549128962</v>
          </cell>
          <cell r="BK248">
            <v>296266906</v>
          </cell>
          <cell r="BL248">
            <v>0</v>
          </cell>
          <cell r="BM248">
            <v>0</v>
          </cell>
          <cell r="BN248">
            <v>0</v>
          </cell>
          <cell r="BO248">
            <v>0</v>
          </cell>
          <cell r="BP248">
            <v>0</v>
          </cell>
          <cell r="BQ248">
            <v>244011299</v>
          </cell>
          <cell r="BR248">
            <v>0</v>
          </cell>
          <cell r="BS248">
            <v>0</v>
          </cell>
          <cell r="BT248">
            <v>52255607</v>
          </cell>
          <cell r="BU248">
            <v>0</v>
          </cell>
          <cell r="BV248">
            <v>0</v>
          </cell>
          <cell r="BW248">
            <v>0</v>
          </cell>
          <cell r="BX248">
            <v>0</v>
          </cell>
          <cell r="BY248">
            <v>0</v>
          </cell>
          <cell r="BZ248">
            <v>0</v>
          </cell>
          <cell r="CA248">
            <v>0</v>
          </cell>
          <cell r="CB248">
            <v>0</v>
          </cell>
          <cell r="CC248">
            <v>296266906</v>
          </cell>
          <cell r="CD248">
            <v>230417925.18000001</v>
          </cell>
          <cell r="CE248">
            <v>0</v>
          </cell>
          <cell r="CF248">
            <v>0</v>
          </cell>
          <cell r="CG248">
            <v>0</v>
          </cell>
          <cell r="CH248">
            <v>0</v>
          </cell>
          <cell r="CI248">
            <v>0</v>
          </cell>
          <cell r="CJ248">
            <v>230417925.18000001</v>
          </cell>
          <cell r="CK248">
            <v>0</v>
          </cell>
          <cell r="CL248">
            <v>0</v>
          </cell>
          <cell r="CM248">
            <v>0</v>
          </cell>
          <cell r="CN248">
            <v>0</v>
          </cell>
          <cell r="CO248">
            <v>0</v>
          </cell>
          <cell r="CP248">
            <v>0</v>
          </cell>
          <cell r="CQ248">
            <v>0</v>
          </cell>
          <cell r="CR248">
            <v>0</v>
          </cell>
          <cell r="CS248">
            <v>0</v>
          </cell>
          <cell r="CT248">
            <v>0</v>
          </cell>
          <cell r="CU248">
            <v>0</v>
          </cell>
          <cell r="CV248">
            <v>230417925.18000001</v>
          </cell>
          <cell r="CW248">
            <v>55041146</v>
          </cell>
          <cell r="CX248">
            <v>0</v>
          </cell>
          <cell r="CY248">
            <v>0</v>
          </cell>
          <cell r="CZ248">
            <v>0</v>
          </cell>
          <cell r="DA248">
            <v>0</v>
          </cell>
          <cell r="DB248">
            <v>0</v>
          </cell>
          <cell r="DC248">
            <v>55041146</v>
          </cell>
          <cell r="DD248">
            <v>0</v>
          </cell>
          <cell r="DE248">
            <v>0</v>
          </cell>
          <cell r="DF248">
            <v>0</v>
          </cell>
          <cell r="DG248">
            <v>0</v>
          </cell>
          <cell r="DH248">
            <v>0</v>
          </cell>
          <cell r="DI248">
            <v>0</v>
          </cell>
          <cell r="DJ248">
            <v>0</v>
          </cell>
          <cell r="DK248">
            <v>0</v>
          </cell>
          <cell r="DL248">
            <v>0</v>
          </cell>
          <cell r="DM248">
            <v>0</v>
          </cell>
          <cell r="DN248">
            <v>0</v>
          </cell>
          <cell r="DO248">
            <v>55041146</v>
          </cell>
          <cell r="DP248">
            <v>1130854939.1800001</v>
          </cell>
          <cell r="DQ248">
            <v>0</v>
          </cell>
          <cell r="DR248">
            <v>0</v>
          </cell>
          <cell r="DS248">
            <v>0</v>
          </cell>
          <cell r="DT248">
            <v>0</v>
          </cell>
          <cell r="DU248">
            <v>0</v>
          </cell>
          <cell r="DV248">
            <v>1078599332.1800001</v>
          </cell>
          <cell r="DW248">
            <v>0</v>
          </cell>
          <cell r="DX248">
            <v>0</v>
          </cell>
          <cell r="DY248">
            <v>52255607</v>
          </cell>
          <cell r="DZ248">
            <v>0</v>
          </cell>
          <cell r="EA248">
            <v>0</v>
          </cell>
          <cell r="EB248">
            <v>0</v>
          </cell>
          <cell r="EC248">
            <v>0</v>
          </cell>
          <cell r="ED248">
            <v>0</v>
          </cell>
          <cell r="EE248">
            <v>0</v>
          </cell>
          <cell r="EF248">
            <v>0</v>
          </cell>
          <cell r="EG248">
            <v>0</v>
          </cell>
          <cell r="EH248">
            <v>1130854939.1800001</v>
          </cell>
        </row>
        <row r="249">
          <cell r="B249" t="str">
            <v>25126-247</v>
          </cell>
          <cell r="C249">
            <v>25126</v>
          </cell>
          <cell r="D249" t="str">
            <v>Cajicá</v>
          </cell>
          <cell r="E249">
            <v>1438</v>
          </cell>
          <cell r="F249" t="str">
            <v>Cajica Tejiendo Futuro Unidos Con Toda Seguridad</v>
          </cell>
          <cell r="G249" t="str">
            <v>Tejiendo Futuro Cajica 100% Saludable</v>
          </cell>
          <cell r="H249" t="str">
            <v>Inclusión social</v>
          </cell>
          <cell r="I249" t="str">
            <v>Desarrollo integral de la primera infancia a la juventud, y fortalecimiento de las capacidades de las familias de niñas, niños y adolescentes</v>
          </cell>
          <cell r="K249" t="str">
            <v>Servicio dirigidos a la atención de niños, niñas, adolescentes y jóvenes, con enfoque pedagógico y restaurativo encaminados a la inclusión social</v>
          </cell>
          <cell r="L249" t="str">
            <v>Niños, niñas, adolescentes y jóvenes atendidios en los servicios de restablecimiento en la administración de justicia - Implementación del estudio de ensayo, grabación y/o producción para la inclusión de jóvenes músicos</v>
          </cell>
          <cell r="M249" t="str">
            <v>Número</v>
          </cell>
          <cell r="N249">
            <v>219</v>
          </cell>
          <cell r="O249">
            <v>1</v>
          </cell>
          <cell r="P249">
            <v>0</v>
          </cell>
          <cell r="Q249">
            <v>5.0005218633727658E-2</v>
          </cell>
          <cell r="R249" t="str">
            <v>NA</v>
          </cell>
          <cell r="S249">
            <v>2</v>
          </cell>
          <cell r="T249">
            <v>1</v>
          </cell>
          <cell r="U249">
            <v>0</v>
          </cell>
          <cell r="V249">
            <v>0</v>
          </cell>
          <cell r="W249">
            <v>0</v>
          </cell>
          <cell r="X249" t="str">
            <v>NP</v>
          </cell>
          <cell r="Y249">
            <v>0</v>
          </cell>
          <cell r="Z249">
            <v>0</v>
          </cell>
          <cell r="AA249">
            <v>0</v>
          </cell>
          <cell r="AB249" t="str">
            <v>NP</v>
          </cell>
          <cell r="AC249">
            <v>0</v>
          </cell>
          <cell r="AD249">
            <v>0</v>
          </cell>
          <cell r="AE249">
            <v>0.15688571951825403</v>
          </cell>
          <cell r="AF249">
            <v>1</v>
          </cell>
          <cell r="AG249">
            <v>1</v>
          </cell>
          <cell r="AH249">
            <v>100</v>
          </cell>
          <cell r="AI249">
            <v>1.3802514974943201E-2</v>
          </cell>
          <cell r="AJ249">
            <v>1</v>
          </cell>
          <cell r="AK249">
            <v>1</v>
          </cell>
          <cell r="AL249">
            <v>100</v>
          </cell>
          <cell r="AM249">
            <v>0</v>
          </cell>
          <cell r="AN249">
            <v>0</v>
          </cell>
          <cell r="AO249">
            <v>0.15688571951825403</v>
          </cell>
          <cell r="AP249">
            <v>1.3802514974943201E-2</v>
          </cell>
          <cell r="AQ249">
            <v>5.0005218633727658E-2</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157558388</v>
          </cell>
          <cell r="CE249">
            <v>0</v>
          </cell>
          <cell r="CF249">
            <v>0</v>
          </cell>
          <cell r="CG249">
            <v>0</v>
          </cell>
          <cell r="CH249">
            <v>0</v>
          </cell>
          <cell r="CI249">
            <v>0</v>
          </cell>
          <cell r="CJ249">
            <v>157558388</v>
          </cell>
          <cell r="CK249">
            <v>0</v>
          </cell>
          <cell r="CL249">
            <v>0</v>
          </cell>
          <cell r="CM249">
            <v>0</v>
          </cell>
          <cell r="CN249">
            <v>0</v>
          </cell>
          <cell r="CO249">
            <v>0</v>
          </cell>
          <cell r="CP249">
            <v>0</v>
          </cell>
          <cell r="CQ249">
            <v>0</v>
          </cell>
          <cell r="CR249">
            <v>0</v>
          </cell>
          <cell r="CS249">
            <v>0</v>
          </cell>
          <cell r="CT249">
            <v>0</v>
          </cell>
          <cell r="CU249">
            <v>0</v>
          </cell>
          <cell r="CV249">
            <v>157558388</v>
          </cell>
          <cell r="CW249">
            <v>9916000</v>
          </cell>
          <cell r="CX249">
            <v>0</v>
          </cell>
          <cell r="CY249">
            <v>0</v>
          </cell>
          <cell r="CZ249">
            <v>0</v>
          </cell>
          <cell r="DA249">
            <v>0</v>
          </cell>
          <cell r="DB249">
            <v>0</v>
          </cell>
          <cell r="DC249">
            <v>9916000</v>
          </cell>
          <cell r="DD249">
            <v>0</v>
          </cell>
          <cell r="DE249">
            <v>0</v>
          </cell>
          <cell r="DF249">
            <v>0</v>
          </cell>
          <cell r="DG249">
            <v>0</v>
          </cell>
          <cell r="DH249">
            <v>0</v>
          </cell>
          <cell r="DI249">
            <v>0</v>
          </cell>
          <cell r="DJ249">
            <v>0</v>
          </cell>
          <cell r="DK249">
            <v>0</v>
          </cell>
          <cell r="DL249">
            <v>0</v>
          </cell>
          <cell r="DM249">
            <v>0</v>
          </cell>
          <cell r="DN249">
            <v>0</v>
          </cell>
          <cell r="DO249">
            <v>9916000</v>
          </cell>
          <cell r="DP249">
            <v>167474388</v>
          </cell>
          <cell r="DQ249">
            <v>0</v>
          </cell>
          <cell r="DR249">
            <v>0</v>
          </cell>
          <cell r="DS249">
            <v>0</v>
          </cell>
          <cell r="DT249">
            <v>0</v>
          </cell>
          <cell r="DU249">
            <v>0</v>
          </cell>
          <cell r="DV249">
            <v>167474388</v>
          </cell>
          <cell r="DW249">
            <v>0</v>
          </cell>
          <cell r="DX249">
            <v>0</v>
          </cell>
          <cell r="DY249">
            <v>0</v>
          </cell>
          <cell r="DZ249">
            <v>0</v>
          </cell>
          <cell r="EA249">
            <v>0</v>
          </cell>
          <cell r="EB249">
            <v>0</v>
          </cell>
          <cell r="EC249">
            <v>0</v>
          </cell>
          <cell r="ED249">
            <v>0</v>
          </cell>
          <cell r="EE249">
            <v>0</v>
          </cell>
          <cell r="EF249">
            <v>0</v>
          </cell>
          <cell r="EG249">
            <v>0</v>
          </cell>
          <cell r="EH249">
            <v>167474388</v>
          </cell>
        </row>
        <row r="250">
          <cell r="B250" t="str">
            <v>25126-248</v>
          </cell>
          <cell r="C250">
            <v>25126</v>
          </cell>
          <cell r="D250" t="str">
            <v>Cajicá</v>
          </cell>
          <cell r="E250">
            <v>1438</v>
          </cell>
          <cell r="F250" t="str">
            <v>Cajica Tejiendo Futuro Unidos Con Toda Seguridad</v>
          </cell>
          <cell r="G250" t="str">
            <v>Tejiendo Futuro Cajica 100% Saludable</v>
          </cell>
          <cell r="H250" t="str">
            <v>Inclusión social</v>
          </cell>
          <cell r="I250" t="str">
            <v>Desarrollo integral de la primera infancia a la juventud, y fortalecimiento de las capacidades de las familias de niñas, niños y adolescentes</v>
          </cell>
          <cell r="K250" t="str">
            <v>Servicio de atención integral a la primera infancia</v>
          </cell>
          <cell r="L250" t="str">
            <v>Niños y niñas atendidos en Servicio integrales</v>
          </cell>
          <cell r="M250" t="str">
            <v>Número</v>
          </cell>
          <cell r="N250">
            <v>46</v>
          </cell>
          <cell r="O250">
            <v>4796</v>
          </cell>
          <cell r="P250">
            <v>0</v>
          </cell>
          <cell r="Q250">
            <v>1.0506798439778038</v>
          </cell>
          <cell r="R250" t="str">
            <v>NA</v>
          </cell>
          <cell r="S250">
            <v>8647</v>
          </cell>
          <cell r="T250">
            <v>1</v>
          </cell>
          <cell r="U250">
            <v>0</v>
          </cell>
          <cell r="V250">
            <v>0</v>
          </cell>
          <cell r="W250">
            <v>0.65476716032899007</v>
          </cell>
          <cell r="X250">
            <v>1746</v>
          </cell>
          <cell r="Y250">
            <v>1746</v>
          </cell>
          <cell r="Z250">
            <v>100</v>
          </cell>
          <cell r="AA250">
            <v>1.2090152326340795</v>
          </cell>
          <cell r="AB250">
            <v>1018</v>
          </cell>
          <cell r="AC250">
            <v>2261</v>
          </cell>
          <cell r="AD250">
            <v>100</v>
          </cell>
          <cell r="AE250">
            <v>0.78005321463024935</v>
          </cell>
          <cell r="AF250">
            <v>1016</v>
          </cell>
          <cell r="AG250">
            <v>2649</v>
          </cell>
          <cell r="AH250">
            <v>100</v>
          </cell>
          <cell r="AI250">
            <v>1.2589216838948842</v>
          </cell>
          <cell r="AJ250">
            <v>2008</v>
          </cell>
          <cell r="AK250">
            <v>1991</v>
          </cell>
          <cell r="AL250">
            <v>99.153386454183263</v>
          </cell>
          <cell r="AM250">
            <v>0.65476716032899007</v>
          </cell>
          <cell r="AN250">
            <v>1.2090152326340795</v>
          </cell>
          <cell r="AO250">
            <v>0.78005321463024946</v>
          </cell>
          <cell r="AP250">
            <v>1.248263482387806</v>
          </cell>
          <cell r="AQ250">
            <v>1.0506798439778038</v>
          </cell>
          <cell r="AR250">
            <v>563602091</v>
          </cell>
          <cell r="AS250">
            <v>0</v>
          </cell>
          <cell r="AT250">
            <v>0</v>
          </cell>
          <cell r="AU250">
            <v>0</v>
          </cell>
          <cell r="AV250">
            <v>0</v>
          </cell>
          <cell r="AW250">
            <v>0</v>
          </cell>
          <cell r="AX250">
            <v>563602091</v>
          </cell>
          <cell r="AY250">
            <v>0</v>
          </cell>
          <cell r="AZ250">
            <v>0</v>
          </cell>
          <cell r="BA250">
            <v>0</v>
          </cell>
          <cell r="BB250">
            <v>0</v>
          </cell>
          <cell r="BC250">
            <v>0</v>
          </cell>
          <cell r="BD250">
            <v>0</v>
          </cell>
          <cell r="BE250">
            <v>0</v>
          </cell>
          <cell r="BF250">
            <v>0</v>
          </cell>
          <cell r="BG250">
            <v>0</v>
          </cell>
          <cell r="BH250">
            <v>0</v>
          </cell>
          <cell r="BI250">
            <v>0</v>
          </cell>
          <cell r="BJ250">
            <v>563602091</v>
          </cell>
          <cell r="BK250">
            <v>1267437855</v>
          </cell>
          <cell r="BL250">
            <v>0</v>
          </cell>
          <cell r="BM250">
            <v>0</v>
          </cell>
          <cell r="BN250">
            <v>0</v>
          </cell>
          <cell r="BO250">
            <v>0</v>
          </cell>
          <cell r="BP250">
            <v>0</v>
          </cell>
          <cell r="BQ250">
            <v>802801224</v>
          </cell>
          <cell r="BR250">
            <v>0</v>
          </cell>
          <cell r="BS250">
            <v>0</v>
          </cell>
          <cell r="BT250">
            <v>464636631</v>
          </cell>
          <cell r="BU250">
            <v>0</v>
          </cell>
          <cell r="BV250">
            <v>0</v>
          </cell>
          <cell r="BW250">
            <v>0</v>
          </cell>
          <cell r="BX250">
            <v>0</v>
          </cell>
          <cell r="BY250">
            <v>0</v>
          </cell>
          <cell r="BZ250">
            <v>0</v>
          </cell>
          <cell r="CA250">
            <v>0</v>
          </cell>
          <cell r="CB250">
            <v>0</v>
          </cell>
          <cell r="CC250">
            <v>1267437855</v>
          </cell>
          <cell r="CD250">
            <v>783397797</v>
          </cell>
          <cell r="CE250">
            <v>0</v>
          </cell>
          <cell r="CF250">
            <v>0</v>
          </cell>
          <cell r="CG250">
            <v>0</v>
          </cell>
          <cell r="CH250">
            <v>0</v>
          </cell>
          <cell r="CI250">
            <v>0</v>
          </cell>
          <cell r="CJ250">
            <v>783397797</v>
          </cell>
          <cell r="CK250">
            <v>0</v>
          </cell>
          <cell r="CL250">
            <v>0</v>
          </cell>
          <cell r="CM250">
            <v>0</v>
          </cell>
          <cell r="CN250">
            <v>0</v>
          </cell>
          <cell r="CO250">
            <v>0</v>
          </cell>
          <cell r="CP250">
            <v>0</v>
          </cell>
          <cell r="CQ250">
            <v>0</v>
          </cell>
          <cell r="CR250">
            <v>0</v>
          </cell>
          <cell r="CS250">
            <v>0</v>
          </cell>
          <cell r="CT250">
            <v>0</v>
          </cell>
          <cell r="CU250">
            <v>0</v>
          </cell>
          <cell r="CV250">
            <v>783397797</v>
          </cell>
          <cell r="CW250">
            <v>904434260</v>
          </cell>
          <cell r="CX250">
            <v>0</v>
          </cell>
          <cell r="CY250">
            <v>0</v>
          </cell>
          <cell r="CZ250">
            <v>0</v>
          </cell>
          <cell r="DA250">
            <v>0</v>
          </cell>
          <cell r="DB250">
            <v>0</v>
          </cell>
          <cell r="DC250">
            <v>904434260</v>
          </cell>
          <cell r="DD250">
            <v>0</v>
          </cell>
          <cell r="DE250">
            <v>0</v>
          </cell>
          <cell r="DF250">
            <v>0</v>
          </cell>
          <cell r="DG250">
            <v>0</v>
          </cell>
          <cell r="DH250">
            <v>0</v>
          </cell>
          <cell r="DI250">
            <v>0</v>
          </cell>
          <cell r="DJ250">
            <v>0</v>
          </cell>
          <cell r="DK250">
            <v>0</v>
          </cell>
          <cell r="DL250">
            <v>0</v>
          </cell>
          <cell r="DM250">
            <v>0</v>
          </cell>
          <cell r="DN250">
            <v>0</v>
          </cell>
          <cell r="DO250">
            <v>904434260</v>
          </cell>
          <cell r="DP250">
            <v>3518872003</v>
          </cell>
          <cell r="DQ250">
            <v>0</v>
          </cell>
          <cell r="DR250">
            <v>0</v>
          </cell>
          <cell r="DS250">
            <v>0</v>
          </cell>
          <cell r="DT250">
            <v>0</v>
          </cell>
          <cell r="DU250">
            <v>0</v>
          </cell>
          <cell r="DV250">
            <v>3054235372</v>
          </cell>
          <cell r="DW250">
            <v>0</v>
          </cell>
          <cell r="DX250">
            <v>0</v>
          </cell>
          <cell r="DY250">
            <v>464636631</v>
          </cell>
          <cell r="DZ250">
            <v>0</v>
          </cell>
          <cell r="EA250">
            <v>0</v>
          </cell>
          <cell r="EB250">
            <v>0</v>
          </cell>
          <cell r="EC250">
            <v>0</v>
          </cell>
          <cell r="ED250">
            <v>0</v>
          </cell>
          <cell r="EE250">
            <v>0</v>
          </cell>
          <cell r="EF250">
            <v>0</v>
          </cell>
          <cell r="EG250">
            <v>0</v>
          </cell>
          <cell r="EH250">
            <v>3518872003</v>
          </cell>
        </row>
        <row r="251">
          <cell r="B251" t="str">
            <v>25126-249</v>
          </cell>
          <cell r="C251">
            <v>25126</v>
          </cell>
          <cell r="D251" t="str">
            <v>Cajicá</v>
          </cell>
          <cell r="E251">
            <v>1438</v>
          </cell>
          <cell r="F251" t="str">
            <v>Cajica Tejiendo Futuro Unidos Con Toda Seguridad</v>
          </cell>
          <cell r="G251" t="str">
            <v>Tejiendo Futuro Cajica 100% Saludable</v>
          </cell>
          <cell r="H251" t="str">
            <v>Inclusión social</v>
          </cell>
          <cell r="I251" t="str">
            <v>Atención, asistencia y reparación integral a las víctimas</v>
          </cell>
          <cell r="K251" t="str">
            <v>Servicio de asistencia técnica para la participación de las víctimas</v>
          </cell>
          <cell r="L251" t="str">
            <v>Víctimas asistidas técnicamente - Niños, niñas y adolescentes víctimas beneficiadas</v>
          </cell>
          <cell r="M251" t="str">
            <v>Número</v>
          </cell>
          <cell r="N251">
            <v>83</v>
          </cell>
          <cell r="O251">
            <v>160</v>
          </cell>
          <cell r="P251">
            <v>0</v>
          </cell>
          <cell r="Q251">
            <v>5.5198952768756582E-3</v>
          </cell>
          <cell r="R251" t="str">
            <v>NA</v>
          </cell>
          <cell r="S251">
            <v>530</v>
          </cell>
          <cell r="T251">
            <v>1</v>
          </cell>
          <cell r="U251">
            <v>0</v>
          </cell>
          <cell r="V251">
            <v>0</v>
          </cell>
          <cell r="W251">
            <v>2.9131513827448875E-3</v>
          </cell>
          <cell r="X251">
            <v>50</v>
          </cell>
          <cell r="Y251">
            <v>50</v>
          </cell>
          <cell r="Z251">
            <v>100</v>
          </cell>
          <cell r="AA251">
            <v>5.7041531365523293E-3</v>
          </cell>
          <cell r="AB251">
            <v>35</v>
          </cell>
          <cell r="AC251">
            <v>136</v>
          </cell>
          <cell r="AD251">
            <v>100</v>
          </cell>
          <cell r="AE251">
            <v>8.9611329453250094E-3</v>
          </cell>
          <cell r="AF251">
            <v>35</v>
          </cell>
          <cell r="AG251">
            <v>130</v>
          </cell>
          <cell r="AH251">
            <v>100</v>
          </cell>
          <cell r="AI251">
            <v>1.3919438256296088E-3</v>
          </cell>
          <cell r="AJ251">
            <v>201</v>
          </cell>
          <cell r="AK251">
            <v>214</v>
          </cell>
          <cell r="AL251">
            <v>100</v>
          </cell>
          <cell r="AM251">
            <v>2.9131513827448875E-3</v>
          </cell>
          <cell r="AN251">
            <v>5.7041531365523293E-3</v>
          </cell>
          <cell r="AO251">
            <v>8.9611329453250094E-3</v>
          </cell>
          <cell r="AP251">
            <v>1.3919438256296088E-3</v>
          </cell>
          <cell r="AQ251">
            <v>5.5198952768756582E-3</v>
          </cell>
          <cell r="AR251">
            <v>2507545.14</v>
          </cell>
          <cell r="AS251">
            <v>0</v>
          </cell>
          <cell r="AT251">
            <v>0</v>
          </cell>
          <cell r="AU251">
            <v>0</v>
          </cell>
          <cell r="AV251">
            <v>0</v>
          </cell>
          <cell r="AW251">
            <v>0</v>
          </cell>
          <cell r="AX251">
            <v>2507545.14</v>
          </cell>
          <cell r="AY251">
            <v>0</v>
          </cell>
          <cell r="AZ251">
            <v>0</v>
          </cell>
          <cell r="BA251">
            <v>0</v>
          </cell>
          <cell r="BB251">
            <v>0</v>
          </cell>
          <cell r="BC251">
            <v>0</v>
          </cell>
          <cell r="BD251">
            <v>0</v>
          </cell>
          <cell r="BE251">
            <v>0</v>
          </cell>
          <cell r="BF251">
            <v>0</v>
          </cell>
          <cell r="BG251">
            <v>0</v>
          </cell>
          <cell r="BH251">
            <v>0</v>
          </cell>
          <cell r="BI251">
            <v>0</v>
          </cell>
          <cell r="BJ251">
            <v>2507545.14</v>
          </cell>
          <cell r="BK251">
            <v>5979792</v>
          </cell>
          <cell r="BL251">
            <v>0</v>
          </cell>
          <cell r="BM251">
            <v>0</v>
          </cell>
          <cell r="BN251">
            <v>0</v>
          </cell>
          <cell r="BO251">
            <v>0</v>
          </cell>
          <cell r="BP251">
            <v>0</v>
          </cell>
          <cell r="BQ251">
            <v>5979792</v>
          </cell>
          <cell r="BR251">
            <v>0</v>
          </cell>
          <cell r="BS251">
            <v>0</v>
          </cell>
          <cell r="BT251">
            <v>0</v>
          </cell>
          <cell r="BU251">
            <v>0</v>
          </cell>
          <cell r="BV251">
            <v>0</v>
          </cell>
          <cell r="BW251">
            <v>0</v>
          </cell>
          <cell r="BX251">
            <v>0</v>
          </cell>
          <cell r="BY251">
            <v>0</v>
          </cell>
          <cell r="BZ251">
            <v>0</v>
          </cell>
          <cell r="CA251">
            <v>0</v>
          </cell>
          <cell r="CB251">
            <v>0</v>
          </cell>
          <cell r="CC251">
            <v>5979792</v>
          </cell>
          <cell r="CD251">
            <v>8999555</v>
          </cell>
          <cell r="CE251">
            <v>0</v>
          </cell>
          <cell r="CF251">
            <v>0</v>
          </cell>
          <cell r="CG251">
            <v>0</v>
          </cell>
          <cell r="CH251">
            <v>0</v>
          </cell>
          <cell r="CI251">
            <v>0</v>
          </cell>
          <cell r="CJ251">
            <v>8999555</v>
          </cell>
          <cell r="CK251">
            <v>0</v>
          </cell>
          <cell r="CL251">
            <v>0</v>
          </cell>
          <cell r="CM251">
            <v>0</v>
          </cell>
          <cell r="CN251">
            <v>0</v>
          </cell>
          <cell r="CO251">
            <v>0</v>
          </cell>
          <cell r="CP251">
            <v>0</v>
          </cell>
          <cell r="CQ251">
            <v>0</v>
          </cell>
          <cell r="CR251">
            <v>0</v>
          </cell>
          <cell r="CS251">
            <v>0</v>
          </cell>
          <cell r="CT251">
            <v>0</v>
          </cell>
          <cell r="CU251">
            <v>0</v>
          </cell>
          <cell r="CV251">
            <v>8999555</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1000000</v>
          </cell>
          <cell r="DO251">
            <v>1000000</v>
          </cell>
          <cell r="DP251">
            <v>17486892.140000001</v>
          </cell>
          <cell r="DQ251">
            <v>0</v>
          </cell>
          <cell r="DR251">
            <v>0</v>
          </cell>
          <cell r="DS251">
            <v>0</v>
          </cell>
          <cell r="DT251">
            <v>0</v>
          </cell>
          <cell r="DU251">
            <v>0</v>
          </cell>
          <cell r="DV251">
            <v>17486892.140000001</v>
          </cell>
          <cell r="DW251">
            <v>0</v>
          </cell>
          <cell r="DX251">
            <v>0</v>
          </cell>
          <cell r="DY251">
            <v>0</v>
          </cell>
          <cell r="DZ251">
            <v>0</v>
          </cell>
          <cell r="EA251">
            <v>0</v>
          </cell>
          <cell r="EB251">
            <v>0</v>
          </cell>
          <cell r="EC251">
            <v>0</v>
          </cell>
          <cell r="ED251">
            <v>0</v>
          </cell>
          <cell r="EE251">
            <v>0</v>
          </cell>
          <cell r="EF251">
            <v>0</v>
          </cell>
          <cell r="EG251">
            <v>1000000</v>
          </cell>
          <cell r="EH251">
            <v>18486892.140000001</v>
          </cell>
        </row>
        <row r="252">
          <cell r="B252" t="str">
            <v>25126-250</v>
          </cell>
          <cell r="C252">
            <v>25126</v>
          </cell>
          <cell r="D252" t="str">
            <v>Cajicá</v>
          </cell>
          <cell r="E252">
            <v>1438</v>
          </cell>
          <cell r="F252" t="str">
            <v>Cajica Tejiendo Futuro Unidos Con Toda Seguridad</v>
          </cell>
          <cell r="G252" t="str">
            <v>Tejiendo Futuro Cajica 100% Saludable</v>
          </cell>
          <cell r="H252" t="str">
            <v>Inclusión social</v>
          </cell>
          <cell r="I252" t="str">
            <v>Atención, asistencia y reparación integral a las víctimas</v>
          </cell>
          <cell r="K252" t="str">
            <v>Servicio de asistencia técnica para la participación de las víctimas</v>
          </cell>
          <cell r="L252" t="str">
            <v xml:space="preserve">Víctimas asistidas técnicamente - Mujeres víctimas beneficiadas </v>
          </cell>
          <cell r="M252" t="str">
            <v>Número</v>
          </cell>
          <cell r="N252">
            <v>64</v>
          </cell>
          <cell r="O252">
            <v>160</v>
          </cell>
          <cell r="P252">
            <v>0</v>
          </cell>
          <cell r="Q252">
            <v>6.7694121281480658E-3</v>
          </cell>
          <cell r="R252" t="str">
            <v>NA</v>
          </cell>
          <cell r="S252">
            <v>256</v>
          </cell>
          <cell r="T252">
            <v>1</v>
          </cell>
          <cell r="U252">
            <v>0</v>
          </cell>
          <cell r="V252">
            <v>0</v>
          </cell>
          <cell r="W252">
            <v>1.9421009218299249E-3</v>
          </cell>
          <cell r="X252">
            <v>35</v>
          </cell>
          <cell r="Y252">
            <v>35</v>
          </cell>
          <cell r="Z252">
            <v>100</v>
          </cell>
          <cell r="AA252">
            <v>9.5390494126757763E-3</v>
          </cell>
          <cell r="AB252">
            <v>40</v>
          </cell>
          <cell r="AC252">
            <v>97</v>
          </cell>
          <cell r="AD252">
            <v>100</v>
          </cell>
          <cell r="AE252">
            <v>9.9573067171932501E-3</v>
          </cell>
          <cell r="AF252">
            <v>40</v>
          </cell>
          <cell r="AG252">
            <v>31</v>
          </cell>
          <cell r="AH252">
            <v>77.5</v>
          </cell>
          <cell r="AI252">
            <v>1.3919438256296088E-3</v>
          </cell>
          <cell r="AJ252">
            <v>45</v>
          </cell>
          <cell r="AK252">
            <v>93</v>
          </cell>
          <cell r="AL252">
            <v>100</v>
          </cell>
          <cell r="AM252">
            <v>1.9421009218299249E-3</v>
          </cell>
          <cell r="AN252">
            <v>9.5390494126757763E-3</v>
          </cell>
          <cell r="AO252">
            <v>7.7169127058247687E-3</v>
          </cell>
          <cell r="AP252">
            <v>1.3919438256296088E-3</v>
          </cell>
          <cell r="AQ252">
            <v>6.7694121281480658E-3</v>
          </cell>
          <cell r="AR252">
            <v>1671696.76</v>
          </cell>
          <cell r="AS252">
            <v>0</v>
          </cell>
          <cell r="AT252">
            <v>0</v>
          </cell>
          <cell r="AU252">
            <v>0</v>
          </cell>
          <cell r="AV252">
            <v>0</v>
          </cell>
          <cell r="AW252">
            <v>0</v>
          </cell>
          <cell r="AX252">
            <v>1671696.76</v>
          </cell>
          <cell r="AY252">
            <v>0</v>
          </cell>
          <cell r="AZ252">
            <v>0</v>
          </cell>
          <cell r="BA252">
            <v>0</v>
          </cell>
          <cell r="BB252">
            <v>0</v>
          </cell>
          <cell r="BC252">
            <v>0</v>
          </cell>
          <cell r="BD252">
            <v>0</v>
          </cell>
          <cell r="BE252">
            <v>0</v>
          </cell>
          <cell r="BF252">
            <v>0</v>
          </cell>
          <cell r="BG252">
            <v>0</v>
          </cell>
          <cell r="BH252">
            <v>0</v>
          </cell>
          <cell r="BI252">
            <v>0</v>
          </cell>
          <cell r="BJ252">
            <v>1671696.76</v>
          </cell>
          <cell r="BK252">
            <v>10000000</v>
          </cell>
          <cell r="BL252">
            <v>0</v>
          </cell>
          <cell r="BM252">
            <v>0</v>
          </cell>
          <cell r="BN252">
            <v>0</v>
          </cell>
          <cell r="BO252">
            <v>0</v>
          </cell>
          <cell r="BP252">
            <v>0</v>
          </cell>
          <cell r="BQ252">
            <v>10000000</v>
          </cell>
          <cell r="BR252">
            <v>0</v>
          </cell>
          <cell r="BS252">
            <v>0</v>
          </cell>
          <cell r="BT252">
            <v>0</v>
          </cell>
          <cell r="BU252">
            <v>0</v>
          </cell>
          <cell r="BV252">
            <v>0</v>
          </cell>
          <cell r="BW252">
            <v>0</v>
          </cell>
          <cell r="BX252">
            <v>0</v>
          </cell>
          <cell r="BY252">
            <v>0</v>
          </cell>
          <cell r="BZ252">
            <v>0</v>
          </cell>
          <cell r="CA252">
            <v>0</v>
          </cell>
          <cell r="CB252">
            <v>0</v>
          </cell>
          <cell r="CC252">
            <v>10000000</v>
          </cell>
          <cell r="CD252">
            <v>0</v>
          </cell>
          <cell r="CE252">
            <v>0</v>
          </cell>
          <cell r="CF252">
            <v>0</v>
          </cell>
          <cell r="CG252">
            <v>0</v>
          </cell>
          <cell r="CH252">
            <v>0</v>
          </cell>
          <cell r="CI252">
            <v>0</v>
          </cell>
          <cell r="CJ252">
            <v>0</v>
          </cell>
          <cell r="CK252">
            <v>0</v>
          </cell>
          <cell r="CL252">
            <v>0</v>
          </cell>
          <cell r="CM252">
            <v>0</v>
          </cell>
          <cell r="CN252">
            <v>0</v>
          </cell>
          <cell r="CO252">
            <v>0</v>
          </cell>
          <cell r="CP252">
            <v>0</v>
          </cell>
          <cell r="CQ252">
            <v>0</v>
          </cell>
          <cell r="CR252">
            <v>0</v>
          </cell>
          <cell r="CS252">
            <v>0</v>
          </cell>
          <cell r="CT252">
            <v>0</v>
          </cell>
          <cell r="CU252">
            <v>10000000</v>
          </cell>
          <cell r="CV252">
            <v>10000000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1000000</v>
          </cell>
          <cell r="DO252">
            <v>1000000</v>
          </cell>
          <cell r="DP252">
            <v>11671696.76</v>
          </cell>
          <cell r="DQ252">
            <v>0</v>
          </cell>
          <cell r="DR252">
            <v>0</v>
          </cell>
          <cell r="DS252">
            <v>0</v>
          </cell>
          <cell r="DT252">
            <v>0</v>
          </cell>
          <cell r="DU252">
            <v>0</v>
          </cell>
          <cell r="DV252">
            <v>11671696.76</v>
          </cell>
          <cell r="DW252">
            <v>0</v>
          </cell>
          <cell r="DX252">
            <v>0</v>
          </cell>
          <cell r="DY252">
            <v>0</v>
          </cell>
          <cell r="DZ252">
            <v>0</v>
          </cell>
          <cell r="EA252">
            <v>0</v>
          </cell>
          <cell r="EB252">
            <v>0</v>
          </cell>
          <cell r="EC252">
            <v>0</v>
          </cell>
          <cell r="ED252">
            <v>0</v>
          </cell>
          <cell r="EE252">
            <v>0</v>
          </cell>
          <cell r="EF252">
            <v>0</v>
          </cell>
          <cell r="EG252">
            <v>11000000</v>
          </cell>
          <cell r="EH252">
            <v>22671696.759999998</v>
          </cell>
        </row>
        <row r="253">
          <cell r="B253" t="str">
            <v>25126-251</v>
          </cell>
          <cell r="C253">
            <v>25126</v>
          </cell>
          <cell r="D253" t="str">
            <v>Cajicá</v>
          </cell>
          <cell r="E253">
            <v>1438</v>
          </cell>
          <cell r="F253" t="str">
            <v>Cajica Tejiendo Futuro Unidos Con Toda Seguridad</v>
          </cell>
          <cell r="G253" t="str">
            <v>Tejiendo Futuro Cajica 100% Saludable</v>
          </cell>
          <cell r="H253" t="str">
            <v>Inclusión social</v>
          </cell>
          <cell r="I253" t="str">
            <v>Atención, asistencia y reparación integral a las víctimas</v>
          </cell>
          <cell r="K253" t="str">
            <v>Servicio de asistencia técnica para la participación de las víctimas</v>
          </cell>
          <cell r="L253" t="str">
            <v>Mesas de participación en funcionamiento</v>
          </cell>
          <cell r="M253" t="str">
            <v>Número</v>
          </cell>
          <cell r="N253">
            <v>40</v>
          </cell>
          <cell r="O253">
            <v>1</v>
          </cell>
          <cell r="P253">
            <v>0</v>
          </cell>
          <cell r="Q253">
            <v>5.5074161322463244E-3</v>
          </cell>
          <cell r="R253" t="str">
            <v>AM</v>
          </cell>
          <cell r="S253">
            <v>0.5</v>
          </cell>
          <cell r="T253">
            <v>0.5</v>
          </cell>
          <cell r="U253">
            <v>0</v>
          </cell>
          <cell r="V253">
            <v>0</v>
          </cell>
          <cell r="W253">
            <v>1.9421009218299249E-3</v>
          </cell>
          <cell r="X253">
            <v>1</v>
          </cell>
          <cell r="Y253">
            <v>1</v>
          </cell>
          <cell r="Z253">
            <v>100</v>
          </cell>
          <cell r="AA253">
            <v>5.936532965389583E-3</v>
          </cell>
          <cell r="AB253">
            <v>1</v>
          </cell>
          <cell r="AC253">
            <v>1</v>
          </cell>
          <cell r="AD253">
            <v>100</v>
          </cell>
          <cell r="AE253">
            <v>1.0504958586638876E-2</v>
          </cell>
          <cell r="AF253">
            <v>1</v>
          </cell>
          <cell r="AG253">
            <v>1</v>
          </cell>
          <cell r="AH253">
            <v>100</v>
          </cell>
          <cell r="AI253">
            <v>0</v>
          </cell>
          <cell r="AJ253">
            <v>1</v>
          </cell>
          <cell r="AK253">
            <v>0.5</v>
          </cell>
          <cell r="AL253">
            <v>50</v>
          </cell>
          <cell r="AM253">
            <v>1.9421009218299249E-3</v>
          </cell>
          <cell r="AN253">
            <v>5.936532965389583E-3</v>
          </cell>
          <cell r="AO253">
            <v>1.0504958586638878E-2</v>
          </cell>
          <cell r="AP253">
            <v>0</v>
          </cell>
          <cell r="AQ253">
            <v>2.7537080661231622E-3</v>
          </cell>
          <cell r="AR253">
            <v>1671696.76</v>
          </cell>
          <cell r="AS253">
            <v>0</v>
          </cell>
          <cell r="AT253">
            <v>0</v>
          </cell>
          <cell r="AU253">
            <v>0</v>
          </cell>
          <cell r="AV253">
            <v>0</v>
          </cell>
          <cell r="AW253">
            <v>0</v>
          </cell>
          <cell r="AX253">
            <v>1671696.76</v>
          </cell>
          <cell r="AY253">
            <v>0</v>
          </cell>
          <cell r="AZ253">
            <v>0</v>
          </cell>
          <cell r="BA253">
            <v>0</v>
          </cell>
          <cell r="BB253">
            <v>0</v>
          </cell>
          <cell r="BC253">
            <v>0</v>
          </cell>
          <cell r="BD253">
            <v>0</v>
          </cell>
          <cell r="BE253">
            <v>0</v>
          </cell>
          <cell r="BF253">
            <v>0</v>
          </cell>
          <cell r="BG253">
            <v>0</v>
          </cell>
          <cell r="BH253">
            <v>0</v>
          </cell>
          <cell r="BI253">
            <v>0</v>
          </cell>
          <cell r="BJ253">
            <v>1671696.76</v>
          </cell>
          <cell r="BK253">
            <v>6223401</v>
          </cell>
          <cell r="BL253">
            <v>0</v>
          </cell>
          <cell r="BM253">
            <v>0</v>
          </cell>
          <cell r="BN253">
            <v>0</v>
          </cell>
          <cell r="BO253">
            <v>0</v>
          </cell>
          <cell r="BP253">
            <v>0</v>
          </cell>
          <cell r="BQ253">
            <v>6223401</v>
          </cell>
          <cell r="BR253">
            <v>0</v>
          </cell>
          <cell r="BS253">
            <v>0</v>
          </cell>
          <cell r="BT253">
            <v>0</v>
          </cell>
          <cell r="BU253">
            <v>0</v>
          </cell>
          <cell r="BV253">
            <v>0</v>
          </cell>
          <cell r="BW253">
            <v>0</v>
          </cell>
          <cell r="BX253">
            <v>0</v>
          </cell>
          <cell r="BY253">
            <v>0</v>
          </cell>
          <cell r="BZ253">
            <v>0</v>
          </cell>
          <cell r="CA253">
            <v>0</v>
          </cell>
          <cell r="CB253">
            <v>0</v>
          </cell>
          <cell r="CC253">
            <v>6223401</v>
          </cell>
          <cell r="CD253">
            <v>10550000</v>
          </cell>
          <cell r="CE253">
            <v>0</v>
          </cell>
          <cell r="CF253">
            <v>0</v>
          </cell>
          <cell r="CG253">
            <v>0</v>
          </cell>
          <cell r="CH253">
            <v>0</v>
          </cell>
          <cell r="CI253">
            <v>0</v>
          </cell>
          <cell r="CJ253">
            <v>10550000</v>
          </cell>
          <cell r="CK253">
            <v>0</v>
          </cell>
          <cell r="CL253">
            <v>0</v>
          </cell>
          <cell r="CM253">
            <v>0</v>
          </cell>
          <cell r="CN253">
            <v>0</v>
          </cell>
          <cell r="CO253">
            <v>0</v>
          </cell>
          <cell r="CP253">
            <v>0</v>
          </cell>
          <cell r="CQ253">
            <v>0</v>
          </cell>
          <cell r="CR253">
            <v>0</v>
          </cell>
          <cell r="CS253">
            <v>0</v>
          </cell>
          <cell r="CT253">
            <v>0</v>
          </cell>
          <cell r="CU253">
            <v>0</v>
          </cell>
          <cell r="CV253">
            <v>10550000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18445097.759999998</v>
          </cell>
          <cell r="DQ253">
            <v>0</v>
          </cell>
          <cell r="DR253">
            <v>0</v>
          </cell>
          <cell r="DS253">
            <v>0</v>
          </cell>
          <cell r="DT253">
            <v>0</v>
          </cell>
          <cell r="DU253">
            <v>0</v>
          </cell>
          <cell r="DV253">
            <v>18445097.759999998</v>
          </cell>
          <cell r="DW253">
            <v>0</v>
          </cell>
          <cell r="DX253">
            <v>0</v>
          </cell>
          <cell r="DY253">
            <v>0</v>
          </cell>
          <cell r="DZ253">
            <v>0</v>
          </cell>
          <cell r="EA253">
            <v>0</v>
          </cell>
          <cell r="EB253">
            <v>0</v>
          </cell>
          <cell r="EC253">
            <v>0</v>
          </cell>
          <cell r="ED253">
            <v>0</v>
          </cell>
          <cell r="EE253">
            <v>0</v>
          </cell>
          <cell r="EF253">
            <v>0</v>
          </cell>
          <cell r="EG253">
            <v>0</v>
          </cell>
          <cell r="EH253">
            <v>18445097.759999998</v>
          </cell>
        </row>
        <row r="254">
          <cell r="B254" t="str">
            <v>25126-252</v>
          </cell>
          <cell r="C254">
            <v>25126</v>
          </cell>
          <cell r="D254" t="str">
            <v>Cajicá</v>
          </cell>
          <cell r="E254">
            <v>1438</v>
          </cell>
          <cell r="F254" t="str">
            <v>Cajica Tejiendo Futuro Unidos Con Toda Seguridad</v>
          </cell>
          <cell r="G254" t="str">
            <v>Tejiendo Futuro Cajica 100% Saludable</v>
          </cell>
          <cell r="H254" t="str">
            <v>Inclusión social</v>
          </cell>
          <cell r="I254" t="str">
            <v>Atención, asistencia y reparación integral a las víctimas</v>
          </cell>
          <cell r="K254" t="str">
            <v>Servicio de orientación y comunicación a las víctimas</v>
          </cell>
          <cell r="L254" t="str">
            <v>Solicitudes tramitadas</v>
          </cell>
          <cell r="M254" t="str">
            <v>Número</v>
          </cell>
          <cell r="N254">
            <v>22</v>
          </cell>
          <cell r="O254">
            <v>3500</v>
          </cell>
          <cell r="P254">
            <v>0</v>
          </cell>
          <cell r="Q254">
            <v>0.12176776808396658</v>
          </cell>
          <cell r="R254" t="str">
            <v>NA</v>
          </cell>
          <cell r="S254">
            <v>3197</v>
          </cell>
          <cell r="T254">
            <v>0.91342857142857148</v>
          </cell>
          <cell r="U254">
            <v>0</v>
          </cell>
          <cell r="V254">
            <v>0</v>
          </cell>
          <cell r="W254">
            <v>0.4131815042218755</v>
          </cell>
          <cell r="X254">
            <v>110</v>
          </cell>
          <cell r="Y254">
            <v>110</v>
          </cell>
          <cell r="Z254">
            <v>100</v>
          </cell>
          <cell r="AA254">
            <v>1.3328436791861228E-2</v>
          </cell>
          <cell r="AB254">
            <v>963</v>
          </cell>
          <cell r="AC254">
            <v>963</v>
          </cell>
          <cell r="AD254">
            <v>100</v>
          </cell>
          <cell r="AE254">
            <v>2.6796605971974613E-2</v>
          </cell>
          <cell r="AF254">
            <v>963</v>
          </cell>
          <cell r="AG254">
            <v>1243</v>
          </cell>
          <cell r="AH254">
            <v>100</v>
          </cell>
          <cell r="AI254">
            <v>1.5701126353101984E-2</v>
          </cell>
          <cell r="AJ254">
            <v>964</v>
          </cell>
          <cell r="AK254">
            <v>881</v>
          </cell>
          <cell r="AL254">
            <v>91.390041493775925</v>
          </cell>
          <cell r="AM254">
            <v>0.4131815042218755</v>
          </cell>
          <cell r="AN254">
            <v>1.3328436791861228E-2</v>
          </cell>
          <cell r="AO254">
            <v>2.6796605971974613E-2</v>
          </cell>
          <cell r="AP254">
            <v>1.434926588909009E-2</v>
          </cell>
          <cell r="AQ254">
            <v>0.11122615844698319</v>
          </cell>
          <cell r="AR254">
            <v>355653083.80000001</v>
          </cell>
          <cell r="AS254">
            <v>0</v>
          </cell>
          <cell r="AT254">
            <v>0</v>
          </cell>
          <cell r="AU254">
            <v>0</v>
          </cell>
          <cell r="AV254">
            <v>0</v>
          </cell>
          <cell r="AW254">
            <v>0</v>
          </cell>
          <cell r="AX254">
            <v>355653083.80000001</v>
          </cell>
          <cell r="AY254">
            <v>0</v>
          </cell>
          <cell r="AZ254">
            <v>0</v>
          </cell>
          <cell r="BA254">
            <v>0</v>
          </cell>
          <cell r="BB254">
            <v>0</v>
          </cell>
          <cell r="BC254">
            <v>0</v>
          </cell>
          <cell r="BD254">
            <v>0</v>
          </cell>
          <cell r="BE254">
            <v>0</v>
          </cell>
          <cell r="BF254">
            <v>0</v>
          </cell>
          <cell r="BG254">
            <v>0</v>
          </cell>
          <cell r="BH254">
            <v>0</v>
          </cell>
          <cell r="BI254">
            <v>0</v>
          </cell>
          <cell r="BJ254">
            <v>355653083.80000001</v>
          </cell>
          <cell r="BK254">
            <v>13972500</v>
          </cell>
          <cell r="BL254">
            <v>0</v>
          </cell>
          <cell r="BM254">
            <v>0</v>
          </cell>
          <cell r="BN254">
            <v>0</v>
          </cell>
          <cell r="BO254">
            <v>0</v>
          </cell>
          <cell r="BP254">
            <v>0</v>
          </cell>
          <cell r="BQ254">
            <v>13972500</v>
          </cell>
          <cell r="BR254">
            <v>0</v>
          </cell>
          <cell r="BS254">
            <v>0</v>
          </cell>
          <cell r="BT254">
            <v>0</v>
          </cell>
          <cell r="BU254">
            <v>0</v>
          </cell>
          <cell r="BV254">
            <v>0</v>
          </cell>
          <cell r="BW254">
            <v>0</v>
          </cell>
          <cell r="BX254">
            <v>0</v>
          </cell>
          <cell r="BY254">
            <v>0</v>
          </cell>
          <cell r="BZ254">
            <v>0</v>
          </cell>
          <cell r="CA254">
            <v>0</v>
          </cell>
          <cell r="CB254">
            <v>0</v>
          </cell>
          <cell r="CC254">
            <v>13972500</v>
          </cell>
          <cell r="CD254">
            <v>26911500</v>
          </cell>
          <cell r="CE254">
            <v>0</v>
          </cell>
          <cell r="CF254">
            <v>0</v>
          </cell>
          <cell r="CG254">
            <v>0</v>
          </cell>
          <cell r="CH254">
            <v>0</v>
          </cell>
          <cell r="CI254">
            <v>0</v>
          </cell>
          <cell r="CJ254">
            <v>26911500</v>
          </cell>
          <cell r="CK254">
            <v>0</v>
          </cell>
          <cell r="CL254">
            <v>0</v>
          </cell>
          <cell r="CM254">
            <v>0</v>
          </cell>
          <cell r="CN254">
            <v>0</v>
          </cell>
          <cell r="CO254">
            <v>0</v>
          </cell>
          <cell r="CP254">
            <v>0</v>
          </cell>
          <cell r="CQ254">
            <v>0</v>
          </cell>
          <cell r="CR254">
            <v>0</v>
          </cell>
          <cell r="CS254">
            <v>0</v>
          </cell>
          <cell r="CT254">
            <v>0</v>
          </cell>
          <cell r="CU254">
            <v>0</v>
          </cell>
          <cell r="CV254">
            <v>26911500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11280000</v>
          </cell>
          <cell r="DO254">
            <v>11280000</v>
          </cell>
          <cell r="DP254">
            <v>396537083.80000001</v>
          </cell>
          <cell r="DQ254">
            <v>0</v>
          </cell>
          <cell r="DR254">
            <v>0</v>
          </cell>
          <cell r="DS254">
            <v>0</v>
          </cell>
          <cell r="DT254">
            <v>0</v>
          </cell>
          <cell r="DU254">
            <v>0</v>
          </cell>
          <cell r="DV254">
            <v>396537083.80000001</v>
          </cell>
          <cell r="DW254">
            <v>0</v>
          </cell>
          <cell r="DX254">
            <v>0</v>
          </cell>
          <cell r="DY254">
            <v>0</v>
          </cell>
          <cell r="DZ254">
            <v>0</v>
          </cell>
          <cell r="EA254">
            <v>0</v>
          </cell>
          <cell r="EB254">
            <v>0</v>
          </cell>
          <cell r="EC254">
            <v>0</v>
          </cell>
          <cell r="ED254">
            <v>0</v>
          </cell>
          <cell r="EE254">
            <v>0</v>
          </cell>
          <cell r="EF254">
            <v>0</v>
          </cell>
          <cell r="EG254">
            <v>11280000</v>
          </cell>
          <cell r="EH254">
            <v>407817083.80000001</v>
          </cell>
        </row>
        <row r="255">
          <cell r="B255" t="str">
            <v>25126-253</v>
          </cell>
          <cell r="C255">
            <v>25126</v>
          </cell>
          <cell r="D255" t="str">
            <v>Cajicá</v>
          </cell>
          <cell r="E255">
            <v>1438</v>
          </cell>
          <cell r="F255" t="str">
            <v>Cajica Tejiendo Futuro Unidos Con Toda Seguridad</v>
          </cell>
          <cell r="G255" t="str">
            <v>Tejiendo Futuro Cajica 100% Saludable</v>
          </cell>
          <cell r="H255" t="str">
            <v>Inclusión social</v>
          </cell>
          <cell r="I255" t="str">
            <v>Atención, asistencia y reparación integral a las víctimas</v>
          </cell>
          <cell r="K255" t="str">
            <v>Servicio de asistencia funeraria</v>
          </cell>
          <cell r="L255" t="str">
            <v xml:space="preserve">Hogares subsidiados en asistencia funeraria </v>
          </cell>
          <cell r="M255" t="str">
            <v>Número</v>
          </cell>
          <cell r="N255">
            <v>44</v>
          </cell>
          <cell r="O255">
            <v>20</v>
          </cell>
          <cell r="P255">
            <v>0</v>
          </cell>
          <cell r="Q255">
            <v>6.4843450145916025E-4</v>
          </cell>
          <cell r="R255" t="str">
            <v>NA</v>
          </cell>
          <cell r="S255">
            <v>2</v>
          </cell>
          <cell r="T255">
            <v>0.1</v>
          </cell>
          <cell r="U255">
            <v>0</v>
          </cell>
          <cell r="V255">
            <v>0</v>
          </cell>
          <cell r="W255">
            <v>1.9421009218299249E-3</v>
          </cell>
          <cell r="X255">
            <v>1</v>
          </cell>
          <cell r="Y255">
            <v>1</v>
          </cell>
          <cell r="Z255">
            <v>100</v>
          </cell>
          <cell r="AA255">
            <v>0</v>
          </cell>
          <cell r="AB255">
            <v>7</v>
          </cell>
          <cell r="AC255">
            <v>0</v>
          </cell>
          <cell r="AD255">
            <v>0</v>
          </cell>
          <cell r="AE255">
            <v>4.9786533585966246E-4</v>
          </cell>
          <cell r="AF255">
            <v>6</v>
          </cell>
          <cell r="AG255">
            <v>1</v>
          </cell>
          <cell r="AH255">
            <v>16.666666666666664</v>
          </cell>
          <cell r="AI255">
            <v>0</v>
          </cell>
          <cell r="AJ255">
            <v>6</v>
          </cell>
          <cell r="AK255">
            <v>0</v>
          </cell>
          <cell r="AL255">
            <v>0</v>
          </cell>
          <cell r="AM255">
            <v>1.9421009218299249E-3</v>
          </cell>
          <cell r="AN255">
            <v>0</v>
          </cell>
          <cell r="AO255">
            <v>8.2977555976610387E-5</v>
          </cell>
          <cell r="AP255">
            <v>0</v>
          </cell>
          <cell r="AQ255">
            <v>6.4843450145916028E-5</v>
          </cell>
          <cell r="AR255">
            <v>1671696.76</v>
          </cell>
          <cell r="AS255">
            <v>0</v>
          </cell>
          <cell r="AT255">
            <v>0</v>
          </cell>
          <cell r="AU255">
            <v>0</v>
          </cell>
          <cell r="AV255">
            <v>0</v>
          </cell>
          <cell r="AW255">
            <v>0</v>
          </cell>
          <cell r="AX255">
            <v>1671696.76</v>
          </cell>
          <cell r="AY255">
            <v>0</v>
          </cell>
          <cell r="AZ255">
            <v>0</v>
          </cell>
          <cell r="BA255">
            <v>0</v>
          </cell>
          <cell r="BB255">
            <v>0</v>
          </cell>
          <cell r="BC255">
            <v>0</v>
          </cell>
          <cell r="BD255">
            <v>0</v>
          </cell>
          <cell r="BE255">
            <v>0</v>
          </cell>
          <cell r="BF255">
            <v>0</v>
          </cell>
          <cell r="BG255">
            <v>0</v>
          </cell>
          <cell r="BH255">
            <v>0</v>
          </cell>
          <cell r="BI255">
            <v>0</v>
          </cell>
          <cell r="BJ255">
            <v>1671696.76</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500000</v>
          </cell>
          <cell r="CV255">
            <v>500000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1671696.76</v>
          </cell>
          <cell r="DQ255">
            <v>0</v>
          </cell>
          <cell r="DR255">
            <v>0</v>
          </cell>
          <cell r="DS255">
            <v>0</v>
          </cell>
          <cell r="DT255">
            <v>0</v>
          </cell>
          <cell r="DU255">
            <v>0</v>
          </cell>
          <cell r="DV255">
            <v>1671696.76</v>
          </cell>
          <cell r="DW255">
            <v>0</v>
          </cell>
          <cell r="DX255">
            <v>0</v>
          </cell>
          <cell r="DY255">
            <v>0</v>
          </cell>
          <cell r="DZ255">
            <v>0</v>
          </cell>
          <cell r="EA255">
            <v>0</v>
          </cell>
          <cell r="EB255">
            <v>0</v>
          </cell>
          <cell r="EC255">
            <v>0</v>
          </cell>
          <cell r="ED255">
            <v>0</v>
          </cell>
          <cell r="EE255">
            <v>0</v>
          </cell>
          <cell r="EF255">
            <v>0</v>
          </cell>
          <cell r="EG255">
            <v>500000</v>
          </cell>
          <cell r="EH255">
            <v>2171696.7599999998</v>
          </cell>
        </row>
        <row r="256">
          <cell r="B256" t="str">
            <v>25126-254</v>
          </cell>
          <cell r="C256">
            <v>25126</v>
          </cell>
          <cell r="D256" t="str">
            <v>Cajicá</v>
          </cell>
          <cell r="E256">
            <v>1438</v>
          </cell>
          <cell r="F256" t="str">
            <v>Cajica Tejiendo Futuro Unidos Con Toda Seguridad</v>
          </cell>
          <cell r="G256" t="str">
            <v>Tejiendo Futuro Cajica 100% Saludable</v>
          </cell>
          <cell r="H256" t="str">
            <v>Inclusión social</v>
          </cell>
          <cell r="I256" t="str">
            <v>Atención, asistencia y reparación integral a las víctimas</v>
          </cell>
          <cell r="K256" t="str">
            <v>Servicio de asistencia técnica para la participación de las víctimas</v>
          </cell>
          <cell r="L256" t="str">
            <v>Víctimas y organizaciones de víctimas asistidas técnicamente - Beneficiarios de la oferta social atendidos</v>
          </cell>
          <cell r="M256" t="str">
            <v>Número</v>
          </cell>
          <cell r="N256">
            <v>106</v>
          </cell>
          <cell r="O256">
            <v>320</v>
          </cell>
          <cell r="P256">
            <v>0</v>
          </cell>
          <cell r="Q256">
            <v>7.1809193237566224E-2</v>
          </cell>
          <cell r="R256" t="str">
            <v>NA</v>
          </cell>
          <cell r="S256">
            <v>1136</v>
          </cell>
          <cell r="T256">
            <v>1</v>
          </cell>
          <cell r="U256">
            <v>0</v>
          </cell>
          <cell r="V256">
            <v>0</v>
          </cell>
          <cell r="W256">
            <v>1.7655462945793253E-2</v>
          </cell>
          <cell r="X256">
            <v>320</v>
          </cell>
          <cell r="Y256">
            <v>320</v>
          </cell>
          <cell r="Z256">
            <v>100</v>
          </cell>
          <cell r="AA256">
            <v>0</v>
          </cell>
          <cell r="AB256" t="str">
            <v>NP</v>
          </cell>
          <cell r="AC256">
            <v>570</v>
          </cell>
          <cell r="AD256">
            <v>0</v>
          </cell>
          <cell r="AE256">
            <v>0</v>
          </cell>
          <cell r="AF256" t="str">
            <v>NP</v>
          </cell>
          <cell r="AG256">
            <v>111</v>
          </cell>
          <cell r="AH256">
            <v>0</v>
          </cell>
          <cell r="AI256">
            <v>1.3919438256296088E-3</v>
          </cell>
          <cell r="AJ256">
            <v>242</v>
          </cell>
          <cell r="AK256">
            <v>135</v>
          </cell>
          <cell r="AL256">
            <v>55.785123966942152</v>
          </cell>
          <cell r="AM256">
            <v>1.7655462945793253E-2</v>
          </cell>
          <cell r="AN256">
            <v>0</v>
          </cell>
          <cell r="AO256">
            <v>0</v>
          </cell>
          <cell r="AP256">
            <v>7.7649758867767444E-4</v>
          </cell>
          <cell r="AQ256">
            <v>7.1809193237566224E-2</v>
          </cell>
          <cell r="AR256">
            <v>15197243.289999999</v>
          </cell>
          <cell r="AS256">
            <v>0</v>
          </cell>
          <cell r="AT256">
            <v>0</v>
          </cell>
          <cell r="AU256">
            <v>0</v>
          </cell>
          <cell r="AV256">
            <v>0</v>
          </cell>
          <cell r="AW256">
            <v>0</v>
          </cell>
          <cell r="AX256">
            <v>15197243.289999999</v>
          </cell>
          <cell r="AY256">
            <v>0</v>
          </cell>
          <cell r="AZ256">
            <v>0</v>
          </cell>
          <cell r="BA256">
            <v>0</v>
          </cell>
          <cell r="BB256">
            <v>0</v>
          </cell>
          <cell r="BC256">
            <v>0</v>
          </cell>
          <cell r="BD256">
            <v>0</v>
          </cell>
          <cell r="BE256">
            <v>0</v>
          </cell>
          <cell r="BF256">
            <v>0</v>
          </cell>
          <cell r="BG256">
            <v>0</v>
          </cell>
          <cell r="BH256">
            <v>0</v>
          </cell>
          <cell r="BI256">
            <v>0</v>
          </cell>
          <cell r="BJ256">
            <v>15197243.289999999</v>
          </cell>
          <cell r="BK256">
            <v>214301669</v>
          </cell>
          <cell r="BL256">
            <v>0</v>
          </cell>
          <cell r="BM256">
            <v>0</v>
          </cell>
          <cell r="BN256">
            <v>0</v>
          </cell>
          <cell r="BO256">
            <v>0</v>
          </cell>
          <cell r="BP256">
            <v>21197846</v>
          </cell>
          <cell r="BQ256">
            <v>193103823</v>
          </cell>
          <cell r="BR256">
            <v>0</v>
          </cell>
          <cell r="BS256">
            <v>0</v>
          </cell>
          <cell r="BT256">
            <v>0</v>
          </cell>
          <cell r="BU256">
            <v>0</v>
          </cell>
          <cell r="BV256">
            <v>0</v>
          </cell>
          <cell r="BW256">
            <v>0</v>
          </cell>
          <cell r="BX256">
            <v>0</v>
          </cell>
          <cell r="BY256">
            <v>0</v>
          </cell>
          <cell r="BZ256">
            <v>0</v>
          </cell>
          <cell r="CA256">
            <v>0</v>
          </cell>
          <cell r="CB256">
            <v>0</v>
          </cell>
          <cell r="CC256">
            <v>214301669</v>
          </cell>
          <cell r="CD256">
            <v>10000000</v>
          </cell>
          <cell r="CE256">
            <v>0</v>
          </cell>
          <cell r="CF256">
            <v>0</v>
          </cell>
          <cell r="CG256">
            <v>0</v>
          </cell>
          <cell r="CH256">
            <v>0</v>
          </cell>
          <cell r="CI256">
            <v>0</v>
          </cell>
          <cell r="CJ256">
            <v>10000000</v>
          </cell>
          <cell r="CK256">
            <v>0</v>
          </cell>
          <cell r="CL256">
            <v>0</v>
          </cell>
          <cell r="CM256">
            <v>0</v>
          </cell>
          <cell r="CN256">
            <v>0</v>
          </cell>
          <cell r="CO256">
            <v>0</v>
          </cell>
          <cell r="CP256">
            <v>0</v>
          </cell>
          <cell r="CQ256">
            <v>0</v>
          </cell>
          <cell r="CR256">
            <v>0</v>
          </cell>
          <cell r="CS256">
            <v>0</v>
          </cell>
          <cell r="CT256">
            <v>0</v>
          </cell>
          <cell r="CU256">
            <v>0</v>
          </cell>
          <cell r="CV256">
            <v>10000000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1000000</v>
          </cell>
          <cell r="DO256">
            <v>1000000</v>
          </cell>
          <cell r="DP256">
            <v>239498912.28999999</v>
          </cell>
          <cell r="DQ256">
            <v>0</v>
          </cell>
          <cell r="DR256">
            <v>0</v>
          </cell>
          <cell r="DS256">
            <v>0</v>
          </cell>
          <cell r="DT256">
            <v>0</v>
          </cell>
          <cell r="DU256">
            <v>21197846</v>
          </cell>
          <cell r="DV256">
            <v>218301066.28999999</v>
          </cell>
          <cell r="DW256">
            <v>0</v>
          </cell>
          <cell r="DX256">
            <v>0</v>
          </cell>
          <cell r="DY256">
            <v>0</v>
          </cell>
          <cell r="DZ256">
            <v>0</v>
          </cell>
          <cell r="EA256">
            <v>0</v>
          </cell>
          <cell r="EB256">
            <v>0</v>
          </cell>
          <cell r="EC256">
            <v>0</v>
          </cell>
          <cell r="ED256">
            <v>0</v>
          </cell>
          <cell r="EE256">
            <v>0</v>
          </cell>
          <cell r="EF256">
            <v>0</v>
          </cell>
          <cell r="EG256">
            <v>1000000</v>
          </cell>
          <cell r="EH256">
            <v>240498912.28999999</v>
          </cell>
        </row>
        <row r="257">
          <cell r="B257" t="str">
            <v>25126-255</v>
          </cell>
          <cell r="C257">
            <v>25126</v>
          </cell>
          <cell r="D257" t="str">
            <v>Cajicá</v>
          </cell>
          <cell r="E257">
            <v>1438</v>
          </cell>
          <cell r="F257" t="str">
            <v>Cajica Tejiendo Futuro Unidos Con Toda Seguridad</v>
          </cell>
          <cell r="G257" t="str">
            <v>Tejiendo Futuro Cajica 100% Saludable</v>
          </cell>
          <cell r="H257" t="str">
            <v>Inclusión social</v>
          </cell>
          <cell r="I257" t="str">
            <v>Atención, asistencia y reparación integral a las víctimas</v>
          </cell>
          <cell r="K257" t="str">
            <v>Servicios de implementaciónde medidas de satisfacción y acompañamiento a las víctimas del conflicto armado</v>
          </cell>
          <cell r="L257" t="str">
            <v>Acciones realizadas en cumplimiento de las medidas de satisfacción, distintas al mensaje estatal de reconocimiento.</v>
          </cell>
          <cell r="M257" t="str">
            <v>Número</v>
          </cell>
          <cell r="N257">
            <v>115</v>
          </cell>
          <cell r="O257">
            <v>4</v>
          </cell>
          <cell r="P257">
            <v>0</v>
          </cell>
          <cell r="Q257">
            <v>6.0236607856415138E-3</v>
          </cell>
          <cell r="R257" t="str">
            <v>NA</v>
          </cell>
          <cell r="S257">
            <v>4</v>
          </cell>
          <cell r="T257">
            <v>1</v>
          </cell>
          <cell r="U257">
            <v>0</v>
          </cell>
          <cell r="V257">
            <v>0</v>
          </cell>
          <cell r="W257">
            <v>8.3422062366303746E-3</v>
          </cell>
          <cell r="X257">
            <v>2</v>
          </cell>
          <cell r="Y257">
            <v>2</v>
          </cell>
          <cell r="Z257">
            <v>100</v>
          </cell>
          <cell r="AA257">
            <v>9.5390494126757763E-3</v>
          </cell>
          <cell r="AB257">
            <v>1</v>
          </cell>
          <cell r="AC257">
            <v>1</v>
          </cell>
          <cell r="AD257">
            <v>100</v>
          </cell>
          <cell r="AE257">
            <v>2.9805952994578339E-3</v>
          </cell>
          <cell r="AF257">
            <v>1</v>
          </cell>
          <cell r="AG257">
            <v>1</v>
          </cell>
          <cell r="AH257">
            <v>100</v>
          </cell>
          <cell r="AI257">
            <v>0</v>
          </cell>
          <cell r="AJ257">
            <v>1</v>
          </cell>
          <cell r="AK257">
            <v>0</v>
          </cell>
          <cell r="AL257">
            <v>0</v>
          </cell>
          <cell r="AM257">
            <v>8.3422062366303746E-3</v>
          </cell>
          <cell r="AN257">
            <v>9.5390494126757763E-3</v>
          </cell>
          <cell r="AO257">
            <v>2.9805952994578339E-3</v>
          </cell>
          <cell r="AP257">
            <v>0</v>
          </cell>
          <cell r="AQ257">
            <v>6.0236607856415138E-3</v>
          </cell>
          <cell r="AR257">
            <v>7180697.4500000002</v>
          </cell>
          <cell r="AS257">
            <v>0</v>
          </cell>
          <cell r="AT257">
            <v>0</v>
          </cell>
          <cell r="AU257">
            <v>0</v>
          </cell>
          <cell r="AV257">
            <v>0</v>
          </cell>
          <cell r="AW257">
            <v>0</v>
          </cell>
          <cell r="AX257">
            <v>7180697.4500000002</v>
          </cell>
          <cell r="AY257">
            <v>0</v>
          </cell>
          <cell r="AZ257">
            <v>0</v>
          </cell>
          <cell r="BA257">
            <v>0</v>
          </cell>
          <cell r="BB257">
            <v>0</v>
          </cell>
          <cell r="BC257">
            <v>0</v>
          </cell>
          <cell r="BD257">
            <v>0</v>
          </cell>
          <cell r="BE257">
            <v>0</v>
          </cell>
          <cell r="BF257">
            <v>0</v>
          </cell>
          <cell r="BG257">
            <v>0</v>
          </cell>
          <cell r="BH257">
            <v>0</v>
          </cell>
          <cell r="BI257">
            <v>0</v>
          </cell>
          <cell r="BJ257">
            <v>7180697.4500000002</v>
          </cell>
          <cell r="BK257">
            <v>10000000</v>
          </cell>
          <cell r="BL257">
            <v>0</v>
          </cell>
          <cell r="BM257">
            <v>0</v>
          </cell>
          <cell r="BN257">
            <v>0</v>
          </cell>
          <cell r="BO257">
            <v>0</v>
          </cell>
          <cell r="BP257">
            <v>0</v>
          </cell>
          <cell r="BQ257">
            <v>10000000</v>
          </cell>
          <cell r="BR257">
            <v>0</v>
          </cell>
          <cell r="BS257">
            <v>0</v>
          </cell>
          <cell r="BT257">
            <v>0</v>
          </cell>
          <cell r="BU257">
            <v>0</v>
          </cell>
          <cell r="BV257">
            <v>0</v>
          </cell>
          <cell r="BW257">
            <v>0</v>
          </cell>
          <cell r="BX257">
            <v>0</v>
          </cell>
          <cell r="BY257">
            <v>0</v>
          </cell>
          <cell r="BZ257">
            <v>0</v>
          </cell>
          <cell r="CA257">
            <v>0</v>
          </cell>
          <cell r="CB257">
            <v>0</v>
          </cell>
          <cell r="CC257">
            <v>10000000</v>
          </cell>
          <cell r="CD257">
            <v>2993375</v>
          </cell>
          <cell r="CE257">
            <v>0</v>
          </cell>
          <cell r="CF257">
            <v>0</v>
          </cell>
          <cell r="CG257">
            <v>0</v>
          </cell>
          <cell r="CH257">
            <v>0</v>
          </cell>
          <cell r="CI257">
            <v>0</v>
          </cell>
          <cell r="CJ257">
            <v>2993375</v>
          </cell>
          <cell r="CK257">
            <v>0</v>
          </cell>
          <cell r="CL257">
            <v>0</v>
          </cell>
          <cell r="CM257">
            <v>0</v>
          </cell>
          <cell r="CN257">
            <v>0</v>
          </cell>
          <cell r="CO257">
            <v>0</v>
          </cell>
          <cell r="CP257">
            <v>0</v>
          </cell>
          <cell r="CQ257">
            <v>0</v>
          </cell>
          <cell r="CR257">
            <v>0</v>
          </cell>
          <cell r="CS257">
            <v>0</v>
          </cell>
          <cell r="CT257">
            <v>0</v>
          </cell>
          <cell r="CU257">
            <v>0</v>
          </cell>
          <cell r="CV257">
            <v>2993375</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20174072.449999999</v>
          </cell>
          <cell r="DQ257">
            <v>0</v>
          </cell>
          <cell r="DR257">
            <v>0</v>
          </cell>
          <cell r="DS257">
            <v>0</v>
          </cell>
          <cell r="DT257">
            <v>0</v>
          </cell>
          <cell r="DU257">
            <v>0</v>
          </cell>
          <cell r="DV257">
            <v>20174072.449999999</v>
          </cell>
          <cell r="DW257">
            <v>0</v>
          </cell>
          <cell r="DX257">
            <v>0</v>
          </cell>
          <cell r="DY257">
            <v>0</v>
          </cell>
          <cell r="DZ257">
            <v>0</v>
          </cell>
          <cell r="EA257">
            <v>0</v>
          </cell>
          <cell r="EB257">
            <v>0</v>
          </cell>
          <cell r="EC257">
            <v>0</v>
          </cell>
          <cell r="ED257">
            <v>0</v>
          </cell>
          <cell r="EE257">
            <v>0</v>
          </cell>
          <cell r="EF257">
            <v>0</v>
          </cell>
          <cell r="EG257">
            <v>0</v>
          </cell>
          <cell r="EH257">
            <v>20174072.449999999</v>
          </cell>
        </row>
        <row r="258">
          <cell r="B258" t="str">
            <v>25126-256</v>
          </cell>
          <cell r="C258">
            <v>25126</v>
          </cell>
          <cell r="D258" t="str">
            <v>Cajicá</v>
          </cell>
          <cell r="E258">
            <v>1438</v>
          </cell>
          <cell r="F258" t="str">
            <v>Cajica Tejiendo Futuro Unidos Con Toda Seguridad</v>
          </cell>
          <cell r="G258" t="str">
            <v>Tejiendo Futuro Cajica 100% Saludable</v>
          </cell>
          <cell r="H258" t="str">
            <v>Inclusión social</v>
          </cell>
          <cell r="I258" t="str">
            <v>Atención, asistencia y reparación integral a las víctimas</v>
          </cell>
          <cell r="K258" t="str">
            <v>Servicio de ayuda y atención humanitaria</v>
          </cell>
          <cell r="L258" t="str">
            <v>Personas con asistencia humanitaria</v>
          </cell>
          <cell r="M258" t="str">
            <v>Número</v>
          </cell>
          <cell r="N258">
            <v>35</v>
          </cell>
          <cell r="O258">
            <v>80</v>
          </cell>
          <cell r="P258">
            <v>0</v>
          </cell>
          <cell r="Q258">
            <v>3.3014866317209192E-3</v>
          </cell>
          <cell r="R258" t="str">
            <v>NA</v>
          </cell>
          <cell r="S258">
            <v>39</v>
          </cell>
          <cell r="T258">
            <v>0.48749999999999999</v>
          </cell>
          <cell r="U258">
            <v>0</v>
          </cell>
          <cell r="V258">
            <v>0</v>
          </cell>
          <cell r="W258">
            <v>0</v>
          </cell>
          <cell r="X258" t="str">
            <v>NP</v>
          </cell>
          <cell r="Y258">
            <v>0</v>
          </cell>
          <cell r="Z258">
            <v>0</v>
          </cell>
          <cell r="AA258">
            <v>4.7237372691570443E-3</v>
          </cell>
          <cell r="AB258">
            <v>27</v>
          </cell>
          <cell r="AC258">
            <v>6</v>
          </cell>
          <cell r="AD258">
            <v>22.222222222222221</v>
          </cell>
          <cell r="AE258">
            <v>6.0790701744871606E-3</v>
          </cell>
          <cell r="AF258">
            <v>27</v>
          </cell>
          <cell r="AG258">
            <v>25</v>
          </cell>
          <cell r="AH258">
            <v>92.592592592592595</v>
          </cell>
          <cell r="AI258">
            <v>0</v>
          </cell>
          <cell r="AJ258">
            <v>49</v>
          </cell>
          <cell r="AK258">
            <v>8</v>
          </cell>
          <cell r="AL258">
            <v>16.326530612244898</v>
          </cell>
          <cell r="AM258">
            <v>0</v>
          </cell>
          <cell r="AN258">
            <v>1.0497193931460098E-3</v>
          </cell>
          <cell r="AO258">
            <v>5.6287686800807046E-3</v>
          </cell>
          <cell r="AP258">
            <v>0</v>
          </cell>
          <cell r="AQ258">
            <v>1.6094747329639481E-3</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4952000</v>
          </cell>
          <cell r="BL258">
            <v>0</v>
          </cell>
          <cell r="BM258">
            <v>0</v>
          </cell>
          <cell r="BN258">
            <v>0</v>
          </cell>
          <cell r="BO258">
            <v>0</v>
          </cell>
          <cell r="BP258">
            <v>0</v>
          </cell>
          <cell r="BQ258">
            <v>4952000</v>
          </cell>
          <cell r="BR258">
            <v>0</v>
          </cell>
          <cell r="BS258">
            <v>0</v>
          </cell>
          <cell r="BT258">
            <v>0</v>
          </cell>
          <cell r="BU258">
            <v>0</v>
          </cell>
          <cell r="BV258">
            <v>0</v>
          </cell>
          <cell r="BW258">
            <v>0</v>
          </cell>
          <cell r="BX258">
            <v>0</v>
          </cell>
          <cell r="BY258">
            <v>0</v>
          </cell>
          <cell r="BZ258">
            <v>0</v>
          </cell>
          <cell r="CA258">
            <v>0</v>
          </cell>
          <cell r="CB258">
            <v>0</v>
          </cell>
          <cell r="CC258">
            <v>4952000</v>
          </cell>
          <cell r="CD258">
            <v>6105135</v>
          </cell>
          <cell r="CE258">
            <v>0</v>
          </cell>
          <cell r="CF258">
            <v>0</v>
          </cell>
          <cell r="CG258">
            <v>0</v>
          </cell>
          <cell r="CH258">
            <v>0</v>
          </cell>
          <cell r="CI258">
            <v>0</v>
          </cell>
          <cell r="CJ258">
            <v>6105135</v>
          </cell>
          <cell r="CK258">
            <v>0</v>
          </cell>
          <cell r="CL258">
            <v>0</v>
          </cell>
          <cell r="CM258">
            <v>0</v>
          </cell>
          <cell r="CN258">
            <v>0</v>
          </cell>
          <cell r="CO258">
            <v>0</v>
          </cell>
          <cell r="CP258">
            <v>0</v>
          </cell>
          <cell r="CQ258">
            <v>0</v>
          </cell>
          <cell r="CR258">
            <v>0</v>
          </cell>
          <cell r="CS258">
            <v>0</v>
          </cell>
          <cell r="CT258">
            <v>0</v>
          </cell>
          <cell r="CU258">
            <v>0</v>
          </cell>
          <cell r="CV258">
            <v>6105135</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11057135</v>
          </cell>
          <cell r="DQ258">
            <v>0</v>
          </cell>
          <cell r="DR258">
            <v>0</v>
          </cell>
          <cell r="DS258">
            <v>0</v>
          </cell>
          <cell r="DT258">
            <v>0</v>
          </cell>
          <cell r="DU258">
            <v>0</v>
          </cell>
          <cell r="DV258">
            <v>11057135</v>
          </cell>
          <cell r="DW258">
            <v>0</v>
          </cell>
          <cell r="DX258">
            <v>0</v>
          </cell>
          <cell r="DY258">
            <v>0</v>
          </cell>
          <cell r="DZ258">
            <v>0</v>
          </cell>
          <cell r="EA258">
            <v>0</v>
          </cell>
          <cell r="EB258">
            <v>0</v>
          </cell>
          <cell r="EC258">
            <v>0</v>
          </cell>
          <cell r="ED258">
            <v>0</v>
          </cell>
          <cell r="EE258">
            <v>0</v>
          </cell>
          <cell r="EF258">
            <v>0</v>
          </cell>
          <cell r="EG258">
            <v>0</v>
          </cell>
          <cell r="EH258">
            <v>11057135</v>
          </cell>
        </row>
        <row r="259">
          <cell r="B259" t="str">
            <v>25126-257</v>
          </cell>
          <cell r="C259">
            <v>25126</v>
          </cell>
          <cell r="D259" t="str">
            <v>Cajicá</v>
          </cell>
          <cell r="E259">
            <v>1438</v>
          </cell>
          <cell r="F259" t="str">
            <v>Cajica Tejiendo Futuro Unidos Con Toda Seguridad</v>
          </cell>
          <cell r="G259" t="str">
            <v>Tejiendo Futuro Cajica 100% Saludable</v>
          </cell>
          <cell r="H259" t="str">
            <v>Inclusión social</v>
          </cell>
          <cell r="I259" t="str">
            <v>Atención, asistencia y reparación integral a las víctimas</v>
          </cell>
          <cell r="K259" t="str">
            <v>Servicio de apoyo para la generación de ingresos</v>
          </cell>
          <cell r="L259" t="str">
            <v>Hogares con asistencia técnica para la generación de ingresos</v>
          </cell>
          <cell r="M259" t="str">
            <v>Número</v>
          </cell>
          <cell r="N259">
            <v>61</v>
          </cell>
          <cell r="O259">
            <v>20</v>
          </cell>
          <cell r="P259">
            <v>0</v>
          </cell>
          <cell r="Q259">
            <v>2.9858427447262957E-3</v>
          </cell>
          <cell r="R259" t="str">
            <v>NA</v>
          </cell>
          <cell r="S259">
            <v>17</v>
          </cell>
          <cell r="T259">
            <v>0.85</v>
          </cell>
          <cell r="U259">
            <v>0</v>
          </cell>
          <cell r="V259">
            <v>0</v>
          </cell>
          <cell r="W259">
            <v>0</v>
          </cell>
          <cell r="X259" t="str">
            <v>NP</v>
          </cell>
          <cell r="Y259">
            <v>0</v>
          </cell>
          <cell r="Z259">
            <v>0</v>
          </cell>
          <cell r="AA259">
            <v>9.5390494126757763E-3</v>
          </cell>
          <cell r="AB259">
            <v>10</v>
          </cell>
          <cell r="AC259">
            <v>2</v>
          </cell>
          <cell r="AD259">
            <v>20</v>
          </cell>
          <cell r="AE259">
            <v>0</v>
          </cell>
          <cell r="AF259">
            <v>5</v>
          </cell>
          <cell r="AG259">
            <v>8</v>
          </cell>
          <cell r="AH259">
            <v>100</v>
          </cell>
          <cell r="AI259">
            <v>0</v>
          </cell>
          <cell r="AJ259">
            <v>10</v>
          </cell>
          <cell r="AK259">
            <v>7</v>
          </cell>
          <cell r="AL259">
            <v>70</v>
          </cell>
          <cell r="AM259">
            <v>0</v>
          </cell>
          <cell r="AN259">
            <v>1.9078098825351553E-3</v>
          </cell>
          <cell r="AO259">
            <v>0</v>
          </cell>
          <cell r="AP259">
            <v>0</v>
          </cell>
          <cell r="AQ259">
            <v>2.5379663330173511E-3</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10000000</v>
          </cell>
          <cell r="BL259">
            <v>0</v>
          </cell>
          <cell r="BM259">
            <v>0</v>
          </cell>
          <cell r="BN259">
            <v>0</v>
          </cell>
          <cell r="BO259">
            <v>0</v>
          </cell>
          <cell r="BP259">
            <v>0</v>
          </cell>
          <cell r="BQ259">
            <v>10000000</v>
          </cell>
          <cell r="BR259">
            <v>0</v>
          </cell>
          <cell r="BS259">
            <v>0</v>
          </cell>
          <cell r="BT259">
            <v>0</v>
          </cell>
          <cell r="BU259">
            <v>0</v>
          </cell>
          <cell r="BV259">
            <v>0</v>
          </cell>
          <cell r="BW259">
            <v>0</v>
          </cell>
          <cell r="BX259">
            <v>0</v>
          </cell>
          <cell r="BY259">
            <v>0</v>
          </cell>
          <cell r="BZ259">
            <v>0</v>
          </cell>
          <cell r="CA259">
            <v>0</v>
          </cell>
          <cell r="CB259">
            <v>0</v>
          </cell>
          <cell r="CC259">
            <v>10000000</v>
          </cell>
          <cell r="CD259">
            <v>0</v>
          </cell>
          <cell r="CE259">
            <v>0</v>
          </cell>
          <cell r="CF259">
            <v>0</v>
          </cell>
          <cell r="CG259">
            <v>0</v>
          </cell>
          <cell r="CH259">
            <v>0</v>
          </cell>
          <cell r="CI259">
            <v>0</v>
          </cell>
          <cell r="CJ259">
            <v>0</v>
          </cell>
          <cell r="CK259">
            <v>0</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10000000</v>
          </cell>
          <cell r="DQ259">
            <v>0</v>
          </cell>
          <cell r="DR259">
            <v>0</v>
          </cell>
          <cell r="DS259">
            <v>0</v>
          </cell>
          <cell r="DT259">
            <v>0</v>
          </cell>
          <cell r="DU259">
            <v>0</v>
          </cell>
          <cell r="DV259">
            <v>10000000</v>
          </cell>
          <cell r="DW259">
            <v>0</v>
          </cell>
          <cell r="DX259">
            <v>0</v>
          </cell>
          <cell r="DY259">
            <v>0</v>
          </cell>
          <cell r="DZ259">
            <v>0</v>
          </cell>
          <cell r="EA259">
            <v>0</v>
          </cell>
          <cell r="EB259">
            <v>0</v>
          </cell>
          <cell r="EC259">
            <v>0</v>
          </cell>
          <cell r="ED259">
            <v>0</v>
          </cell>
          <cell r="EE259">
            <v>0</v>
          </cell>
          <cell r="EF259">
            <v>0</v>
          </cell>
          <cell r="EG259">
            <v>0</v>
          </cell>
          <cell r="EH259">
            <v>10000000</v>
          </cell>
        </row>
        <row r="260">
          <cell r="B260" t="str">
            <v>25126-258</v>
          </cell>
          <cell r="C260">
            <v>25126</v>
          </cell>
          <cell r="D260" t="str">
            <v>Cajicá</v>
          </cell>
          <cell r="E260">
            <v>1438</v>
          </cell>
          <cell r="F260" t="str">
            <v>Cajica Tejiendo Futuro Unidos Con Toda Seguridad</v>
          </cell>
          <cell r="G260" t="str">
            <v>Tejiendo Futuro Cajica 100% Saludable</v>
          </cell>
          <cell r="H260" t="str">
            <v>Deporte y Recreación</v>
          </cell>
          <cell r="I260" t="str">
            <v>Formación y preparación de deportistas</v>
          </cell>
          <cell r="K260" t="str">
            <v>Servicio de identificación de talentos deportivos</v>
          </cell>
          <cell r="L260" t="str">
            <v>Personas con talento deportivo identificadas</v>
          </cell>
          <cell r="M260" t="str">
            <v>Número</v>
          </cell>
          <cell r="N260">
            <v>44</v>
          </cell>
          <cell r="O260">
            <v>1</v>
          </cell>
          <cell r="P260">
            <v>0</v>
          </cell>
          <cell r="Q260">
            <v>1.4302186747238955E-3</v>
          </cell>
          <cell r="R260" t="str">
            <v>NA</v>
          </cell>
          <cell r="S260">
            <v>1</v>
          </cell>
          <cell r="T260">
            <v>1</v>
          </cell>
          <cell r="U260">
            <v>0</v>
          </cell>
          <cell r="V260">
            <v>0</v>
          </cell>
          <cell r="W260">
            <v>0</v>
          </cell>
          <cell r="X260" t="str">
            <v>NP</v>
          </cell>
          <cell r="Y260">
            <v>0</v>
          </cell>
          <cell r="Z260">
            <v>0</v>
          </cell>
          <cell r="AA260">
            <v>4.5692046686716965E-3</v>
          </cell>
          <cell r="AB260">
            <v>1</v>
          </cell>
          <cell r="AC260">
            <v>1</v>
          </cell>
          <cell r="AD260">
            <v>100</v>
          </cell>
          <cell r="AE260">
            <v>0</v>
          </cell>
          <cell r="AF260" t="str">
            <v>NP</v>
          </cell>
          <cell r="AG260">
            <v>0</v>
          </cell>
          <cell r="AH260">
            <v>0</v>
          </cell>
          <cell r="AI260">
            <v>0</v>
          </cell>
          <cell r="AJ260" t="str">
            <v>NP</v>
          </cell>
          <cell r="AK260">
            <v>0</v>
          </cell>
          <cell r="AL260">
            <v>0</v>
          </cell>
          <cell r="AM260">
            <v>0</v>
          </cell>
          <cell r="AN260">
            <v>4.5692046686716965E-3</v>
          </cell>
          <cell r="AO260">
            <v>0</v>
          </cell>
          <cell r="AP260">
            <v>0</v>
          </cell>
          <cell r="AQ260">
            <v>1.4302186747238955E-3</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4790000</v>
          </cell>
          <cell r="CC260">
            <v>4790000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4790000</v>
          </cell>
          <cell r="EH260">
            <v>4790000</v>
          </cell>
        </row>
        <row r="261">
          <cell r="B261" t="str">
            <v>25126-259</v>
          </cell>
          <cell r="C261">
            <v>25126</v>
          </cell>
          <cell r="D261" t="str">
            <v>Cajicá</v>
          </cell>
          <cell r="E261">
            <v>1438</v>
          </cell>
          <cell r="F261" t="str">
            <v>Cajica Tejiendo Futuro Unidos Con Toda Seguridad</v>
          </cell>
          <cell r="G261" t="str">
            <v>Tejiendo Futuro Cajica 100% Saludable</v>
          </cell>
          <cell r="H261" t="str">
            <v>Deporte y Recreación</v>
          </cell>
          <cell r="I261" t="str">
            <v>Formación y preparación de deportistas</v>
          </cell>
          <cell r="K261" t="str">
            <v>Documentos de lineamientos técnicos</v>
          </cell>
          <cell r="L261" t="str">
            <v>Documentos de lineamientos técnicos realizados</v>
          </cell>
          <cell r="M261" t="str">
            <v>Número</v>
          </cell>
          <cell r="N261">
            <v>46</v>
          </cell>
          <cell r="O261">
            <v>1</v>
          </cell>
          <cell r="P261">
            <v>0</v>
          </cell>
          <cell r="Q261">
            <v>0.29162570405901017</v>
          </cell>
          <cell r="R261" t="str">
            <v>AM</v>
          </cell>
          <cell r="S261">
            <v>1</v>
          </cell>
          <cell r="T261">
            <v>1</v>
          </cell>
          <cell r="U261">
            <v>0</v>
          </cell>
          <cell r="V261">
            <v>0</v>
          </cell>
          <cell r="W261">
            <v>0.51117189794946249</v>
          </cell>
          <cell r="X261">
            <v>1</v>
          </cell>
          <cell r="Y261">
            <v>1</v>
          </cell>
          <cell r="Z261">
            <v>100</v>
          </cell>
          <cell r="AA261">
            <v>4.5723909019565183E-2</v>
          </cell>
          <cell r="AB261">
            <v>1</v>
          </cell>
          <cell r="AC261">
            <v>1</v>
          </cell>
          <cell r="AD261">
            <v>100</v>
          </cell>
          <cell r="AE261">
            <v>0.31119819615911992</v>
          </cell>
          <cell r="AF261">
            <v>1</v>
          </cell>
          <cell r="AG261">
            <v>1</v>
          </cell>
          <cell r="AH261">
            <v>100</v>
          </cell>
          <cell r="AI261">
            <v>0.24530070698139655</v>
          </cell>
          <cell r="AJ261">
            <v>1</v>
          </cell>
          <cell r="AK261">
            <v>1</v>
          </cell>
          <cell r="AL261">
            <v>100</v>
          </cell>
          <cell r="AM261">
            <v>0.51117189794946249</v>
          </cell>
          <cell r="AN261">
            <v>4.5723909019565176E-2</v>
          </cell>
          <cell r="AO261">
            <v>0.31119819615911992</v>
          </cell>
          <cell r="AP261">
            <v>0.24530070698139655</v>
          </cell>
          <cell r="AQ261">
            <v>0.29162570405901017</v>
          </cell>
          <cell r="AR261">
            <v>440000000</v>
          </cell>
          <cell r="AS261">
            <v>0</v>
          </cell>
          <cell r="AT261">
            <v>0</v>
          </cell>
          <cell r="AU261">
            <v>0</v>
          </cell>
          <cell r="AV261">
            <v>0</v>
          </cell>
          <cell r="AW261">
            <v>0</v>
          </cell>
          <cell r="AX261">
            <v>440000000</v>
          </cell>
          <cell r="AY261">
            <v>0</v>
          </cell>
          <cell r="AZ261">
            <v>0</v>
          </cell>
          <cell r="BA261">
            <v>0</v>
          </cell>
          <cell r="BB261">
            <v>0</v>
          </cell>
          <cell r="BC261">
            <v>0</v>
          </cell>
          <cell r="BD261">
            <v>0</v>
          </cell>
          <cell r="BE261">
            <v>0</v>
          </cell>
          <cell r="BF261">
            <v>0</v>
          </cell>
          <cell r="BG261">
            <v>0</v>
          </cell>
          <cell r="BH261">
            <v>0</v>
          </cell>
          <cell r="BI261">
            <v>0</v>
          </cell>
          <cell r="BJ261">
            <v>440000000</v>
          </cell>
          <cell r="BK261">
            <v>47933402</v>
          </cell>
          <cell r="BL261">
            <v>0</v>
          </cell>
          <cell r="BM261">
            <v>0</v>
          </cell>
          <cell r="BN261">
            <v>0</v>
          </cell>
          <cell r="BO261">
            <v>0</v>
          </cell>
          <cell r="BP261">
            <v>0</v>
          </cell>
          <cell r="BQ261">
            <v>36319649</v>
          </cell>
          <cell r="BR261">
            <v>0</v>
          </cell>
          <cell r="BS261">
            <v>11613753</v>
          </cell>
          <cell r="BT261">
            <v>0</v>
          </cell>
          <cell r="BU261">
            <v>0</v>
          </cell>
          <cell r="BV261">
            <v>0</v>
          </cell>
          <cell r="BW261">
            <v>0</v>
          </cell>
          <cell r="BX261">
            <v>0</v>
          </cell>
          <cell r="BY261">
            <v>0</v>
          </cell>
          <cell r="BZ261">
            <v>0</v>
          </cell>
          <cell r="CA261">
            <v>0</v>
          </cell>
          <cell r="CB261">
            <v>0</v>
          </cell>
          <cell r="CC261">
            <v>47933402</v>
          </cell>
          <cell r="CD261">
            <v>312532500</v>
          </cell>
          <cell r="CE261">
            <v>0</v>
          </cell>
          <cell r="CF261">
            <v>0</v>
          </cell>
          <cell r="CG261">
            <v>0</v>
          </cell>
          <cell r="CH261">
            <v>0</v>
          </cell>
          <cell r="CI261">
            <v>0</v>
          </cell>
          <cell r="CJ261">
            <v>37812500</v>
          </cell>
          <cell r="CK261">
            <v>0</v>
          </cell>
          <cell r="CL261">
            <v>0</v>
          </cell>
          <cell r="CM261">
            <v>274720000</v>
          </cell>
          <cell r="CN261">
            <v>0</v>
          </cell>
          <cell r="CO261">
            <v>0</v>
          </cell>
          <cell r="CP261">
            <v>0</v>
          </cell>
          <cell r="CQ261">
            <v>0</v>
          </cell>
          <cell r="CR261">
            <v>0</v>
          </cell>
          <cell r="CS261">
            <v>0</v>
          </cell>
          <cell r="CT261">
            <v>0</v>
          </cell>
          <cell r="CU261">
            <v>0</v>
          </cell>
          <cell r="CV261">
            <v>312532500</v>
          </cell>
          <cell r="CW261">
            <v>176228884</v>
          </cell>
          <cell r="CX261">
            <v>0</v>
          </cell>
          <cell r="CY261">
            <v>0</v>
          </cell>
          <cell r="CZ261">
            <v>0</v>
          </cell>
          <cell r="DA261">
            <v>0</v>
          </cell>
          <cell r="DB261">
            <v>130558766</v>
          </cell>
          <cell r="DC261">
            <v>45670118</v>
          </cell>
          <cell r="DD261">
            <v>0</v>
          </cell>
          <cell r="DE261">
            <v>0</v>
          </cell>
          <cell r="DF261">
            <v>0</v>
          </cell>
          <cell r="DG261">
            <v>0</v>
          </cell>
          <cell r="DH261">
            <v>0</v>
          </cell>
          <cell r="DI261">
            <v>0</v>
          </cell>
          <cell r="DJ261">
            <v>0</v>
          </cell>
          <cell r="DK261">
            <v>0</v>
          </cell>
          <cell r="DL261">
            <v>0</v>
          </cell>
          <cell r="DM261">
            <v>0</v>
          </cell>
          <cell r="DN261">
            <v>0</v>
          </cell>
          <cell r="DO261">
            <v>176228884</v>
          </cell>
          <cell r="DP261">
            <v>976694786</v>
          </cell>
          <cell r="DQ261">
            <v>0</v>
          </cell>
          <cell r="DR261">
            <v>0</v>
          </cell>
          <cell r="DS261">
            <v>0</v>
          </cell>
          <cell r="DT261">
            <v>0</v>
          </cell>
          <cell r="DU261">
            <v>130558766</v>
          </cell>
          <cell r="DV261">
            <v>559802267</v>
          </cell>
          <cell r="DW261">
            <v>0</v>
          </cell>
          <cell r="DX261">
            <v>11613753</v>
          </cell>
          <cell r="DY261">
            <v>274720000</v>
          </cell>
          <cell r="DZ261">
            <v>0</v>
          </cell>
          <cell r="EA261">
            <v>0</v>
          </cell>
          <cell r="EB261">
            <v>0</v>
          </cell>
          <cell r="EC261">
            <v>0</v>
          </cell>
          <cell r="ED261">
            <v>0</v>
          </cell>
          <cell r="EE261">
            <v>0</v>
          </cell>
          <cell r="EF261">
            <v>0</v>
          </cell>
          <cell r="EG261">
            <v>0</v>
          </cell>
          <cell r="EH261">
            <v>976694786</v>
          </cell>
        </row>
        <row r="262">
          <cell r="B262" t="str">
            <v>25126-260</v>
          </cell>
          <cell r="C262">
            <v>25126</v>
          </cell>
          <cell r="D262" t="str">
            <v>Cajicá</v>
          </cell>
          <cell r="E262">
            <v>1438</v>
          </cell>
          <cell r="F262" t="str">
            <v>Cajica Tejiendo Futuro Unidos Con Toda Seguridad</v>
          </cell>
          <cell r="G262" t="str">
            <v>Tejiendo Futuro Cajica 100% Saludable</v>
          </cell>
          <cell r="H262" t="str">
            <v>Deporte y Recreación</v>
          </cell>
          <cell r="I262" t="str">
            <v>Formación y preparación de deportistas</v>
          </cell>
          <cell r="K262" t="str">
            <v>Centros de recreación construidos</v>
          </cell>
          <cell r="L262" t="str">
            <v>Centros de recreación construidos</v>
          </cell>
          <cell r="M262" t="str">
            <v>Número</v>
          </cell>
          <cell r="N262">
            <v>33</v>
          </cell>
          <cell r="O262">
            <v>1</v>
          </cell>
          <cell r="P262">
            <v>0</v>
          </cell>
          <cell r="Q262">
            <v>0</v>
          </cell>
          <cell r="R262" t="str">
            <v>NA</v>
          </cell>
          <cell r="S262">
            <v>0</v>
          </cell>
          <cell r="T262">
            <v>0</v>
          </cell>
          <cell r="U262">
            <v>0</v>
          </cell>
          <cell r="V262">
            <v>0</v>
          </cell>
          <cell r="W262">
            <v>0</v>
          </cell>
          <cell r="X262" t="str">
            <v>NP</v>
          </cell>
          <cell r="Y262">
            <v>0</v>
          </cell>
          <cell r="Z262">
            <v>0</v>
          </cell>
          <cell r="AA262">
            <v>0</v>
          </cell>
          <cell r="AB262" t="str">
            <v>NP</v>
          </cell>
          <cell r="AC262">
            <v>0</v>
          </cell>
          <cell r="AD262">
            <v>0</v>
          </cell>
          <cell r="AE262">
            <v>0</v>
          </cell>
          <cell r="AF262" t="str">
            <v>NP</v>
          </cell>
          <cell r="AG262">
            <v>0</v>
          </cell>
          <cell r="AH262">
            <v>0</v>
          </cell>
          <cell r="AI262">
            <v>0</v>
          </cell>
          <cell r="AJ262">
            <v>1</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row>
        <row r="263">
          <cell r="B263" t="str">
            <v>25126-261</v>
          </cell>
          <cell r="C263">
            <v>25126</v>
          </cell>
          <cell r="D263" t="str">
            <v>Cajicá</v>
          </cell>
          <cell r="E263">
            <v>1438</v>
          </cell>
          <cell r="F263" t="str">
            <v>Cajica Tejiendo Futuro Unidos Con Toda Seguridad</v>
          </cell>
          <cell r="G263" t="str">
            <v>Tejiendo Futuro Cajica 100% Saludable</v>
          </cell>
          <cell r="H263" t="str">
            <v>Deporte y Recreación</v>
          </cell>
          <cell r="I263" t="str">
            <v>Formación y preparación de deportistas</v>
          </cell>
          <cell r="K263" t="str">
            <v>Servicio de preparación deportiva</v>
          </cell>
          <cell r="L263" t="str">
            <v>Atletas preparados</v>
          </cell>
          <cell r="M263" t="str">
            <v>Número</v>
          </cell>
          <cell r="N263">
            <v>18</v>
          </cell>
          <cell r="O263">
            <v>500</v>
          </cell>
          <cell r="P263">
            <v>0</v>
          </cell>
          <cell r="Q263">
            <v>9.8802174497587672E-2</v>
          </cell>
          <cell r="R263" t="str">
            <v>NA</v>
          </cell>
          <cell r="S263">
            <v>2224</v>
          </cell>
          <cell r="T263">
            <v>1</v>
          </cell>
          <cell r="U263">
            <v>0</v>
          </cell>
          <cell r="V263">
            <v>0</v>
          </cell>
          <cell r="W263">
            <v>0.27727556974644402</v>
          </cell>
          <cell r="X263">
            <v>85</v>
          </cell>
          <cell r="Y263">
            <v>85</v>
          </cell>
          <cell r="Z263">
            <v>100</v>
          </cell>
          <cell r="AA263">
            <v>2.7472462308506234E-2</v>
          </cell>
          <cell r="AB263">
            <v>139</v>
          </cell>
          <cell r="AC263">
            <v>108</v>
          </cell>
          <cell r="AD263">
            <v>77.697841726618705</v>
          </cell>
          <cell r="AE263">
            <v>6.316160916257435E-2</v>
          </cell>
          <cell r="AF263">
            <v>138</v>
          </cell>
          <cell r="AG263">
            <v>894</v>
          </cell>
          <cell r="AH263">
            <v>100</v>
          </cell>
          <cell r="AI263">
            <v>0</v>
          </cell>
          <cell r="AJ263">
            <v>138</v>
          </cell>
          <cell r="AK263">
            <v>1137</v>
          </cell>
          <cell r="AL263">
            <v>100</v>
          </cell>
          <cell r="AM263">
            <v>0.27727556974644402</v>
          </cell>
          <cell r="AN263">
            <v>2.1345510282868151E-2</v>
          </cell>
          <cell r="AO263">
            <v>6.316160916257435E-2</v>
          </cell>
          <cell r="AP263">
            <v>0</v>
          </cell>
          <cell r="AQ263">
            <v>9.8802174497587672E-2</v>
          </cell>
          <cell r="AR263">
            <v>238669714</v>
          </cell>
          <cell r="AS263">
            <v>0</v>
          </cell>
          <cell r="AT263">
            <v>0</v>
          </cell>
          <cell r="AU263">
            <v>0</v>
          </cell>
          <cell r="AV263">
            <v>0</v>
          </cell>
          <cell r="AW263">
            <v>0</v>
          </cell>
          <cell r="AX263">
            <v>238669714</v>
          </cell>
          <cell r="AY263">
            <v>0</v>
          </cell>
          <cell r="AZ263">
            <v>0</v>
          </cell>
          <cell r="BA263">
            <v>0</v>
          </cell>
          <cell r="BB263">
            <v>0</v>
          </cell>
          <cell r="BC263">
            <v>0</v>
          </cell>
          <cell r="BD263">
            <v>0</v>
          </cell>
          <cell r="BE263">
            <v>0</v>
          </cell>
          <cell r="BF263">
            <v>0</v>
          </cell>
          <cell r="BG263">
            <v>0</v>
          </cell>
          <cell r="BH263">
            <v>0</v>
          </cell>
          <cell r="BI263">
            <v>0</v>
          </cell>
          <cell r="BJ263">
            <v>238669714</v>
          </cell>
          <cell r="BK263">
            <v>28800000</v>
          </cell>
          <cell r="BL263">
            <v>0</v>
          </cell>
          <cell r="BM263">
            <v>0</v>
          </cell>
          <cell r="BN263">
            <v>0</v>
          </cell>
          <cell r="BO263">
            <v>0</v>
          </cell>
          <cell r="BP263">
            <v>0</v>
          </cell>
          <cell r="BQ263">
            <v>28800000</v>
          </cell>
          <cell r="BR263">
            <v>0</v>
          </cell>
          <cell r="BS263">
            <v>0</v>
          </cell>
          <cell r="BT263">
            <v>0</v>
          </cell>
          <cell r="BU263">
            <v>0</v>
          </cell>
          <cell r="BV263">
            <v>0</v>
          </cell>
          <cell r="BW263">
            <v>0</v>
          </cell>
          <cell r="BX263">
            <v>0</v>
          </cell>
          <cell r="BY263">
            <v>0</v>
          </cell>
          <cell r="BZ263">
            <v>0</v>
          </cell>
          <cell r="CA263">
            <v>0</v>
          </cell>
          <cell r="CB263">
            <v>0</v>
          </cell>
          <cell r="CC263">
            <v>28800000</v>
          </cell>
          <cell r="CD263">
            <v>0</v>
          </cell>
          <cell r="CE263">
            <v>0</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63432423</v>
          </cell>
          <cell r="CV263">
            <v>63432423</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267469714</v>
          </cell>
          <cell r="DQ263">
            <v>0</v>
          </cell>
          <cell r="DR263">
            <v>0</v>
          </cell>
          <cell r="DS263">
            <v>0</v>
          </cell>
          <cell r="DT263">
            <v>0</v>
          </cell>
          <cell r="DU263">
            <v>0</v>
          </cell>
          <cell r="DV263">
            <v>267469714</v>
          </cell>
          <cell r="DW263">
            <v>0</v>
          </cell>
          <cell r="DX263">
            <v>0</v>
          </cell>
          <cell r="DY263">
            <v>0</v>
          </cell>
          <cell r="DZ263">
            <v>0</v>
          </cell>
          <cell r="EA263">
            <v>0</v>
          </cell>
          <cell r="EB263">
            <v>0</v>
          </cell>
          <cell r="EC263">
            <v>0</v>
          </cell>
          <cell r="ED263">
            <v>0</v>
          </cell>
          <cell r="EE263">
            <v>0</v>
          </cell>
          <cell r="EF263">
            <v>0</v>
          </cell>
          <cell r="EG263">
            <v>63432423</v>
          </cell>
          <cell r="EH263">
            <v>330902137</v>
          </cell>
        </row>
        <row r="264">
          <cell r="B264" t="str">
            <v>25126-262</v>
          </cell>
          <cell r="C264">
            <v>25126</v>
          </cell>
          <cell r="D264" t="str">
            <v>Cajicá</v>
          </cell>
          <cell r="E264">
            <v>1438</v>
          </cell>
          <cell r="F264" t="str">
            <v>Cajica Tejiendo Futuro Unidos Con Toda Seguridad</v>
          </cell>
          <cell r="G264" t="str">
            <v>Tejiendo Futuro Cajica 100% Saludable</v>
          </cell>
          <cell r="H264" t="str">
            <v>Deporte y Recreación</v>
          </cell>
          <cell r="I264" t="str">
            <v>Formación y preparación de deportistas</v>
          </cell>
          <cell r="K264" t="str">
            <v>Gimnasios adecuados</v>
          </cell>
          <cell r="L264" t="str">
            <v>Gimnasios adecuados</v>
          </cell>
          <cell r="M264" t="str">
            <v>Número</v>
          </cell>
          <cell r="N264">
            <v>19</v>
          </cell>
          <cell r="O264">
            <v>1</v>
          </cell>
          <cell r="P264">
            <v>0</v>
          </cell>
          <cell r="Q264">
            <v>5.9716854894525913E-3</v>
          </cell>
          <cell r="R264" t="str">
            <v>NA</v>
          </cell>
          <cell r="S264">
            <v>2</v>
          </cell>
          <cell r="T264">
            <v>1</v>
          </cell>
          <cell r="U264">
            <v>0</v>
          </cell>
          <cell r="V264">
            <v>0</v>
          </cell>
          <cell r="W264">
            <v>0</v>
          </cell>
          <cell r="X264" t="str">
            <v>NP</v>
          </cell>
          <cell r="Y264">
            <v>0</v>
          </cell>
          <cell r="Z264">
            <v>0</v>
          </cell>
          <cell r="AA264">
            <v>0</v>
          </cell>
          <cell r="AB264" t="str">
            <v>NP</v>
          </cell>
          <cell r="AC264">
            <v>0</v>
          </cell>
          <cell r="AD264">
            <v>0</v>
          </cell>
          <cell r="AE264">
            <v>1.99146134343865E-2</v>
          </cell>
          <cell r="AF264">
            <v>1</v>
          </cell>
          <cell r="AG264">
            <v>1</v>
          </cell>
          <cell r="AH264">
            <v>100</v>
          </cell>
          <cell r="AI264">
            <v>0</v>
          </cell>
          <cell r="AJ264">
            <v>1</v>
          </cell>
          <cell r="AK264">
            <v>1</v>
          </cell>
          <cell r="AL264">
            <v>100</v>
          </cell>
          <cell r="AM264">
            <v>0</v>
          </cell>
          <cell r="AN264">
            <v>0</v>
          </cell>
          <cell r="AO264">
            <v>1.99146134343865E-2</v>
          </cell>
          <cell r="AP264">
            <v>0</v>
          </cell>
          <cell r="AQ264">
            <v>5.9716854894525913E-3</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20000000</v>
          </cell>
          <cell r="CV264">
            <v>20000000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20000000</v>
          </cell>
          <cell r="EH264">
            <v>20000000</v>
          </cell>
        </row>
        <row r="265">
          <cell r="B265" t="str">
            <v>25126-263</v>
          </cell>
          <cell r="C265">
            <v>25126</v>
          </cell>
          <cell r="D265" t="str">
            <v>Cajicá</v>
          </cell>
          <cell r="E265">
            <v>1438</v>
          </cell>
          <cell r="F265" t="str">
            <v>Cajica Tejiendo Futuro Unidos Con Toda Seguridad</v>
          </cell>
          <cell r="G265" t="str">
            <v>Tejiendo Futuro Cajica 100% Saludable</v>
          </cell>
          <cell r="H265" t="str">
            <v>Deporte y Recreación</v>
          </cell>
          <cell r="I265" t="str">
            <v>Fomento a la recreación, la actividad física y el deporte</v>
          </cell>
          <cell r="K265" t="str">
            <v>Servicio de apoyo a la actividad física, la recreación y el deporte</v>
          </cell>
          <cell r="L265" t="str">
            <v>Personas beneficiadas</v>
          </cell>
          <cell r="M265" t="str">
            <v>Número</v>
          </cell>
          <cell r="N265">
            <v>21</v>
          </cell>
          <cell r="O265">
            <v>8500</v>
          </cell>
          <cell r="P265">
            <v>0</v>
          </cell>
          <cell r="Q265">
            <v>1.7545475422269592E-2</v>
          </cell>
          <cell r="R265" t="str">
            <v>NA</v>
          </cell>
          <cell r="S265">
            <v>3105</v>
          </cell>
          <cell r="T265">
            <v>0.36529411764705882</v>
          </cell>
          <cell r="U265">
            <v>0</v>
          </cell>
          <cell r="V265">
            <v>0</v>
          </cell>
          <cell r="W265">
            <v>3.4852629405645166E-2</v>
          </cell>
          <cell r="X265">
            <v>70</v>
          </cell>
          <cell r="Y265">
            <v>70</v>
          </cell>
          <cell r="Z265">
            <v>100</v>
          </cell>
          <cell r="AA265">
            <v>9.1786851117735928E-3</v>
          </cell>
          <cell r="AB265">
            <v>40</v>
          </cell>
          <cell r="AC265">
            <v>1047</v>
          </cell>
          <cell r="AD265">
            <v>100</v>
          </cell>
          <cell r="AE265">
            <v>1.9058285056707879E-2</v>
          </cell>
          <cell r="AF265">
            <v>45</v>
          </cell>
          <cell r="AG265">
            <v>1173</v>
          </cell>
          <cell r="AH265">
            <v>100</v>
          </cell>
          <cell r="AI265">
            <v>0</v>
          </cell>
          <cell r="AJ265" t="str">
            <v>NP</v>
          </cell>
          <cell r="AK265">
            <v>815</v>
          </cell>
          <cell r="AL265">
            <v>0</v>
          </cell>
          <cell r="AM265">
            <v>3.4852629405645166E-2</v>
          </cell>
          <cell r="AN265">
            <v>9.1786851117735928E-3</v>
          </cell>
          <cell r="AO265">
            <v>1.9058285056707879E-2</v>
          </cell>
          <cell r="AP265">
            <v>0</v>
          </cell>
          <cell r="AQ265">
            <v>6.4092589630761277E-3</v>
          </cell>
          <cell r="AR265">
            <v>30000000</v>
          </cell>
          <cell r="AS265">
            <v>0</v>
          </cell>
          <cell r="AT265">
            <v>0</v>
          </cell>
          <cell r="AU265">
            <v>0</v>
          </cell>
          <cell r="AV265">
            <v>0</v>
          </cell>
          <cell r="AW265">
            <v>0</v>
          </cell>
          <cell r="AX265">
            <v>30000000</v>
          </cell>
          <cell r="AY265">
            <v>0</v>
          </cell>
          <cell r="AZ265">
            <v>0</v>
          </cell>
          <cell r="BA265">
            <v>0</v>
          </cell>
          <cell r="BB265">
            <v>0</v>
          </cell>
          <cell r="BC265">
            <v>0</v>
          </cell>
          <cell r="BD265">
            <v>0</v>
          </cell>
          <cell r="BE265">
            <v>0</v>
          </cell>
          <cell r="BF265">
            <v>0</v>
          </cell>
          <cell r="BG265">
            <v>0</v>
          </cell>
          <cell r="BH265">
            <v>0</v>
          </cell>
          <cell r="BI265">
            <v>0</v>
          </cell>
          <cell r="BJ265">
            <v>30000000</v>
          </cell>
          <cell r="BK265">
            <v>9622222</v>
          </cell>
          <cell r="BL265">
            <v>0</v>
          </cell>
          <cell r="BM265">
            <v>0</v>
          </cell>
          <cell r="BN265">
            <v>0</v>
          </cell>
          <cell r="BO265">
            <v>0</v>
          </cell>
          <cell r="BP265">
            <v>0</v>
          </cell>
          <cell r="BQ265">
            <v>9622222</v>
          </cell>
          <cell r="BR265">
            <v>0</v>
          </cell>
          <cell r="BS265">
            <v>0</v>
          </cell>
          <cell r="BT265">
            <v>0</v>
          </cell>
          <cell r="BU265">
            <v>0</v>
          </cell>
          <cell r="BV265">
            <v>0</v>
          </cell>
          <cell r="BW265">
            <v>0</v>
          </cell>
          <cell r="BX265">
            <v>0</v>
          </cell>
          <cell r="BY265">
            <v>0</v>
          </cell>
          <cell r="BZ265">
            <v>0</v>
          </cell>
          <cell r="CA265">
            <v>0</v>
          </cell>
          <cell r="CB265">
            <v>0</v>
          </cell>
          <cell r="CC265">
            <v>9622222</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19140000</v>
          </cell>
          <cell r="CV265">
            <v>19140000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39622222</v>
          </cell>
          <cell r="DQ265">
            <v>0</v>
          </cell>
          <cell r="DR265">
            <v>0</v>
          </cell>
          <cell r="DS265">
            <v>0</v>
          </cell>
          <cell r="DT265">
            <v>0</v>
          </cell>
          <cell r="DU265">
            <v>0</v>
          </cell>
          <cell r="DV265">
            <v>39622222</v>
          </cell>
          <cell r="DW265">
            <v>0</v>
          </cell>
          <cell r="DX265">
            <v>0</v>
          </cell>
          <cell r="DY265">
            <v>0</v>
          </cell>
          <cell r="DZ265">
            <v>0</v>
          </cell>
          <cell r="EA265">
            <v>0</v>
          </cell>
          <cell r="EB265">
            <v>0</v>
          </cell>
          <cell r="EC265">
            <v>0</v>
          </cell>
          <cell r="ED265">
            <v>0</v>
          </cell>
          <cell r="EE265">
            <v>0</v>
          </cell>
          <cell r="EF265">
            <v>0</v>
          </cell>
          <cell r="EG265">
            <v>19140000</v>
          </cell>
          <cell r="EH265">
            <v>58762222</v>
          </cell>
        </row>
        <row r="266">
          <cell r="B266" t="str">
            <v>25126-264</v>
          </cell>
          <cell r="C266">
            <v>25126</v>
          </cell>
          <cell r="D266" t="str">
            <v>Cajicá</v>
          </cell>
          <cell r="E266">
            <v>1438</v>
          </cell>
          <cell r="F266" t="str">
            <v>Cajica Tejiendo Futuro Unidos Con Toda Seguridad</v>
          </cell>
          <cell r="G266" t="str">
            <v>Tejiendo Futuro Cajica 100% Saludable</v>
          </cell>
          <cell r="H266" t="str">
            <v>Deporte y Recreación</v>
          </cell>
          <cell r="I266" t="str">
            <v>Fomento a la recreación, la actividad física y el deporte</v>
          </cell>
          <cell r="K266" t="str">
            <v>Servicio de apoyo a la actividad física, la recreación y el deporte</v>
          </cell>
          <cell r="L266" t="str">
            <v>Estímulos entregados</v>
          </cell>
          <cell r="M266" t="str">
            <v>Número</v>
          </cell>
          <cell r="N266">
            <v>20</v>
          </cell>
          <cell r="O266">
            <v>300</v>
          </cell>
          <cell r="P266">
            <v>0</v>
          </cell>
          <cell r="Q266">
            <v>0.1114913680880799</v>
          </cell>
          <cell r="R266" t="str">
            <v>NA</v>
          </cell>
          <cell r="S266">
            <v>9082</v>
          </cell>
          <cell r="T266">
            <v>1</v>
          </cell>
          <cell r="U266">
            <v>0</v>
          </cell>
          <cell r="V266">
            <v>0</v>
          </cell>
          <cell r="W266">
            <v>0.18402188326180646</v>
          </cell>
          <cell r="X266">
            <v>65</v>
          </cell>
          <cell r="Y266">
            <v>65</v>
          </cell>
          <cell r="Z266">
            <v>100</v>
          </cell>
          <cell r="AA266">
            <v>4.2925722357040987E-2</v>
          </cell>
          <cell r="AB266">
            <v>78</v>
          </cell>
          <cell r="AC266">
            <v>1563</v>
          </cell>
          <cell r="AD266">
            <v>100</v>
          </cell>
          <cell r="AE266">
            <v>0.16927421419228522</v>
          </cell>
          <cell r="AF266">
            <v>79</v>
          </cell>
          <cell r="AG266">
            <v>2553</v>
          </cell>
          <cell r="AH266">
            <v>100</v>
          </cell>
          <cell r="AI266">
            <v>0</v>
          </cell>
          <cell r="AJ266">
            <v>78</v>
          </cell>
          <cell r="AK266">
            <v>4901</v>
          </cell>
          <cell r="AL266">
            <v>100</v>
          </cell>
          <cell r="AM266">
            <v>0.18402188326180646</v>
          </cell>
          <cell r="AN266">
            <v>4.2925722357040987E-2</v>
          </cell>
          <cell r="AO266">
            <v>0.16927421419228522</v>
          </cell>
          <cell r="AP266">
            <v>0</v>
          </cell>
          <cell r="AQ266">
            <v>0.1114913680880799</v>
          </cell>
          <cell r="AR266">
            <v>158400000</v>
          </cell>
          <cell r="AS266">
            <v>0</v>
          </cell>
          <cell r="AT266">
            <v>0</v>
          </cell>
          <cell r="AU266">
            <v>0</v>
          </cell>
          <cell r="AV266">
            <v>0</v>
          </cell>
          <cell r="AW266">
            <v>0</v>
          </cell>
          <cell r="AX266">
            <v>158400000</v>
          </cell>
          <cell r="AY266">
            <v>0</v>
          </cell>
          <cell r="AZ266">
            <v>0</v>
          </cell>
          <cell r="BA266">
            <v>0</v>
          </cell>
          <cell r="BB266">
            <v>0</v>
          </cell>
          <cell r="BC266">
            <v>0</v>
          </cell>
          <cell r="BD266">
            <v>0</v>
          </cell>
          <cell r="BE266">
            <v>0</v>
          </cell>
          <cell r="BF266">
            <v>0</v>
          </cell>
          <cell r="BG266">
            <v>0</v>
          </cell>
          <cell r="BH266">
            <v>0</v>
          </cell>
          <cell r="BI266">
            <v>0</v>
          </cell>
          <cell r="BJ266">
            <v>158400000</v>
          </cell>
          <cell r="BK266">
            <v>45000000</v>
          </cell>
          <cell r="BL266">
            <v>0</v>
          </cell>
          <cell r="BM266">
            <v>0</v>
          </cell>
          <cell r="BN266">
            <v>0</v>
          </cell>
          <cell r="BO266">
            <v>0</v>
          </cell>
          <cell r="BP266">
            <v>0</v>
          </cell>
          <cell r="BQ266">
            <v>45000000</v>
          </cell>
          <cell r="BR266">
            <v>0</v>
          </cell>
          <cell r="BS266">
            <v>0</v>
          </cell>
          <cell r="BT266">
            <v>0</v>
          </cell>
          <cell r="BU266">
            <v>0</v>
          </cell>
          <cell r="BV266">
            <v>0</v>
          </cell>
          <cell r="BW266">
            <v>0</v>
          </cell>
          <cell r="BX266">
            <v>0</v>
          </cell>
          <cell r="BY266">
            <v>0</v>
          </cell>
          <cell r="BZ266">
            <v>0</v>
          </cell>
          <cell r="CA266">
            <v>0</v>
          </cell>
          <cell r="CB266">
            <v>0</v>
          </cell>
          <cell r="CC266">
            <v>45000000</v>
          </cell>
          <cell r="CD266">
            <v>170000000</v>
          </cell>
          <cell r="CE266">
            <v>0</v>
          </cell>
          <cell r="CF266">
            <v>0</v>
          </cell>
          <cell r="CG266">
            <v>0</v>
          </cell>
          <cell r="CH266">
            <v>0</v>
          </cell>
          <cell r="CI266">
            <v>170000000</v>
          </cell>
          <cell r="CJ266">
            <v>0</v>
          </cell>
          <cell r="CK266">
            <v>0</v>
          </cell>
          <cell r="CL266">
            <v>0</v>
          </cell>
          <cell r="CM266">
            <v>0</v>
          </cell>
          <cell r="CN266">
            <v>0</v>
          </cell>
          <cell r="CO266">
            <v>0</v>
          </cell>
          <cell r="CP266">
            <v>0</v>
          </cell>
          <cell r="CQ266">
            <v>0</v>
          </cell>
          <cell r="CR266">
            <v>0</v>
          </cell>
          <cell r="CS266">
            <v>0</v>
          </cell>
          <cell r="CT266">
            <v>0</v>
          </cell>
          <cell r="CU266">
            <v>0</v>
          </cell>
          <cell r="CV266">
            <v>170000000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373400000</v>
          </cell>
          <cell r="DQ266">
            <v>0</v>
          </cell>
          <cell r="DR266">
            <v>0</v>
          </cell>
          <cell r="DS266">
            <v>0</v>
          </cell>
          <cell r="DT266">
            <v>0</v>
          </cell>
          <cell r="DU266">
            <v>170000000</v>
          </cell>
          <cell r="DV266">
            <v>203400000</v>
          </cell>
          <cell r="DW266">
            <v>0</v>
          </cell>
          <cell r="DX266">
            <v>0</v>
          </cell>
          <cell r="DY266">
            <v>0</v>
          </cell>
          <cell r="DZ266">
            <v>0</v>
          </cell>
          <cell r="EA266">
            <v>0</v>
          </cell>
          <cell r="EB266">
            <v>0</v>
          </cell>
          <cell r="EC266">
            <v>0</v>
          </cell>
          <cell r="ED266">
            <v>0</v>
          </cell>
          <cell r="EE266">
            <v>0</v>
          </cell>
          <cell r="EF266">
            <v>0</v>
          </cell>
          <cell r="EG266">
            <v>0</v>
          </cell>
          <cell r="EH266">
            <v>373400000</v>
          </cell>
        </row>
        <row r="267">
          <cell r="B267" t="str">
            <v>25126-265</v>
          </cell>
          <cell r="C267">
            <v>25126</v>
          </cell>
          <cell r="D267" t="str">
            <v>Cajicá</v>
          </cell>
          <cell r="E267">
            <v>1438</v>
          </cell>
          <cell r="F267" t="str">
            <v>Cajica Tejiendo Futuro Unidos Con Toda Seguridad</v>
          </cell>
          <cell r="G267" t="str">
            <v>Tejiendo Futuro Cajica 100% Saludable</v>
          </cell>
          <cell r="H267" t="str">
            <v>Deporte y Recreación</v>
          </cell>
          <cell r="I267" t="str">
            <v>Fomento a la recreación, la actividad física y el deporte</v>
          </cell>
          <cell r="K267" t="str">
            <v>Servicio de Escuelas Deportivas</v>
          </cell>
          <cell r="L267" t="str">
            <v>Niños, niñas, adolescentes y jóvenes inscritos en Escuelas Deportivas</v>
          </cell>
          <cell r="M267" t="str">
            <v>Número</v>
          </cell>
          <cell r="N267">
            <v>69</v>
          </cell>
          <cell r="O267">
            <v>12000</v>
          </cell>
          <cell r="P267">
            <v>0</v>
          </cell>
          <cell r="Q267">
            <v>0.60695456672900838</v>
          </cell>
          <cell r="R267" t="str">
            <v>NA</v>
          </cell>
          <cell r="S267">
            <v>16824</v>
          </cell>
          <cell r="T267">
            <v>1</v>
          </cell>
          <cell r="U267">
            <v>0</v>
          </cell>
          <cell r="V267">
            <v>0</v>
          </cell>
          <cell r="W267">
            <v>0.59094345350778643</v>
          </cell>
          <cell r="X267">
            <v>3612</v>
          </cell>
          <cell r="Y267">
            <v>3612</v>
          </cell>
          <cell r="Z267">
            <v>100</v>
          </cell>
          <cell r="AA267">
            <v>0.30975200871278802</v>
          </cell>
          <cell r="AB267">
            <v>2796</v>
          </cell>
          <cell r="AC267">
            <v>3484</v>
          </cell>
          <cell r="AD267">
            <v>100</v>
          </cell>
          <cell r="AE267">
            <v>1.0617390549577312</v>
          </cell>
          <cell r="AF267">
            <v>2796</v>
          </cell>
          <cell r="AG267">
            <v>4394</v>
          </cell>
          <cell r="AH267">
            <v>100</v>
          </cell>
          <cell r="AI267">
            <v>0.18526575915856297</v>
          </cell>
          <cell r="AJ267">
            <v>2796</v>
          </cell>
          <cell r="AK267">
            <v>5334</v>
          </cell>
          <cell r="AL267">
            <v>100</v>
          </cell>
          <cell r="AM267">
            <v>0.59094345350778643</v>
          </cell>
          <cell r="AN267">
            <v>0.30975200871278802</v>
          </cell>
          <cell r="AO267">
            <v>1.0617390549577312</v>
          </cell>
          <cell r="AP267">
            <v>0.185265759158563</v>
          </cell>
          <cell r="AQ267">
            <v>0.60695456672900838</v>
          </cell>
          <cell r="AR267">
            <v>508664738</v>
          </cell>
          <cell r="AS267">
            <v>0</v>
          </cell>
          <cell r="AT267">
            <v>0</v>
          </cell>
          <cell r="AU267">
            <v>0</v>
          </cell>
          <cell r="AV267">
            <v>0</v>
          </cell>
          <cell r="AW267">
            <v>0</v>
          </cell>
          <cell r="AX267">
            <v>508664738</v>
          </cell>
          <cell r="AY267">
            <v>0</v>
          </cell>
          <cell r="AZ267">
            <v>0</v>
          </cell>
          <cell r="BA267">
            <v>0</v>
          </cell>
          <cell r="BB267">
            <v>0</v>
          </cell>
          <cell r="BC267">
            <v>0</v>
          </cell>
          <cell r="BD267">
            <v>0</v>
          </cell>
          <cell r="BE267">
            <v>0</v>
          </cell>
          <cell r="BF267">
            <v>0</v>
          </cell>
          <cell r="BG267">
            <v>0</v>
          </cell>
          <cell r="BH267">
            <v>0</v>
          </cell>
          <cell r="BI267">
            <v>0</v>
          </cell>
          <cell r="BJ267">
            <v>508664738</v>
          </cell>
          <cell r="BK267">
            <v>324719996</v>
          </cell>
          <cell r="BL267">
            <v>0</v>
          </cell>
          <cell r="BM267">
            <v>0</v>
          </cell>
          <cell r="BN267">
            <v>0</v>
          </cell>
          <cell r="BO267">
            <v>0</v>
          </cell>
          <cell r="BP267">
            <v>0</v>
          </cell>
          <cell r="BQ267">
            <v>226632653</v>
          </cell>
          <cell r="BR267">
            <v>0</v>
          </cell>
          <cell r="BS267">
            <v>0</v>
          </cell>
          <cell r="BT267">
            <v>98087343</v>
          </cell>
          <cell r="BU267">
            <v>0</v>
          </cell>
          <cell r="BV267">
            <v>0</v>
          </cell>
          <cell r="BW267">
            <v>0</v>
          </cell>
          <cell r="BX267">
            <v>0</v>
          </cell>
          <cell r="BY267">
            <v>0</v>
          </cell>
          <cell r="BZ267">
            <v>0</v>
          </cell>
          <cell r="CA267">
            <v>0</v>
          </cell>
          <cell r="CB267">
            <v>0</v>
          </cell>
          <cell r="CC267">
            <v>324719996</v>
          </cell>
          <cell r="CD267">
            <v>1066291403</v>
          </cell>
          <cell r="CE267">
            <v>0</v>
          </cell>
          <cell r="CF267">
            <v>0</v>
          </cell>
          <cell r="CG267">
            <v>0</v>
          </cell>
          <cell r="CH267">
            <v>0</v>
          </cell>
          <cell r="CI267">
            <v>0</v>
          </cell>
          <cell r="CJ267">
            <v>669391403</v>
          </cell>
          <cell r="CK267">
            <v>0</v>
          </cell>
          <cell r="CL267">
            <v>0</v>
          </cell>
          <cell r="CM267">
            <v>396900000</v>
          </cell>
          <cell r="CN267">
            <v>0</v>
          </cell>
          <cell r="CO267">
            <v>0</v>
          </cell>
          <cell r="CP267">
            <v>0</v>
          </cell>
          <cell r="CQ267">
            <v>0</v>
          </cell>
          <cell r="CR267">
            <v>0</v>
          </cell>
          <cell r="CS267">
            <v>0</v>
          </cell>
          <cell r="CT267">
            <v>0</v>
          </cell>
          <cell r="CU267">
            <v>0</v>
          </cell>
          <cell r="CV267">
            <v>1066291403</v>
          </cell>
          <cell r="CW267">
            <v>133098589</v>
          </cell>
          <cell r="CX267">
            <v>0</v>
          </cell>
          <cell r="CY267">
            <v>0</v>
          </cell>
          <cell r="CZ267">
            <v>0</v>
          </cell>
          <cell r="DA267">
            <v>0</v>
          </cell>
          <cell r="DB267">
            <v>0</v>
          </cell>
          <cell r="DC267">
            <v>0</v>
          </cell>
          <cell r="DD267">
            <v>0</v>
          </cell>
          <cell r="DE267">
            <v>133098589</v>
          </cell>
          <cell r="DF267">
            <v>0</v>
          </cell>
          <cell r="DG267">
            <v>0</v>
          </cell>
          <cell r="DH267">
            <v>0</v>
          </cell>
          <cell r="DI267">
            <v>0</v>
          </cell>
          <cell r="DJ267">
            <v>0</v>
          </cell>
          <cell r="DK267">
            <v>0</v>
          </cell>
          <cell r="DL267">
            <v>0</v>
          </cell>
          <cell r="DM267">
            <v>0</v>
          </cell>
          <cell r="DN267">
            <v>0</v>
          </cell>
          <cell r="DO267">
            <v>133098589</v>
          </cell>
          <cell r="DP267">
            <v>2032774726</v>
          </cell>
          <cell r="DQ267">
            <v>0</v>
          </cell>
          <cell r="DR267">
            <v>0</v>
          </cell>
          <cell r="DS267">
            <v>0</v>
          </cell>
          <cell r="DT267">
            <v>0</v>
          </cell>
          <cell r="DU267">
            <v>0</v>
          </cell>
          <cell r="DV267">
            <v>1404688794</v>
          </cell>
          <cell r="DW267">
            <v>0</v>
          </cell>
          <cell r="DX267">
            <v>133098589</v>
          </cell>
          <cell r="DY267">
            <v>494987343</v>
          </cell>
          <cell r="DZ267">
            <v>0</v>
          </cell>
          <cell r="EA267">
            <v>0</v>
          </cell>
          <cell r="EB267">
            <v>0</v>
          </cell>
          <cell r="EC267">
            <v>0</v>
          </cell>
          <cell r="ED267">
            <v>0</v>
          </cell>
          <cell r="EE267">
            <v>0</v>
          </cell>
          <cell r="EF267">
            <v>0</v>
          </cell>
          <cell r="EG267">
            <v>0</v>
          </cell>
          <cell r="EH267">
            <v>2032774726</v>
          </cell>
        </row>
        <row r="268">
          <cell r="B268" t="str">
            <v>25126-266</v>
          </cell>
          <cell r="C268">
            <v>25126</v>
          </cell>
          <cell r="D268" t="str">
            <v>Cajicá</v>
          </cell>
          <cell r="E268">
            <v>1438</v>
          </cell>
          <cell r="F268" t="str">
            <v>Cajica Tejiendo Futuro Unidos Con Toda Seguridad</v>
          </cell>
          <cell r="G268" t="str">
            <v>Tejiendo Futuro Cajica 100% Saludable</v>
          </cell>
          <cell r="H268" t="str">
            <v>Deporte y Recreación</v>
          </cell>
          <cell r="I268" t="str">
            <v>Fomento a la recreación, la actividad física y el deporte</v>
          </cell>
          <cell r="K268" t="str">
            <v>Servicio de mantenimiento a la infraestructura deportiva</v>
          </cell>
          <cell r="L268" t="str">
            <v>Infraestructura deportiva mantenida</v>
          </cell>
          <cell r="M268" t="str">
            <v>Número</v>
          </cell>
          <cell r="N268">
            <v>35</v>
          </cell>
          <cell r="O268">
            <v>30</v>
          </cell>
          <cell r="P268">
            <v>0</v>
          </cell>
          <cell r="Q268">
            <v>0.20827060934362071</v>
          </cell>
          <cell r="R268" t="str">
            <v>NA</v>
          </cell>
          <cell r="S268">
            <v>86</v>
          </cell>
          <cell r="T268">
            <v>1</v>
          </cell>
          <cell r="U268">
            <v>0</v>
          </cell>
          <cell r="V268">
            <v>0</v>
          </cell>
          <cell r="W268">
            <v>0.34271752248884413</v>
          </cell>
          <cell r="X268">
            <v>5</v>
          </cell>
          <cell r="Y268">
            <v>5</v>
          </cell>
          <cell r="Z268">
            <v>100</v>
          </cell>
          <cell r="AA268">
            <v>6.2003821182392546E-2</v>
          </cell>
          <cell r="AB268">
            <v>8</v>
          </cell>
          <cell r="AC268">
            <v>42</v>
          </cell>
          <cell r="AD268">
            <v>100</v>
          </cell>
          <cell r="AE268">
            <v>0.2225727436268618</v>
          </cell>
          <cell r="AF268">
            <v>8</v>
          </cell>
          <cell r="AG268">
            <v>25</v>
          </cell>
          <cell r="AH268">
            <v>100</v>
          </cell>
          <cell r="AI268">
            <v>0.15868159612177538</v>
          </cell>
          <cell r="AJ268">
            <v>9</v>
          </cell>
          <cell r="AK268">
            <v>14</v>
          </cell>
          <cell r="AL268">
            <v>100</v>
          </cell>
          <cell r="AM268">
            <v>0.34271752248884413</v>
          </cell>
          <cell r="AN268">
            <v>6.2003821182392539E-2</v>
          </cell>
          <cell r="AO268">
            <v>0.22257274362686177</v>
          </cell>
          <cell r="AP268">
            <v>0.15868159612177538</v>
          </cell>
          <cell r="AQ268">
            <v>0.20827060934362071</v>
          </cell>
          <cell r="AR268">
            <v>295000000</v>
          </cell>
          <cell r="AS268">
            <v>0</v>
          </cell>
          <cell r="AT268">
            <v>0</v>
          </cell>
          <cell r="AU268">
            <v>0</v>
          </cell>
          <cell r="AV268">
            <v>0</v>
          </cell>
          <cell r="AW268">
            <v>0</v>
          </cell>
          <cell r="AX268">
            <v>295000000</v>
          </cell>
          <cell r="AY268">
            <v>0</v>
          </cell>
          <cell r="AZ268">
            <v>0</v>
          </cell>
          <cell r="BA268">
            <v>0</v>
          </cell>
          <cell r="BB268">
            <v>0</v>
          </cell>
          <cell r="BC268">
            <v>0</v>
          </cell>
          <cell r="BD268">
            <v>0</v>
          </cell>
          <cell r="BE268">
            <v>0</v>
          </cell>
          <cell r="BF268">
            <v>0</v>
          </cell>
          <cell r="BG268">
            <v>0</v>
          </cell>
          <cell r="BH268">
            <v>0</v>
          </cell>
          <cell r="BI268">
            <v>0</v>
          </cell>
          <cell r="BJ268">
            <v>295000000</v>
          </cell>
          <cell r="BK268">
            <v>65000000</v>
          </cell>
          <cell r="BL268">
            <v>0</v>
          </cell>
          <cell r="BM268">
            <v>0</v>
          </cell>
          <cell r="BN268">
            <v>0</v>
          </cell>
          <cell r="BO268">
            <v>0</v>
          </cell>
          <cell r="BP268">
            <v>60000000</v>
          </cell>
          <cell r="BQ268">
            <v>5000000</v>
          </cell>
          <cell r="BR268">
            <v>0</v>
          </cell>
          <cell r="BS268">
            <v>0</v>
          </cell>
          <cell r="BT268">
            <v>0</v>
          </cell>
          <cell r="BU268">
            <v>0</v>
          </cell>
          <cell r="BV268">
            <v>0</v>
          </cell>
          <cell r="BW268">
            <v>0</v>
          </cell>
          <cell r="BX268">
            <v>0</v>
          </cell>
          <cell r="BY268">
            <v>0</v>
          </cell>
          <cell r="BZ268">
            <v>0</v>
          </cell>
          <cell r="CA268">
            <v>0</v>
          </cell>
          <cell r="CB268">
            <v>0</v>
          </cell>
          <cell r="CC268">
            <v>65000000</v>
          </cell>
          <cell r="CD268">
            <v>223527054</v>
          </cell>
          <cell r="CE268">
            <v>0</v>
          </cell>
          <cell r="CF268">
            <v>0</v>
          </cell>
          <cell r="CG268">
            <v>0</v>
          </cell>
          <cell r="CH268">
            <v>0</v>
          </cell>
          <cell r="CI268">
            <v>68169805</v>
          </cell>
          <cell r="CJ268">
            <v>155357249</v>
          </cell>
          <cell r="CK268">
            <v>0</v>
          </cell>
          <cell r="CL268">
            <v>0</v>
          </cell>
          <cell r="CM268">
            <v>0</v>
          </cell>
          <cell r="CN268">
            <v>0</v>
          </cell>
          <cell r="CO268">
            <v>0</v>
          </cell>
          <cell r="CP268">
            <v>0</v>
          </cell>
          <cell r="CQ268">
            <v>0</v>
          </cell>
          <cell r="CR268">
            <v>0</v>
          </cell>
          <cell r="CS268">
            <v>0</v>
          </cell>
          <cell r="CT268">
            <v>0</v>
          </cell>
          <cell r="CU268">
            <v>0</v>
          </cell>
          <cell r="CV268">
            <v>223527054</v>
          </cell>
          <cell r="CW268">
            <v>114000000</v>
          </cell>
          <cell r="CX268">
            <v>0</v>
          </cell>
          <cell r="CY268">
            <v>0</v>
          </cell>
          <cell r="CZ268">
            <v>0</v>
          </cell>
          <cell r="DA268">
            <v>0</v>
          </cell>
          <cell r="DB268">
            <v>18000000</v>
          </cell>
          <cell r="DC268">
            <v>96000000</v>
          </cell>
          <cell r="DD268">
            <v>0</v>
          </cell>
          <cell r="DE268">
            <v>0</v>
          </cell>
          <cell r="DF268">
            <v>0</v>
          </cell>
          <cell r="DG268">
            <v>0</v>
          </cell>
          <cell r="DH268">
            <v>0</v>
          </cell>
          <cell r="DI268">
            <v>0</v>
          </cell>
          <cell r="DJ268">
            <v>0</v>
          </cell>
          <cell r="DK268">
            <v>0</v>
          </cell>
          <cell r="DL268">
            <v>0</v>
          </cell>
          <cell r="DM268">
            <v>0</v>
          </cell>
          <cell r="DN268">
            <v>0</v>
          </cell>
          <cell r="DO268">
            <v>114000000</v>
          </cell>
          <cell r="DP268">
            <v>697527054</v>
          </cell>
          <cell r="DQ268">
            <v>0</v>
          </cell>
          <cell r="DR268">
            <v>0</v>
          </cell>
          <cell r="DS268">
            <v>0</v>
          </cell>
          <cell r="DT268">
            <v>0</v>
          </cell>
          <cell r="DU268">
            <v>146169805</v>
          </cell>
          <cell r="DV268">
            <v>551357249</v>
          </cell>
          <cell r="DW268">
            <v>0</v>
          </cell>
          <cell r="DX268">
            <v>0</v>
          </cell>
          <cell r="DY268">
            <v>0</v>
          </cell>
          <cell r="DZ268">
            <v>0</v>
          </cell>
          <cell r="EA268">
            <v>0</v>
          </cell>
          <cell r="EB268">
            <v>0</v>
          </cell>
          <cell r="EC268">
            <v>0</v>
          </cell>
          <cell r="ED268">
            <v>0</v>
          </cell>
          <cell r="EE268">
            <v>0</v>
          </cell>
          <cell r="EF268">
            <v>0</v>
          </cell>
          <cell r="EG268">
            <v>0</v>
          </cell>
          <cell r="EH268">
            <v>697527054</v>
          </cell>
        </row>
        <row r="269">
          <cell r="B269" t="str">
            <v>25126-267</v>
          </cell>
          <cell r="C269">
            <v>25126</v>
          </cell>
          <cell r="D269" t="str">
            <v>Cajicá</v>
          </cell>
          <cell r="E269">
            <v>1438</v>
          </cell>
          <cell r="F269" t="str">
            <v>Cajica Tejiendo Futuro Unidos Con Toda Seguridad</v>
          </cell>
          <cell r="G269" t="str">
            <v>Tejiendo Futuro Cajica 100% Saludable</v>
          </cell>
          <cell r="H269" t="str">
            <v>Deporte y Recreación</v>
          </cell>
          <cell r="I269" t="str">
            <v>Fomento a la recreación, la actividad física y el deporte</v>
          </cell>
          <cell r="K269" t="str">
            <v>Servicio de Escuelas Deportivas</v>
          </cell>
          <cell r="L269" t="str">
            <v>Escuelas deportivas implementadas</v>
          </cell>
          <cell r="M269" t="str">
            <v>Número</v>
          </cell>
          <cell r="N269">
            <v>33</v>
          </cell>
          <cell r="O269">
            <v>5</v>
          </cell>
          <cell r="P269">
            <v>0</v>
          </cell>
          <cell r="Q269">
            <v>6.4218285439643391E-2</v>
          </cell>
          <cell r="R269" t="str">
            <v>NA</v>
          </cell>
          <cell r="S269">
            <v>8</v>
          </cell>
          <cell r="T269">
            <v>1</v>
          </cell>
          <cell r="U269">
            <v>0</v>
          </cell>
          <cell r="V269">
            <v>0</v>
          </cell>
          <cell r="W269">
            <v>0.10105858315198343</v>
          </cell>
          <cell r="X269">
            <v>3</v>
          </cell>
          <cell r="Y269">
            <v>3</v>
          </cell>
          <cell r="Z269">
            <v>100</v>
          </cell>
          <cell r="AA269">
            <v>0</v>
          </cell>
          <cell r="AB269" t="str">
            <v>NP</v>
          </cell>
          <cell r="AC269">
            <v>0</v>
          </cell>
          <cell r="AD269">
            <v>0</v>
          </cell>
          <cell r="AE269">
            <v>5.3769456272843547E-2</v>
          </cell>
          <cell r="AF269">
            <v>1</v>
          </cell>
          <cell r="AG269">
            <v>3</v>
          </cell>
          <cell r="AH269">
            <v>100</v>
          </cell>
          <cell r="AI269">
            <v>0.10312633415324646</v>
          </cell>
          <cell r="AJ269">
            <v>1</v>
          </cell>
          <cell r="AK269">
            <v>2</v>
          </cell>
          <cell r="AL269">
            <v>100</v>
          </cell>
          <cell r="AM269">
            <v>0.10105858315198343</v>
          </cell>
          <cell r="AN269">
            <v>0</v>
          </cell>
          <cell r="AO269">
            <v>5.3769456272843547E-2</v>
          </cell>
          <cell r="AP269">
            <v>0.10312633415324646</v>
          </cell>
          <cell r="AQ269">
            <v>6.4218285439643391E-2</v>
          </cell>
          <cell r="AR269">
            <v>86987913</v>
          </cell>
          <cell r="AS269">
            <v>0</v>
          </cell>
          <cell r="AT269">
            <v>0</v>
          </cell>
          <cell r="AU269">
            <v>0</v>
          </cell>
          <cell r="AV269">
            <v>0</v>
          </cell>
          <cell r="AW269">
            <v>0</v>
          </cell>
          <cell r="AX269">
            <v>86987913</v>
          </cell>
          <cell r="AY269">
            <v>0</v>
          </cell>
          <cell r="AZ269">
            <v>0</v>
          </cell>
          <cell r="BA269">
            <v>0</v>
          </cell>
          <cell r="BB269">
            <v>0</v>
          </cell>
          <cell r="BC269">
            <v>0</v>
          </cell>
          <cell r="BD269">
            <v>0</v>
          </cell>
          <cell r="BE269">
            <v>0</v>
          </cell>
          <cell r="BF269">
            <v>0</v>
          </cell>
          <cell r="BG269">
            <v>0</v>
          </cell>
          <cell r="BH269">
            <v>0</v>
          </cell>
          <cell r="BI269">
            <v>0</v>
          </cell>
          <cell r="BJ269">
            <v>86987913</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54000000</v>
          </cell>
          <cell r="CV269">
            <v>54000000</v>
          </cell>
          <cell r="CW269">
            <v>74088000</v>
          </cell>
          <cell r="CX269">
            <v>0</v>
          </cell>
          <cell r="CY269">
            <v>0</v>
          </cell>
          <cell r="CZ269">
            <v>0</v>
          </cell>
          <cell r="DA269">
            <v>0</v>
          </cell>
          <cell r="DB269">
            <v>0</v>
          </cell>
          <cell r="DC269">
            <v>74088000</v>
          </cell>
          <cell r="DD269">
            <v>0</v>
          </cell>
          <cell r="DE269">
            <v>0</v>
          </cell>
          <cell r="DF269">
            <v>0</v>
          </cell>
          <cell r="DG269">
            <v>0</v>
          </cell>
          <cell r="DH269">
            <v>0</v>
          </cell>
          <cell r="DI269">
            <v>0</v>
          </cell>
          <cell r="DJ269">
            <v>0</v>
          </cell>
          <cell r="DK269">
            <v>0</v>
          </cell>
          <cell r="DL269">
            <v>0</v>
          </cell>
          <cell r="DM269">
            <v>0</v>
          </cell>
          <cell r="DN269">
            <v>0</v>
          </cell>
          <cell r="DO269">
            <v>74088000</v>
          </cell>
          <cell r="DP269">
            <v>161075913</v>
          </cell>
          <cell r="DQ269">
            <v>0</v>
          </cell>
          <cell r="DR269">
            <v>0</v>
          </cell>
          <cell r="DS269">
            <v>0</v>
          </cell>
          <cell r="DT269">
            <v>0</v>
          </cell>
          <cell r="DU269">
            <v>0</v>
          </cell>
          <cell r="DV269">
            <v>161075913</v>
          </cell>
          <cell r="DW269">
            <v>0</v>
          </cell>
          <cell r="DX269">
            <v>0</v>
          </cell>
          <cell r="DY269">
            <v>0</v>
          </cell>
          <cell r="DZ269">
            <v>0</v>
          </cell>
          <cell r="EA269">
            <v>0</v>
          </cell>
          <cell r="EB269">
            <v>0</v>
          </cell>
          <cell r="EC269">
            <v>0</v>
          </cell>
          <cell r="ED269">
            <v>0</v>
          </cell>
          <cell r="EE269">
            <v>0</v>
          </cell>
          <cell r="EF269">
            <v>0</v>
          </cell>
          <cell r="EG269">
            <v>54000000</v>
          </cell>
          <cell r="EH269">
            <v>215075913</v>
          </cell>
        </row>
        <row r="270">
          <cell r="B270" t="str">
            <v>25126-268</v>
          </cell>
          <cell r="C270">
            <v>25126</v>
          </cell>
          <cell r="D270" t="str">
            <v>Cajicá</v>
          </cell>
          <cell r="E270">
            <v>1438</v>
          </cell>
          <cell r="F270" t="str">
            <v>Cajica Tejiendo Futuro Unidos Con Toda Seguridad</v>
          </cell>
          <cell r="G270" t="str">
            <v>Tejiendo Futuro Cajica 100% Saludable</v>
          </cell>
          <cell r="H270" t="str">
            <v>Deporte y Recreación</v>
          </cell>
          <cell r="I270" t="str">
            <v>Fomento a la recreación, la actividad física y el deporte</v>
          </cell>
          <cell r="K270" t="str">
            <v>Canchas multifuncionales mantenidas</v>
          </cell>
          <cell r="L270" t="str">
            <v>Canchas multifuncionales mantenidas</v>
          </cell>
          <cell r="M270" t="str">
            <v>Número</v>
          </cell>
          <cell r="N270">
            <v>35</v>
          </cell>
          <cell r="O270">
            <v>2</v>
          </cell>
          <cell r="P270">
            <v>0</v>
          </cell>
          <cell r="Q270">
            <v>3.8811574554382507E-2</v>
          </cell>
          <cell r="R270" t="str">
            <v>NA</v>
          </cell>
          <cell r="S270">
            <v>3</v>
          </cell>
          <cell r="T270">
            <v>1</v>
          </cell>
          <cell r="U270">
            <v>0</v>
          </cell>
          <cell r="V270">
            <v>0</v>
          </cell>
          <cell r="W270">
            <v>0</v>
          </cell>
          <cell r="X270" t="str">
            <v>NP</v>
          </cell>
          <cell r="Y270">
            <v>0</v>
          </cell>
          <cell r="Z270">
            <v>0</v>
          </cell>
          <cell r="AA270">
            <v>0</v>
          </cell>
          <cell r="AB270">
            <v>1</v>
          </cell>
          <cell r="AC270">
            <v>0</v>
          </cell>
          <cell r="AD270">
            <v>0</v>
          </cell>
          <cell r="AE270">
            <v>0</v>
          </cell>
          <cell r="AF270" t="str">
            <v>NP</v>
          </cell>
          <cell r="AG270">
            <v>2</v>
          </cell>
          <cell r="AH270">
            <v>0</v>
          </cell>
          <cell r="AI270">
            <v>0</v>
          </cell>
          <cell r="AJ270" t="str">
            <v>NP</v>
          </cell>
          <cell r="AK270">
            <v>1</v>
          </cell>
          <cell r="AL270">
            <v>0</v>
          </cell>
          <cell r="AM270">
            <v>0</v>
          </cell>
          <cell r="AN270">
            <v>0</v>
          </cell>
          <cell r="AO270">
            <v>0</v>
          </cell>
          <cell r="AP270">
            <v>0</v>
          </cell>
          <cell r="AQ270">
            <v>3.8811574554382507E-2</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103982807</v>
          </cell>
          <cell r="CE270">
            <v>0</v>
          </cell>
          <cell r="CF270">
            <v>0</v>
          </cell>
          <cell r="CG270">
            <v>0</v>
          </cell>
          <cell r="CH270">
            <v>0</v>
          </cell>
          <cell r="CI270">
            <v>0</v>
          </cell>
          <cell r="CJ270">
            <v>103982807</v>
          </cell>
          <cell r="CK270">
            <v>0</v>
          </cell>
          <cell r="CL270">
            <v>0</v>
          </cell>
          <cell r="CM270">
            <v>0</v>
          </cell>
          <cell r="CN270">
            <v>0</v>
          </cell>
          <cell r="CO270">
            <v>0</v>
          </cell>
          <cell r="CP270">
            <v>0</v>
          </cell>
          <cell r="CQ270">
            <v>0</v>
          </cell>
          <cell r="CR270">
            <v>0</v>
          </cell>
          <cell r="CS270">
            <v>0</v>
          </cell>
          <cell r="CT270">
            <v>0</v>
          </cell>
          <cell r="CU270">
            <v>0</v>
          </cell>
          <cell r="CV270">
            <v>103982807</v>
          </cell>
          <cell r="CW270">
            <v>26002520</v>
          </cell>
          <cell r="CX270">
            <v>0</v>
          </cell>
          <cell r="CY270">
            <v>0</v>
          </cell>
          <cell r="CZ270">
            <v>0</v>
          </cell>
          <cell r="DA270">
            <v>0</v>
          </cell>
          <cell r="DB270">
            <v>0</v>
          </cell>
          <cell r="DC270">
            <v>26002520</v>
          </cell>
          <cell r="DD270">
            <v>0</v>
          </cell>
          <cell r="DE270">
            <v>0</v>
          </cell>
          <cell r="DF270">
            <v>0</v>
          </cell>
          <cell r="DG270">
            <v>0</v>
          </cell>
          <cell r="DH270">
            <v>0</v>
          </cell>
          <cell r="DI270">
            <v>0</v>
          </cell>
          <cell r="DJ270">
            <v>0</v>
          </cell>
          <cell r="DK270">
            <v>0</v>
          </cell>
          <cell r="DL270">
            <v>0</v>
          </cell>
          <cell r="DM270">
            <v>0</v>
          </cell>
          <cell r="DN270">
            <v>0</v>
          </cell>
          <cell r="DO270">
            <v>26002520</v>
          </cell>
          <cell r="DP270">
            <v>129985327</v>
          </cell>
          <cell r="DQ270">
            <v>0</v>
          </cell>
          <cell r="DR270">
            <v>0</v>
          </cell>
          <cell r="DS270">
            <v>0</v>
          </cell>
          <cell r="DT270">
            <v>0</v>
          </cell>
          <cell r="DU270">
            <v>0</v>
          </cell>
          <cell r="DV270">
            <v>129985327</v>
          </cell>
          <cell r="DW270">
            <v>0</v>
          </cell>
          <cell r="DX270">
            <v>0</v>
          </cell>
          <cell r="DY270">
            <v>0</v>
          </cell>
          <cell r="DZ270">
            <v>0</v>
          </cell>
          <cell r="EA270">
            <v>0</v>
          </cell>
          <cell r="EB270">
            <v>0</v>
          </cell>
          <cell r="EC270">
            <v>0</v>
          </cell>
          <cell r="ED270">
            <v>0</v>
          </cell>
          <cell r="EE270">
            <v>0</v>
          </cell>
          <cell r="EF270">
            <v>0</v>
          </cell>
          <cell r="EG270">
            <v>0</v>
          </cell>
          <cell r="EH270">
            <v>129985327</v>
          </cell>
        </row>
        <row r="271">
          <cell r="B271" t="str">
            <v>25126-269</v>
          </cell>
          <cell r="C271">
            <v>25126</v>
          </cell>
          <cell r="D271" t="str">
            <v>Cajicá</v>
          </cell>
          <cell r="E271">
            <v>1438</v>
          </cell>
          <cell r="F271" t="str">
            <v>Cajica Tejiendo Futuro Unidos Con Toda Seguridad</v>
          </cell>
          <cell r="G271" t="str">
            <v>Tejiendo Futuro Cajica 100% Saludable</v>
          </cell>
          <cell r="H271" t="str">
            <v>Deporte y Recreación</v>
          </cell>
          <cell r="I271" t="str">
            <v>Fomento a la recreación, la actividad física y el deporte</v>
          </cell>
          <cell r="K271" t="str">
            <v>Placa deportiva construida</v>
          </cell>
          <cell r="L271" t="str">
            <v>Placa deportiva sin cubierta y sin graderías construida</v>
          </cell>
          <cell r="M271" t="str">
            <v>Número</v>
          </cell>
          <cell r="N271">
            <v>55</v>
          </cell>
          <cell r="O271">
            <v>2</v>
          </cell>
          <cell r="P271">
            <v>0</v>
          </cell>
          <cell r="Q271">
            <v>4.4787641170894441E-2</v>
          </cell>
          <cell r="R271" t="str">
            <v>NA</v>
          </cell>
          <cell r="S271">
            <v>1</v>
          </cell>
          <cell r="T271">
            <v>0.5</v>
          </cell>
          <cell r="U271">
            <v>0</v>
          </cell>
          <cell r="V271">
            <v>0</v>
          </cell>
          <cell r="W271">
            <v>0</v>
          </cell>
          <cell r="X271" t="str">
            <v>NP</v>
          </cell>
          <cell r="Y271">
            <v>0</v>
          </cell>
          <cell r="Z271">
            <v>0</v>
          </cell>
          <cell r="AA271">
            <v>0</v>
          </cell>
          <cell r="AB271" t="str">
            <v>NP</v>
          </cell>
          <cell r="AC271">
            <v>0</v>
          </cell>
          <cell r="AD271">
            <v>0</v>
          </cell>
          <cell r="AE271">
            <v>0.14935960075789873</v>
          </cell>
          <cell r="AF271">
            <v>1</v>
          </cell>
          <cell r="AG271">
            <v>1</v>
          </cell>
          <cell r="AH271">
            <v>100</v>
          </cell>
          <cell r="AI271">
            <v>0</v>
          </cell>
          <cell r="AJ271">
            <v>1</v>
          </cell>
          <cell r="AK271">
            <v>0</v>
          </cell>
          <cell r="AL271">
            <v>0</v>
          </cell>
          <cell r="AM271">
            <v>0</v>
          </cell>
          <cell r="AN271">
            <v>0</v>
          </cell>
          <cell r="AO271">
            <v>0.14935960075789873</v>
          </cell>
          <cell r="AP271">
            <v>0</v>
          </cell>
          <cell r="AQ271">
            <v>2.239382058544722E-2</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150000000</v>
          </cell>
          <cell r="CV271">
            <v>150000000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150000000</v>
          </cell>
          <cell r="EH271">
            <v>150000000</v>
          </cell>
        </row>
        <row r="272">
          <cell r="B272" t="str">
            <v>25126-270</v>
          </cell>
          <cell r="C272">
            <v>25126</v>
          </cell>
          <cell r="D272" t="str">
            <v>Cajicá</v>
          </cell>
          <cell r="E272">
            <v>1438</v>
          </cell>
          <cell r="F272" t="str">
            <v>Cajica Tejiendo Futuro Unidos Con Toda Seguridad</v>
          </cell>
          <cell r="G272" t="str">
            <v>Tejiendo Futuro Cajica 100% Saludable</v>
          </cell>
          <cell r="H272" t="str">
            <v>Deporte y Recreación</v>
          </cell>
          <cell r="I272" t="str">
            <v>Fomento a la recreación, la actividad física y el deporte</v>
          </cell>
          <cell r="K272" t="str">
            <v>Servicio de organización de eventos deportivos comunitarios</v>
          </cell>
          <cell r="L272" t="str">
            <v>Personas beneficiadas</v>
          </cell>
          <cell r="M272" t="str">
            <v>Número</v>
          </cell>
          <cell r="N272">
            <v>21</v>
          </cell>
          <cell r="O272">
            <v>3000</v>
          </cell>
          <cell r="P272">
            <v>0</v>
          </cell>
          <cell r="Q272">
            <v>5.1866747667444209E-2</v>
          </cell>
          <cell r="R272" t="str">
            <v>NA</v>
          </cell>
          <cell r="S272">
            <v>1095</v>
          </cell>
          <cell r="T272">
            <v>0.36499999999999999</v>
          </cell>
          <cell r="U272">
            <v>0</v>
          </cell>
          <cell r="V272">
            <v>0</v>
          </cell>
          <cell r="W272">
            <v>5.7498598195968711E-2</v>
          </cell>
          <cell r="X272">
            <v>167</v>
          </cell>
          <cell r="Y272">
            <v>167</v>
          </cell>
          <cell r="Z272">
            <v>100</v>
          </cell>
          <cell r="AA272">
            <v>0.10895120581791271</v>
          </cell>
          <cell r="AB272">
            <v>563</v>
          </cell>
          <cell r="AC272">
            <v>738</v>
          </cell>
          <cell r="AD272">
            <v>100</v>
          </cell>
          <cell r="AE272">
            <v>9.9573067171932501E-3</v>
          </cell>
          <cell r="AF272">
            <v>135</v>
          </cell>
          <cell r="AG272">
            <v>190</v>
          </cell>
          <cell r="AH272">
            <v>100</v>
          </cell>
          <cell r="AI272">
            <v>0</v>
          </cell>
          <cell r="AJ272" t="str">
            <v>NP</v>
          </cell>
          <cell r="AK272">
            <v>0</v>
          </cell>
          <cell r="AL272">
            <v>0</v>
          </cell>
          <cell r="AM272">
            <v>5.7498598195968711E-2</v>
          </cell>
          <cell r="AN272">
            <v>0.10895120581791269</v>
          </cell>
          <cell r="AO272">
            <v>9.9573067171932501E-3</v>
          </cell>
          <cell r="AP272">
            <v>0</v>
          </cell>
          <cell r="AQ272">
            <v>1.8931362898617136E-2</v>
          </cell>
          <cell r="AR272">
            <v>49492907</v>
          </cell>
          <cell r="AS272">
            <v>0</v>
          </cell>
          <cell r="AT272">
            <v>0</v>
          </cell>
          <cell r="AU272">
            <v>0</v>
          </cell>
          <cell r="AV272">
            <v>0</v>
          </cell>
          <cell r="AW272">
            <v>0</v>
          </cell>
          <cell r="AX272">
            <v>49492907</v>
          </cell>
          <cell r="AY272">
            <v>0</v>
          </cell>
          <cell r="AZ272">
            <v>0</v>
          </cell>
          <cell r="BA272">
            <v>0</v>
          </cell>
          <cell r="BB272">
            <v>0</v>
          </cell>
          <cell r="BC272">
            <v>0</v>
          </cell>
          <cell r="BD272">
            <v>0</v>
          </cell>
          <cell r="BE272">
            <v>0</v>
          </cell>
          <cell r="BF272">
            <v>0</v>
          </cell>
          <cell r="BG272">
            <v>0</v>
          </cell>
          <cell r="BH272">
            <v>0</v>
          </cell>
          <cell r="BI272">
            <v>0</v>
          </cell>
          <cell r="BJ272">
            <v>49492907</v>
          </cell>
          <cell r="BK272">
            <v>29909999</v>
          </cell>
          <cell r="BL272">
            <v>0</v>
          </cell>
          <cell r="BM272">
            <v>0</v>
          </cell>
          <cell r="BN272">
            <v>0</v>
          </cell>
          <cell r="BO272">
            <v>0</v>
          </cell>
          <cell r="BP272">
            <v>0</v>
          </cell>
          <cell r="BQ272">
            <v>29909999</v>
          </cell>
          <cell r="BR272">
            <v>0</v>
          </cell>
          <cell r="BS272">
            <v>0</v>
          </cell>
          <cell r="BT272">
            <v>0</v>
          </cell>
          <cell r="BU272">
            <v>0</v>
          </cell>
          <cell r="BV272">
            <v>0</v>
          </cell>
          <cell r="BW272">
            <v>0</v>
          </cell>
          <cell r="BX272">
            <v>0</v>
          </cell>
          <cell r="BY272">
            <v>0</v>
          </cell>
          <cell r="BZ272">
            <v>0</v>
          </cell>
          <cell r="CA272">
            <v>0</v>
          </cell>
          <cell r="CB272">
            <v>84306000</v>
          </cell>
          <cell r="CC272">
            <v>114215999</v>
          </cell>
          <cell r="CD272">
            <v>10000000</v>
          </cell>
          <cell r="CE272">
            <v>0</v>
          </cell>
          <cell r="CF272">
            <v>0</v>
          </cell>
          <cell r="CG272">
            <v>0</v>
          </cell>
          <cell r="CH272">
            <v>0</v>
          </cell>
          <cell r="CI272">
            <v>0</v>
          </cell>
          <cell r="CJ272">
            <v>10000000</v>
          </cell>
          <cell r="CK272">
            <v>0</v>
          </cell>
          <cell r="CL272">
            <v>0</v>
          </cell>
          <cell r="CM272">
            <v>0</v>
          </cell>
          <cell r="CN272">
            <v>0</v>
          </cell>
          <cell r="CO272">
            <v>0</v>
          </cell>
          <cell r="CP272">
            <v>0</v>
          </cell>
          <cell r="CQ272">
            <v>0</v>
          </cell>
          <cell r="CR272">
            <v>0</v>
          </cell>
          <cell r="CS272">
            <v>0</v>
          </cell>
          <cell r="CT272">
            <v>0</v>
          </cell>
          <cell r="CU272">
            <v>0</v>
          </cell>
          <cell r="CV272">
            <v>10000000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89402906</v>
          </cell>
          <cell r="DQ272">
            <v>0</v>
          </cell>
          <cell r="DR272">
            <v>0</v>
          </cell>
          <cell r="DS272">
            <v>0</v>
          </cell>
          <cell r="DT272">
            <v>0</v>
          </cell>
          <cell r="DU272">
            <v>0</v>
          </cell>
          <cell r="DV272">
            <v>89402906</v>
          </cell>
          <cell r="DW272">
            <v>0</v>
          </cell>
          <cell r="DX272">
            <v>0</v>
          </cell>
          <cell r="DY272">
            <v>0</v>
          </cell>
          <cell r="DZ272">
            <v>0</v>
          </cell>
          <cell r="EA272">
            <v>0</v>
          </cell>
          <cell r="EB272">
            <v>0</v>
          </cell>
          <cell r="EC272">
            <v>0</v>
          </cell>
          <cell r="ED272">
            <v>0</v>
          </cell>
          <cell r="EE272">
            <v>0</v>
          </cell>
          <cell r="EF272">
            <v>0</v>
          </cell>
          <cell r="EG272">
            <v>84306000</v>
          </cell>
          <cell r="EH272">
            <v>173708906</v>
          </cell>
        </row>
        <row r="273">
          <cell r="B273" t="str">
            <v>25126-271</v>
          </cell>
          <cell r="C273">
            <v>25126</v>
          </cell>
          <cell r="D273" t="str">
            <v>Cajicá</v>
          </cell>
          <cell r="E273">
            <v>1438</v>
          </cell>
          <cell r="F273" t="str">
            <v>Cajica Tejiendo Futuro Unidos Con Toda Seguridad</v>
          </cell>
          <cell r="G273" t="str">
            <v>Tejiendo Futuro Cajica 100% Saludable</v>
          </cell>
          <cell r="H273" t="str">
            <v>Deporte y Recreación</v>
          </cell>
          <cell r="I273" t="str">
            <v>Fomento a la recreación, la actividad física y el deporte</v>
          </cell>
          <cell r="K273" t="str">
            <v>Servicio de promoción de la actividad física, la recreación y el deporte</v>
          </cell>
          <cell r="L273" t="str">
            <v>Instituciones educativas vinculadas al programa Supérate-Intercolegiados</v>
          </cell>
          <cell r="M273" t="str">
            <v>Número</v>
          </cell>
          <cell r="N273">
            <v>72</v>
          </cell>
          <cell r="O273">
            <v>45</v>
          </cell>
          <cell r="P273">
            <v>0</v>
          </cell>
          <cell r="Q273">
            <v>3.003126325312571E-2</v>
          </cell>
          <cell r="R273" t="str">
            <v>NA</v>
          </cell>
          <cell r="S273">
            <v>69</v>
          </cell>
          <cell r="T273">
            <v>1</v>
          </cell>
          <cell r="U273">
            <v>0</v>
          </cell>
          <cell r="V273">
            <v>0</v>
          </cell>
          <cell r="W273">
            <v>7.2701250084469579E-2</v>
          </cell>
          <cell r="X273">
            <v>10</v>
          </cell>
          <cell r="Y273">
            <v>10</v>
          </cell>
          <cell r="Z273">
            <v>100</v>
          </cell>
          <cell r="AA273">
            <v>1.7170288942816397E-2</v>
          </cell>
          <cell r="AB273">
            <v>11</v>
          </cell>
          <cell r="AC273">
            <v>23</v>
          </cell>
          <cell r="AD273">
            <v>100</v>
          </cell>
          <cell r="AE273">
            <v>1.99146134343865E-2</v>
          </cell>
          <cell r="AF273">
            <v>12</v>
          </cell>
          <cell r="AG273">
            <v>22</v>
          </cell>
          <cell r="AH273">
            <v>100</v>
          </cell>
          <cell r="AI273">
            <v>0</v>
          </cell>
          <cell r="AJ273">
            <v>12</v>
          </cell>
          <cell r="AK273">
            <v>14</v>
          </cell>
          <cell r="AL273">
            <v>100</v>
          </cell>
          <cell r="AM273">
            <v>7.2701250084469579E-2</v>
          </cell>
          <cell r="AN273">
            <v>1.7170288942816397E-2</v>
          </cell>
          <cell r="AO273">
            <v>1.99146134343865E-2</v>
          </cell>
          <cell r="AP273">
            <v>0</v>
          </cell>
          <cell r="AQ273">
            <v>3.003126325312571E-2</v>
          </cell>
          <cell r="AR273">
            <v>62578851</v>
          </cell>
          <cell r="AS273">
            <v>0</v>
          </cell>
          <cell r="AT273">
            <v>0</v>
          </cell>
          <cell r="AU273">
            <v>0</v>
          </cell>
          <cell r="AV273">
            <v>0</v>
          </cell>
          <cell r="AW273">
            <v>0</v>
          </cell>
          <cell r="AX273">
            <v>62578851</v>
          </cell>
          <cell r="AY273">
            <v>0</v>
          </cell>
          <cell r="AZ273">
            <v>0</v>
          </cell>
          <cell r="BA273">
            <v>0</v>
          </cell>
          <cell r="BB273">
            <v>0</v>
          </cell>
          <cell r="BC273">
            <v>0</v>
          </cell>
          <cell r="BD273">
            <v>0</v>
          </cell>
          <cell r="BE273">
            <v>0</v>
          </cell>
          <cell r="BF273">
            <v>0</v>
          </cell>
          <cell r="BG273">
            <v>0</v>
          </cell>
          <cell r="BH273">
            <v>0</v>
          </cell>
          <cell r="BI273">
            <v>0</v>
          </cell>
          <cell r="BJ273">
            <v>62578851</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18000000</v>
          </cell>
          <cell r="CC273">
            <v>18000000</v>
          </cell>
          <cell r="CD273">
            <v>0</v>
          </cell>
          <cell r="CE273">
            <v>0</v>
          </cell>
          <cell r="CF273">
            <v>0</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20000000</v>
          </cell>
          <cell r="CV273">
            <v>20000000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62578851</v>
          </cell>
          <cell r="DQ273">
            <v>0</v>
          </cell>
          <cell r="DR273">
            <v>0</v>
          </cell>
          <cell r="DS273">
            <v>0</v>
          </cell>
          <cell r="DT273">
            <v>0</v>
          </cell>
          <cell r="DU273">
            <v>0</v>
          </cell>
          <cell r="DV273">
            <v>62578851</v>
          </cell>
          <cell r="DW273">
            <v>0</v>
          </cell>
          <cell r="DX273">
            <v>0</v>
          </cell>
          <cell r="DY273">
            <v>0</v>
          </cell>
          <cell r="DZ273">
            <v>0</v>
          </cell>
          <cell r="EA273">
            <v>0</v>
          </cell>
          <cell r="EB273">
            <v>0</v>
          </cell>
          <cell r="EC273">
            <v>0</v>
          </cell>
          <cell r="ED273">
            <v>0</v>
          </cell>
          <cell r="EE273">
            <v>0</v>
          </cell>
          <cell r="EF273">
            <v>0</v>
          </cell>
          <cell r="EG273">
            <v>38000000</v>
          </cell>
          <cell r="EH273">
            <v>100578851</v>
          </cell>
        </row>
        <row r="274">
          <cell r="B274" t="str">
            <v>25126-272</v>
          </cell>
          <cell r="C274">
            <v>25126</v>
          </cell>
          <cell r="D274" t="str">
            <v>Cajicá</v>
          </cell>
          <cell r="E274">
            <v>1438</v>
          </cell>
          <cell r="F274" t="str">
            <v>Cajica Tejiendo Futuro Unidos Con Toda Seguridad</v>
          </cell>
          <cell r="G274" t="str">
            <v>Tejiendo Futuro Cajica 100% Saludable</v>
          </cell>
          <cell r="H274" t="str">
            <v>Deporte y Recreación</v>
          </cell>
          <cell r="I274" t="str">
            <v>Fomento a la recreación, la actividad física y el deporte</v>
          </cell>
          <cell r="K274" t="str">
            <v>Canchas multifuncionales construidas.</v>
          </cell>
          <cell r="L274" t="str">
            <v>Canchas multifuncionales construidas</v>
          </cell>
          <cell r="M274" t="str">
            <v>Número</v>
          </cell>
          <cell r="N274">
            <v>36</v>
          </cell>
          <cell r="O274">
            <v>1</v>
          </cell>
          <cell r="P274">
            <v>0</v>
          </cell>
          <cell r="Q274">
            <v>2.9858427447262959E-2</v>
          </cell>
          <cell r="R274" t="str">
            <v>NA</v>
          </cell>
          <cell r="S274">
            <v>2</v>
          </cell>
          <cell r="T274">
            <v>1</v>
          </cell>
          <cell r="U274">
            <v>0</v>
          </cell>
          <cell r="V274">
            <v>0</v>
          </cell>
          <cell r="W274">
            <v>0</v>
          </cell>
          <cell r="X274" t="str">
            <v>NP</v>
          </cell>
          <cell r="Y274">
            <v>0</v>
          </cell>
          <cell r="Z274">
            <v>0</v>
          </cell>
          <cell r="AA274">
            <v>0</v>
          </cell>
          <cell r="AB274" t="str">
            <v>NP</v>
          </cell>
          <cell r="AC274">
            <v>0</v>
          </cell>
          <cell r="AD274">
            <v>0</v>
          </cell>
          <cell r="AE274">
            <v>9.9573067171932483E-2</v>
          </cell>
          <cell r="AF274">
            <v>1</v>
          </cell>
          <cell r="AG274">
            <v>2</v>
          </cell>
          <cell r="AH274">
            <v>100</v>
          </cell>
          <cell r="AI274">
            <v>0</v>
          </cell>
          <cell r="AJ274" t="str">
            <v>NP</v>
          </cell>
          <cell r="AK274">
            <v>0</v>
          </cell>
          <cell r="AL274">
            <v>0</v>
          </cell>
          <cell r="AM274">
            <v>0</v>
          </cell>
          <cell r="AN274">
            <v>0</v>
          </cell>
          <cell r="AO274">
            <v>9.9573067171932483E-2</v>
          </cell>
          <cell r="AP274">
            <v>0</v>
          </cell>
          <cell r="AQ274">
            <v>2.9858427447262959E-2</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100000000</v>
          </cell>
          <cell r="CV274">
            <v>100000000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100000000</v>
          </cell>
          <cell r="EH274">
            <v>100000000</v>
          </cell>
        </row>
        <row r="275">
          <cell r="B275" t="str">
            <v>25126-273</v>
          </cell>
          <cell r="C275">
            <v>25126</v>
          </cell>
          <cell r="D275" t="str">
            <v>Cajicá</v>
          </cell>
          <cell r="E275">
            <v>1438</v>
          </cell>
          <cell r="F275" t="str">
            <v>Cajica Tejiendo Futuro Unidos Con Toda Seguridad</v>
          </cell>
          <cell r="G275" t="str">
            <v>Tejiendo Futuro Cajica 100% Saludable</v>
          </cell>
          <cell r="H275" t="str">
            <v>Deporte y Recreación</v>
          </cell>
          <cell r="I275" t="str">
            <v>Fomento a la recreación, la actividad física y el deporte</v>
          </cell>
          <cell r="K275" t="str">
            <v>Documentos normativos</v>
          </cell>
          <cell r="L275" t="str">
            <v>Documentos normativos realizados</v>
          </cell>
          <cell r="M275" t="str">
            <v>Número</v>
          </cell>
          <cell r="N275">
            <v>32</v>
          </cell>
          <cell r="O275">
            <v>1</v>
          </cell>
          <cell r="P275">
            <v>0</v>
          </cell>
          <cell r="Q275">
            <v>2.8365506074899811E-2</v>
          </cell>
          <cell r="R275" t="str">
            <v>NA</v>
          </cell>
          <cell r="S275">
            <v>2</v>
          </cell>
          <cell r="T275">
            <v>1</v>
          </cell>
          <cell r="U275">
            <v>0</v>
          </cell>
          <cell r="V275">
            <v>0</v>
          </cell>
          <cell r="W275">
            <v>0</v>
          </cell>
          <cell r="X275">
            <v>1</v>
          </cell>
          <cell r="Y275">
            <v>0</v>
          </cell>
          <cell r="Z275">
            <v>0</v>
          </cell>
          <cell r="AA275">
            <v>4.7695247063378882E-3</v>
          </cell>
          <cell r="AB275">
            <v>1</v>
          </cell>
          <cell r="AC275">
            <v>0.5</v>
          </cell>
          <cell r="AD275">
            <v>50</v>
          </cell>
          <cell r="AE275">
            <v>7.9658453737546001E-2</v>
          </cell>
          <cell r="AF275">
            <v>1</v>
          </cell>
          <cell r="AG275">
            <v>1</v>
          </cell>
          <cell r="AH275">
            <v>100</v>
          </cell>
          <cell r="AI275">
            <v>1.3919438256296088E-2</v>
          </cell>
          <cell r="AJ275">
            <v>1</v>
          </cell>
          <cell r="AK275">
            <v>0.5</v>
          </cell>
          <cell r="AL275">
            <v>50</v>
          </cell>
          <cell r="AM275">
            <v>0</v>
          </cell>
          <cell r="AN275">
            <v>2.3847623531689441E-3</v>
          </cell>
          <cell r="AO275">
            <v>7.9658453737546001E-2</v>
          </cell>
          <cell r="AP275">
            <v>6.9597191281480439E-3</v>
          </cell>
          <cell r="AQ275">
            <v>2.8365506074899811E-2</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5000000</v>
          </cell>
          <cell r="CC275">
            <v>5000000</v>
          </cell>
          <cell r="CD275">
            <v>80000000</v>
          </cell>
          <cell r="CE275">
            <v>0</v>
          </cell>
          <cell r="CF275">
            <v>0</v>
          </cell>
          <cell r="CG275">
            <v>0</v>
          </cell>
          <cell r="CH275">
            <v>0</v>
          </cell>
          <cell r="CI275">
            <v>0</v>
          </cell>
          <cell r="CJ275">
            <v>80000000</v>
          </cell>
          <cell r="CK275">
            <v>0</v>
          </cell>
          <cell r="CL275">
            <v>0</v>
          </cell>
          <cell r="CM275">
            <v>0</v>
          </cell>
          <cell r="CN275">
            <v>0</v>
          </cell>
          <cell r="CO275">
            <v>0</v>
          </cell>
          <cell r="CP275">
            <v>0</v>
          </cell>
          <cell r="CQ275">
            <v>0</v>
          </cell>
          <cell r="CR275">
            <v>0</v>
          </cell>
          <cell r="CS275">
            <v>0</v>
          </cell>
          <cell r="CT275">
            <v>0</v>
          </cell>
          <cell r="CU275">
            <v>0</v>
          </cell>
          <cell r="CV275">
            <v>80000000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10000000</v>
          </cell>
          <cell r="DO275">
            <v>10000000</v>
          </cell>
          <cell r="DP275">
            <v>80000000</v>
          </cell>
          <cell r="DQ275">
            <v>0</v>
          </cell>
          <cell r="DR275">
            <v>0</v>
          </cell>
          <cell r="DS275">
            <v>0</v>
          </cell>
          <cell r="DT275">
            <v>0</v>
          </cell>
          <cell r="DU275">
            <v>0</v>
          </cell>
          <cell r="DV275">
            <v>80000000</v>
          </cell>
          <cell r="DW275">
            <v>0</v>
          </cell>
          <cell r="DX275">
            <v>0</v>
          </cell>
          <cell r="DY275">
            <v>0</v>
          </cell>
          <cell r="DZ275">
            <v>0</v>
          </cell>
          <cell r="EA275">
            <v>0</v>
          </cell>
          <cell r="EB275">
            <v>0</v>
          </cell>
          <cell r="EC275">
            <v>0</v>
          </cell>
          <cell r="ED275">
            <v>0</v>
          </cell>
          <cell r="EE275">
            <v>0</v>
          </cell>
          <cell r="EF275">
            <v>0</v>
          </cell>
          <cell r="EG275">
            <v>15000000</v>
          </cell>
          <cell r="EH275">
            <v>95000000</v>
          </cell>
        </row>
        <row r="276">
          <cell r="B276" t="str">
            <v>25126-274</v>
          </cell>
          <cell r="C276">
            <v>25126</v>
          </cell>
          <cell r="D276" t="str">
            <v>Cajicá</v>
          </cell>
          <cell r="E276">
            <v>1438</v>
          </cell>
          <cell r="F276" t="str">
            <v>Cajica Tejiendo Futuro Unidos Con Toda Seguridad</v>
          </cell>
          <cell r="G276" t="str">
            <v>Tejiendo Futuro Cajica 100% Saludable</v>
          </cell>
          <cell r="H276" t="str">
            <v>Deporte y Recreación</v>
          </cell>
          <cell r="I276" t="str">
            <v>Fomento a la recreación, la actividad física y el deporte</v>
          </cell>
          <cell r="K276" t="str">
            <v>Servicio de apoyo a la actividad física, la recreación y el deporte</v>
          </cell>
          <cell r="L276" t="str">
            <v>Artículos deportivos entregados</v>
          </cell>
          <cell r="M276" t="str">
            <v>Número</v>
          </cell>
          <cell r="N276">
            <v>31</v>
          </cell>
          <cell r="O276">
            <v>5000</v>
          </cell>
          <cell r="P276">
            <v>0</v>
          </cell>
          <cell r="Q276">
            <v>0.15019484259456378</v>
          </cell>
          <cell r="R276" t="str">
            <v>NA</v>
          </cell>
          <cell r="S276">
            <v>9957</v>
          </cell>
          <cell r="T276">
            <v>1</v>
          </cell>
          <cell r="U276">
            <v>0</v>
          </cell>
          <cell r="V276">
            <v>0</v>
          </cell>
          <cell r="W276">
            <v>0.58438947115050766</v>
          </cell>
          <cell r="X276">
            <v>5000</v>
          </cell>
          <cell r="Y276">
            <v>5000</v>
          </cell>
          <cell r="Z276">
            <v>100</v>
          </cell>
          <cell r="AA276">
            <v>0</v>
          </cell>
          <cell r="AB276" t="str">
            <v>NP</v>
          </cell>
          <cell r="AC276">
            <v>0</v>
          </cell>
          <cell r="AD276">
            <v>0</v>
          </cell>
          <cell r="AE276">
            <v>0</v>
          </cell>
          <cell r="AF276" t="str">
            <v>NP</v>
          </cell>
          <cell r="AG276">
            <v>0</v>
          </cell>
          <cell r="AH276">
            <v>0</v>
          </cell>
          <cell r="AI276">
            <v>0</v>
          </cell>
          <cell r="AJ276" t="str">
            <v>NP</v>
          </cell>
          <cell r="AK276">
            <v>4957</v>
          </cell>
          <cell r="AL276">
            <v>0</v>
          </cell>
          <cell r="AM276">
            <v>0.58438947115050766</v>
          </cell>
          <cell r="AN276">
            <v>0</v>
          </cell>
          <cell r="AO276">
            <v>0</v>
          </cell>
          <cell r="AP276">
            <v>0</v>
          </cell>
          <cell r="AQ276">
            <v>0.15019484259456378</v>
          </cell>
          <cell r="AR276">
            <v>503023285</v>
          </cell>
          <cell r="AS276">
            <v>0</v>
          </cell>
          <cell r="AT276">
            <v>0</v>
          </cell>
          <cell r="AU276">
            <v>0</v>
          </cell>
          <cell r="AV276">
            <v>0</v>
          </cell>
          <cell r="AW276">
            <v>0</v>
          </cell>
          <cell r="AX276">
            <v>503023285</v>
          </cell>
          <cell r="AY276">
            <v>0</v>
          </cell>
          <cell r="AZ276">
            <v>0</v>
          </cell>
          <cell r="BA276">
            <v>0</v>
          </cell>
          <cell r="BB276">
            <v>0</v>
          </cell>
          <cell r="BC276">
            <v>0</v>
          </cell>
          <cell r="BD276">
            <v>0</v>
          </cell>
          <cell r="BE276">
            <v>0</v>
          </cell>
          <cell r="BF276">
            <v>0</v>
          </cell>
          <cell r="BG276">
            <v>0</v>
          </cell>
          <cell r="BH276">
            <v>0</v>
          </cell>
          <cell r="BI276">
            <v>0</v>
          </cell>
          <cell r="BJ276">
            <v>503023285</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503023285</v>
          </cell>
          <cell r="DQ276">
            <v>0</v>
          </cell>
          <cell r="DR276">
            <v>0</v>
          </cell>
          <cell r="DS276">
            <v>0</v>
          </cell>
          <cell r="DT276">
            <v>0</v>
          </cell>
          <cell r="DU276">
            <v>0</v>
          </cell>
          <cell r="DV276">
            <v>503023285</v>
          </cell>
          <cell r="DW276">
            <v>0</v>
          </cell>
          <cell r="DX276">
            <v>0</v>
          </cell>
          <cell r="DY276">
            <v>0</v>
          </cell>
          <cell r="DZ276">
            <v>0</v>
          </cell>
          <cell r="EA276">
            <v>0</v>
          </cell>
          <cell r="EB276">
            <v>0</v>
          </cell>
          <cell r="EC276">
            <v>0</v>
          </cell>
          <cell r="ED276">
            <v>0</v>
          </cell>
          <cell r="EE276">
            <v>0</v>
          </cell>
          <cell r="EF276">
            <v>0</v>
          </cell>
          <cell r="EG276">
            <v>0</v>
          </cell>
          <cell r="EH276">
            <v>503023285</v>
          </cell>
        </row>
        <row r="277">
          <cell r="B277" t="str">
            <v>25126-275</v>
          </cell>
          <cell r="C277">
            <v>25126</v>
          </cell>
          <cell r="D277" t="str">
            <v>Cajicá</v>
          </cell>
          <cell r="E277">
            <v>1438</v>
          </cell>
          <cell r="F277" t="str">
            <v>Cajica Tejiendo Futuro Unidos Con Toda Seguridad</v>
          </cell>
          <cell r="G277" t="str">
            <v>Tejiendo Futuro Cajica 100% Saludable</v>
          </cell>
          <cell r="H277" t="str">
            <v>Deporte y Recreación</v>
          </cell>
          <cell r="I277" t="str">
            <v>Fomento a la recreación, la actividad física y el deporte</v>
          </cell>
          <cell r="K277" t="str">
            <v>Servicio de promoción de la actividad física, la recreación y el deporte</v>
          </cell>
          <cell r="L277" t="str">
            <v xml:space="preserve"> Personas atendidas por los programas de recreación, deporte social comunitario, actividad física y aprovechamiento del tiempo libre</v>
          </cell>
          <cell r="M277" t="str">
            <v>Número</v>
          </cell>
          <cell r="N277">
            <v>132</v>
          </cell>
          <cell r="O277">
            <v>16000</v>
          </cell>
          <cell r="P277">
            <v>0</v>
          </cell>
          <cell r="Q277">
            <v>2.0239714310228809</v>
          </cell>
          <cell r="R277" t="str">
            <v>NA</v>
          </cell>
          <cell r="S277">
            <v>17712</v>
          </cell>
          <cell r="T277">
            <v>1</v>
          </cell>
          <cell r="U277">
            <v>0</v>
          </cell>
          <cell r="V277">
            <v>0</v>
          </cell>
          <cell r="W277">
            <v>0.78792460506429995</v>
          </cell>
          <cell r="X277">
            <v>2045</v>
          </cell>
          <cell r="Y277">
            <v>2045</v>
          </cell>
          <cell r="Z277">
            <v>100</v>
          </cell>
          <cell r="AA277">
            <v>2.3602989954445253</v>
          </cell>
          <cell r="AB277">
            <v>4652</v>
          </cell>
          <cell r="AC277">
            <v>3653</v>
          </cell>
          <cell r="AD277">
            <v>78.52536543422184</v>
          </cell>
          <cell r="AE277">
            <v>2.5214327372854499</v>
          </cell>
          <cell r="AF277">
            <v>4652</v>
          </cell>
          <cell r="AG277">
            <v>5385</v>
          </cell>
          <cell r="AH277">
            <v>100</v>
          </cell>
          <cell r="AI277">
            <v>1.522427644160004</v>
          </cell>
          <cell r="AJ277">
            <v>4917</v>
          </cell>
          <cell r="AK277">
            <v>6629</v>
          </cell>
          <cell r="AL277">
            <v>100</v>
          </cell>
          <cell r="AM277">
            <v>0.78792460506429984</v>
          </cell>
          <cell r="AN277">
            <v>1.8534334115130806</v>
          </cell>
          <cell r="AO277">
            <v>2.5214327372854499</v>
          </cell>
          <cell r="AP277">
            <v>1.522427644160004</v>
          </cell>
          <cell r="AQ277">
            <v>2.0239714310228809</v>
          </cell>
          <cell r="AR277">
            <v>678219651</v>
          </cell>
          <cell r="AS277">
            <v>0</v>
          </cell>
          <cell r="AT277">
            <v>0</v>
          </cell>
          <cell r="AU277">
            <v>0</v>
          </cell>
          <cell r="AV277">
            <v>0</v>
          </cell>
          <cell r="AW277">
            <v>0</v>
          </cell>
          <cell r="AX277">
            <v>678219651</v>
          </cell>
          <cell r="AY277">
            <v>0</v>
          </cell>
          <cell r="AZ277">
            <v>0</v>
          </cell>
          <cell r="BA277">
            <v>0</v>
          </cell>
          <cell r="BB277">
            <v>0</v>
          </cell>
          <cell r="BC277">
            <v>0</v>
          </cell>
          <cell r="BD277">
            <v>0</v>
          </cell>
          <cell r="BE277">
            <v>0</v>
          </cell>
          <cell r="BF277">
            <v>0</v>
          </cell>
          <cell r="BG277">
            <v>0</v>
          </cell>
          <cell r="BH277">
            <v>0</v>
          </cell>
          <cell r="BI277">
            <v>0</v>
          </cell>
          <cell r="BJ277">
            <v>678219651</v>
          </cell>
          <cell r="BK277">
            <v>2474354512</v>
          </cell>
          <cell r="BL277">
            <v>0</v>
          </cell>
          <cell r="BM277">
            <v>0</v>
          </cell>
          <cell r="BN277">
            <v>0</v>
          </cell>
          <cell r="BO277">
            <v>0</v>
          </cell>
          <cell r="BP277">
            <v>140000000</v>
          </cell>
          <cell r="BQ277">
            <v>1653324418</v>
          </cell>
          <cell r="BR277">
            <v>0</v>
          </cell>
          <cell r="BS277">
            <v>141664760</v>
          </cell>
          <cell r="BT277">
            <v>539365334</v>
          </cell>
          <cell r="BU277">
            <v>0</v>
          </cell>
          <cell r="BV277">
            <v>0</v>
          </cell>
          <cell r="BW277">
            <v>0</v>
          </cell>
          <cell r="BX277">
            <v>0</v>
          </cell>
          <cell r="BY277">
            <v>0</v>
          </cell>
          <cell r="BZ277">
            <v>0</v>
          </cell>
          <cell r="CA277">
            <v>0</v>
          </cell>
          <cell r="CB277">
            <v>0</v>
          </cell>
          <cell r="CC277">
            <v>2474354512</v>
          </cell>
          <cell r="CD277">
            <v>2532243717</v>
          </cell>
          <cell r="CE277">
            <v>0</v>
          </cell>
          <cell r="CF277">
            <v>0</v>
          </cell>
          <cell r="CG277">
            <v>0</v>
          </cell>
          <cell r="CH277">
            <v>0</v>
          </cell>
          <cell r="CI277">
            <v>266487786</v>
          </cell>
          <cell r="CJ277">
            <v>120904752</v>
          </cell>
          <cell r="CK277">
            <v>0</v>
          </cell>
          <cell r="CL277">
            <v>66508637</v>
          </cell>
          <cell r="CM277">
            <v>2078342542</v>
          </cell>
          <cell r="CN277">
            <v>0</v>
          </cell>
          <cell r="CO277">
            <v>0</v>
          </cell>
          <cell r="CP277">
            <v>0</v>
          </cell>
          <cell r="CQ277">
            <v>0</v>
          </cell>
          <cell r="CR277">
            <v>0</v>
          </cell>
          <cell r="CS277">
            <v>0</v>
          </cell>
          <cell r="CT277">
            <v>0</v>
          </cell>
          <cell r="CU277">
            <v>0</v>
          </cell>
          <cell r="CV277">
            <v>2532243717</v>
          </cell>
          <cell r="CW277">
            <v>1093742158.3600001</v>
          </cell>
          <cell r="CX277">
            <v>0</v>
          </cell>
          <cell r="CY277">
            <v>0</v>
          </cell>
          <cell r="CZ277">
            <v>0</v>
          </cell>
          <cell r="DA277">
            <v>0</v>
          </cell>
          <cell r="DB277">
            <v>11745753</v>
          </cell>
          <cell r="DC277">
            <v>202713763.99000001</v>
          </cell>
          <cell r="DD277">
            <v>0</v>
          </cell>
          <cell r="DE277">
            <v>56611795</v>
          </cell>
          <cell r="DF277">
            <v>822670846.37</v>
          </cell>
          <cell r="DG277">
            <v>0</v>
          </cell>
          <cell r="DH277">
            <v>0</v>
          </cell>
          <cell r="DI277">
            <v>0</v>
          </cell>
          <cell r="DJ277">
            <v>0</v>
          </cell>
          <cell r="DK277">
            <v>0</v>
          </cell>
          <cell r="DL277">
            <v>0</v>
          </cell>
          <cell r="DM277">
            <v>0</v>
          </cell>
          <cell r="DN277">
            <v>0</v>
          </cell>
          <cell r="DO277">
            <v>1093742158.3600001</v>
          </cell>
          <cell r="DP277">
            <v>6778560038.3599997</v>
          </cell>
          <cell r="DQ277">
            <v>0</v>
          </cell>
          <cell r="DR277">
            <v>0</v>
          </cell>
          <cell r="DS277">
            <v>0</v>
          </cell>
          <cell r="DT277">
            <v>0</v>
          </cell>
          <cell r="DU277">
            <v>418233539</v>
          </cell>
          <cell r="DV277">
            <v>2655162584.9899998</v>
          </cell>
          <cell r="DW277">
            <v>0</v>
          </cell>
          <cell r="DX277">
            <v>264785192</v>
          </cell>
          <cell r="DY277">
            <v>3440378722.3699999</v>
          </cell>
          <cell r="DZ277">
            <v>0</v>
          </cell>
          <cell r="EA277">
            <v>0</v>
          </cell>
          <cell r="EB277">
            <v>0</v>
          </cell>
          <cell r="EC277">
            <v>0</v>
          </cell>
          <cell r="ED277">
            <v>0</v>
          </cell>
          <cell r="EE277">
            <v>0</v>
          </cell>
          <cell r="EF277">
            <v>0</v>
          </cell>
          <cell r="EG277">
            <v>0</v>
          </cell>
          <cell r="EH277">
            <v>6778560038.3600006</v>
          </cell>
        </row>
        <row r="278">
          <cell r="B278" t="str">
            <v>25126-276</v>
          </cell>
          <cell r="C278">
            <v>25126</v>
          </cell>
          <cell r="D278" t="str">
            <v>Cajicá</v>
          </cell>
          <cell r="E278">
            <v>1438</v>
          </cell>
          <cell r="F278" t="str">
            <v>Cajica Tejiendo Futuro Unidos Con Toda Seguridad</v>
          </cell>
          <cell r="G278" t="str">
            <v>Tejiendo Futuro Cajica 100% Saludable</v>
          </cell>
          <cell r="H278" t="str">
            <v>Deporte y Recreación</v>
          </cell>
          <cell r="I278" t="str">
            <v>Fomento a la recreación, la actividad física y el deporte</v>
          </cell>
          <cell r="K278" t="str">
            <v>Parques recreativos construidos y dotados</v>
          </cell>
          <cell r="L278" t="str">
            <v>Parques construidos y dotados</v>
          </cell>
          <cell r="M278" t="str">
            <v>Número</v>
          </cell>
          <cell r="N278">
            <v>29</v>
          </cell>
          <cell r="O278">
            <v>5</v>
          </cell>
          <cell r="P278">
            <v>0</v>
          </cell>
          <cell r="Q278">
            <v>2.3210782393348721E-2</v>
          </cell>
          <cell r="R278" t="str">
            <v>NA</v>
          </cell>
          <cell r="S278">
            <v>3</v>
          </cell>
          <cell r="T278">
            <v>0.6</v>
          </cell>
          <cell r="U278">
            <v>0</v>
          </cell>
          <cell r="V278">
            <v>0</v>
          </cell>
          <cell r="W278">
            <v>2.4671151688951686E-2</v>
          </cell>
          <cell r="X278">
            <v>0.3</v>
          </cell>
          <cell r="Y278">
            <v>0.3</v>
          </cell>
          <cell r="Z278">
            <v>100</v>
          </cell>
          <cell r="AA278">
            <v>1.0969906824577141E-2</v>
          </cell>
          <cell r="AB278">
            <v>0.7</v>
          </cell>
          <cell r="AC278">
            <v>0.7</v>
          </cell>
          <cell r="AD278">
            <v>100</v>
          </cell>
          <cell r="AE278">
            <v>4.4807880227369624E-2</v>
          </cell>
          <cell r="AF278">
            <v>1</v>
          </cell>
          <cell r="AG278">
            <v>2</v>
          </cell>
          <cell r="AH278">
            <v>100</v>
          </cell>
          <cell r="AI278">
            <v>0</v>
          </cell>
          <cell r="AJ278">
            <v>2</v>
          </cell>
          <cell r="AK278">
            <v>0</v>
          </cell>
          <cell r="AL278">
            <v>0</v>
          </cell>
          <cell r="AM278">
            <v>2.4671151688951686E-2</v>
          </cell>
          <cell r="AN278">
            <v>1.0969906824577141E-2</v>
          </cell>
          <cell r="AO278">
            <v>4.4807880227369618E-2</v>
          </cell>
          <cell r="AP278">
            <v>0</v>
          </cell>
          <cell r="AQ278">
            <v>1.3926469436009233E-2</v>
          </cell>
          <cell r="AR278">
            <v>21236118</v>
          </cell>
          <cell r="AS278">
            <v>0</v>
          </cell>
          <cell r="AT278">
            <v>0</v>
          </cell>
          <cell r="AU278">
            <v>0</v>
          </cell>
          <cell r="AV278">
            <v>0</v>
          </cell>
          <cell r="AW278">
            <v>0</v>
          </cell>
          <cell r="AX278">
            <v>21236118</v>
          </cell>
          <cell r="AY278">
            <v>0</v>
          </cell>
          <cell r="AZ278">
            <v>0</v>
          </cell>
          <cell r="BA278">
            <v>0</v>
          </cell>
          <cell r="BB278">
            <v>0</v>
          </cell>
          <cell r="BC278">
            <v>0</v>
          </cell>
          <cell r="BD278">
            <v>0</v>
          </cell>
          <cell r="BE278">
            <v>0</v>
          </cell>
          <cell r="BF278">
            <v>0</v>
          </cell>
          <cell r="BG278">
            <v>0</v>
          </cell>
          <cell r="BH278">
            <v>0</v>
          </cell>
          <cell r="BI278">
            <v>0</v>
          </cell>
          <cell r="BJ278">
            <v>21236118</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11500000</v>
          </cell>
          <cell r="CC278">
            <v>11500000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45000000</v>
          </cell>
          <cell r="CV278">
            <v>45000000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21236118</v>
          </cell>
          <cell r="DQ278">
            <v>0</v>
          </cell>
          <cell r="DR278">
            <v>0</v>
          </cell>
          <cell r="DS278">
            <v>0</v>
          </cell>
          <cell r="DT278">
            <v>0</v>
          </cell>
          <cell r="DU278">
            <v>0</v>
          </cell>
          <cell r="DV278">
            <v>21236118</v>
          </cell>
          <cell r="DW278">
            <v>0</v>
          </cell>
          <cell r="DX278">
            <v>0</v>
          </cell>
          <cell r="DY278">
            <v>0</v>
          </cell>
          <cell r="DZ278">
            <v>0</v>
          </cell>
          <cell r="EA278">
            <v>0</v>
          </cell>
          <cell r="EB278">
            <v>0</v>
          </cell>
          <cell r="EC278">
            <v>0</v>
          </cell>
          <cell r="ED278">
            <v>0</v>
          </cell>
          <cell r="EE278">
            <v>0</v>
          </cell>
          <cell r="EF278">
            <v>0</v>
          </cell>
          <cell r="EG278">
            <v>56500000</v>
          </cell>
          <cell r="EH278">
            <v>77736118</v>
          </cell>
        </row>
        <row r="279">
          <cell r="B279" t="str">
            <v>25126-277</v>
          </cell>
          <cell r="C279">
            <v>25126</v>
          </cell>
          <cell r="D279" t="str">
            <v>Cajicá</v>
          </cell>
          <cell r="E279">
            <v>1438</v>
          </cell>
          <cell r="F279" t="str">
            <v>Cajica Tejiendo Futuro Unidos Con Toda Seguridad</v>
          </cell>
          <cell r="G279" t="str">
            <v>Tejiendo Futuro Cajica 100% Saludable</v>
          </cell>
          <cell r="H279" t="str">
            <v>Deporte y Recreación</v>
          </cell>
          <cell r="I279" t="str">
            <v>Fomento a la recreación, la actividad física y el deporte</v>
          </cell>
          <cell r="K279" t="str">
            <v>Parques recreativos mantenidos</v>
          </cell>
          <cell r="L279" t="str">
            <v>Parques recreativos mantenidos</v>
          </cell>
          <cell r="M279" t="str">
            <v>Número</v>
          </cell>
          <cell r="N279">
            <v>30</v>
          </cell>
          <cell r="O279">
            <v>10</v>
          </cell>
          <cell r="P279">
            <v>0</v>
          </cell>
          <cell r="Q279">
            <v>1.4033460900213589E-2</v>
          </cell>
          <cell r="R279" t="str">
            <v>NA</v>
          </cell>
          <cell r="S279">
            <v>31</v>
          </cell>
          <cell r="T279">
            <v>1</v>
          </cell>
          <cell r="U279">
            <v>0</v>
          </cell>
          <cell r="V279">
            <v>0</v>
          </cell>
          <cell r="W279">
            <v>2.3235086270430111E-2</v>
          </cell>
          <cell r="X279">
            <v>3</v>
          </cell>
          <cell r="Y279">
            <v>3</v>
          </cell>
          <cell r="Z279">
            <v>100</v>
          </cell>
          <cell r="AA279">
            <v>1.4308574119013663E-2</v>
          </cell>
          <cell r="AB279">
            <v>3</v>
          </cell>
          <cell r="AC279">
            <v>12</v>
          </cell>
          <cell r="AD279">
            <v>100</v>
          </cell>
          <cell r="AE279">
            <v>1.1948768060631899E-2</v>
          </cell>
          <cell r="AF279">
            <v>2</v>
          </cell>
          <cell r="AG279">
            <v>15</v>
          </cell>
          <cell r="AH279">
            <v>100</v>
          </cell>
          <cell r="AI279">
            <v>0</v>
          </cell>
          <cell r="AJ279">
            <v>2</v>
          </cell>
          <cell r="AK279">
            <v>1</v>
          </cell>
          <cell r="AL279">
            <v>50</v>
          </cell>
          <cell r="AM279">
            <v>2.3235086270430111E-2</v>
          </cell>
          <cell r="AN279">
            <v>1.4308574119013661E-2</v>
          </cell>
          <cell r="AO279">
            <v>1.1948768060631897E-2</v>
          </cell>
          <cell r="AP279">
            <v>0</v>
          </cell>
          <cell r="AQ279">
            <v>1.4033460900213589E-2</v>
          </cell>
          <cell r="AR279">
            <v>20000000</v>
          </cell>
          <cell r="AS279">
            <v>0</v>
          </cell>
          <cell r="AT279">
            <v>0</v>
          </cell>
          <cell r="AU279">
            <v>0</v>
          </cell>
          <cell r="AV279">
            <v>0</v>
          </cell>
          <cell r="AW279">
            <v>0</v>
          </cell>
          <cell r="AX279">
            <v>20000000</v>
          </cell>
          <cell r="AY279">
            <v>0</v>
          </cell>
          <cell r="AZ279">
            <v>0</v>
          </cell>
          <cell r="BA279">
            <v>0</v>
          </cell>
          <cell r="BB279">
            <v>0</v>
          </cell>
          <cell r="BC279">
            <v>0</v>
          </cell>
          <cell r="BD279">
            <v>0</v>
          </cell>
          <cell r="BE279">
            <v>0</v>
          </cell>
          <cell r="BF279">
            <v>0</v>
          </cell>
          <cell r="BG279">
            <v>0</v>
          </cell>
          <cell r="BH279">
            <v>0</v>
          </cell>
          <cell r="BI279">
            <v>0</v>
          </cell>
          <cell r="BJ279">
            <v>20000000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15000000</v>
          </cell>
          <cell r="CC279">
            <v>15000000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12000000</v>
          </cell>
          <cell r="CV279">
            <v>12000000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20000000</v>
          </cell>
          <cell r="DQ279">
            <v>0</v>
          </cell>
          <cell r="DR279">
            <v>0</v>
          </cell>
          <cell r="DS279">
            <v>0</v>
          </cell>
          <cell r="DT279">
            <v>0</v>
          </cell>
          <cell r="DU279">
            <v>0</v>
          </cell>
          <cell r="DV279">
            <v>20000000</v>
          </cell>
          <cell r="DW279">
            <v>0</v>
          </cell>
          <cell r="DX279">
            <v>0</v>
          </cell>
          <cell r="DY279">
            <v>0</v>
          </cell>
          <cell r="DZ279">
            <v>0</v>
          </cell>
          <cell r="EA279">
            <v>0</v>
          </cell>
          <cell r="EB279">
            <v>0</v>
          </cell>
          <cell r="EC279">
            <v>0</v>
          </cell>
          <cell r="ED279">
            <v>0</v>
          </cell>
          <cell r="EE279">
            <v>0</v>
          </cell>
          <cell r="EF279">
            <v>0</v>
          </cell>
          <cell r="EG279">
            <v>27000000</v>
          </cell>
          <cell r="EH279">
            <v>47000000</v>
          </cell>
        </row>
        <row r="280">
          <cell r="B280" t="str">
            <v>25126-278</v>
          </cell>
          <cell r="C280">
            <v>25126</v>
          </cell>
          <cell r="D280" t="str">
            <v>Cajicá</v>
          </cell>
          <cell r="E280">
            <v>1438</v>
          </cell>
          <cell r="F280" t="str">
            <v>Cajica Tejiendo Futuro Unidos Con Toda Seguridad</v>
          </cell>
          <cell r="G280" t="str">
            <v>Tejiendo Futuro Cajica 100% Saludable</v>
          </cell>
          <cell r="H280" t="str">
            <v>Deporte y Recreación</v>
          </cell>
          <cell r="I280" t="str">
            <v>Fomento a la recreación, la actividad física y el deporte</v>
          </cell>
          <cell r="K280" t="str">
            <v>Estudios y diseños de infraestructura recreo-deportiva</v>
          </cell>
          <cell r="L280" t="str">
            <v>Estudios y diseños elaborados</v>
          </cell>
          <cell r="M280" t="str">
            <v>Número</v>
          </cell>
          <cell r="N280">
            <v>29</v>
          </cell>
          <cell r="O280">
            <v>1</v>
          </cell>
          <cell r="P280">
            <v>0</v>
          </cell>
          <cell r="Q280">
            <v>0.37319492114255343</v>
          </cell>
          <cell r="R280" t="str">
            <v>NA</v>
          </cell>
          <cell r="S280">
            <v>2.2000000000000002</v>
          </cell>
          <cell r="T280">
            <v>1</v>
          </cell>
          <cell r="U280">
            <v>0</v>
          </cell>
          <cell r="V280">
            <v>0</v>
          </cell>
          <cell r="W280">
            <v>0</v>
          </cell>
          <cell r="X280" t="str">
            <v>NP</v>
          </cell>
          <cell r="Y280">
            <v>0</v>
          </cell>
          <cell r="Z280">
            <v>0</v>
          </cell>
          <cell r="AA280">
            <v>1.1922680119795745</v>
          </cell>
          <cell r="AB280">
            <v>1</v>
          </cell>
          <cell r="AC280">
            <v>0.4</v>
          </cell>
          <cell r="AD280">
            <v>40</v>
          </cell>
          <cell r="AE280">
            <v>0</v>
          </cell>
          <cell r="AF280" t="str">
            <v>NP</v>
          </cell>
          <cell r="AG280">
            <v>0.82</v>
          </cell>
          <cell r="AH280">
            <v>0</v>
          </cell>
          <cell r="AI280">
            <v>0</v>
          </cell>
          <cell r="AJ280">
            <v>1</v>
          </cell>
          <cell r="AK280">
            <v>0.98</v>
          </cell>
          <cell r="AL280">
            <v>98</v>
          </cell>
          <cell r="AM280">
            <v>0</v>
          </cell>
          <cell r="AN280">
            <v>0.47690720479182985</v>
          </cell>
          <cell r="AO280">
            <v>0</v>
          </cell>
          <cell r="AP280">
            <v>0</v>
          </cell>
          <cell r="AQ280">
            <v>0.37319492114255343</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1249881367</v>
          </cell>
          <cell r="BL280">
            <v>0</v>
          </cell>
          <cell r="BM280">
            <v>0</v>
          </cell>
          <cell r="BN280">
            <v>0</v>
          </cell>
          <cell r="BO280">
            <v>0</v>
          </cell>
          <cell r="BP280">
            <v>96720696</v>
          </cell>
          <cell r="BQ280">
            <v>1153160671</v>
          </cell>
          <cell r="BR280">
            <v>0</v>
          </cell>
          <cell r="BS280">
            <v>0</v>
          </cell>
          <cell r="BT280">
            <v>0</v>
          </cell>
          <cell r="BU280">
            <v>0</v>
          </cell>
          <cell r="BV280">
            <v>0</v>
          </cell>
          <cell r="BW280">
            <v>0</v>
          </cell>
          <cell r="BX280">
            <v>0</v>
          </cell>
          <cell r="BY280">
            <v>0</v>
          </cell>
          <cell r="BZ280">
            <v>0</v>
          </cell>
          <cell r="CA280">
            <v>0</v>
          </cell>
          <cell r="CB280">
            <v>0</v>
          </cell>
          <cell r="CC280">
            <v>1249881367</v>
          </cell>
          <cell r="CD280">
            <v>0</v>
          </cell>
          <cell r="CE280">
            <v>0</v>
          </cell>
          <cell r="CF280">
            <v>0</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1249881367</v>
          </cell>
          <cell r="DQ280">
            <v>0</v>
          </cell>
          <cell r="DR280">
            <v>0</v>
          </cell>
          <cell r="DS280">
            <v>0</v>
          </cell>
          <cell r="DT280">
            <v>0</v>
          </cell>
          <cell r="DU280">
            <v>96720696</v>
          </cell>
          <cell r="DV280">
            <v>1153160671</v>
          </cell>
          <cell r="DW280">
            <v>0</v>
          </cell>
          <cell r="DX280">
            <v>0</v>
          </cell>
          <cell r="DY280">
            <v>0</v>
          </cell>
          <cell r="DZ280">
            <v>0</v>
          </cell>
          <cell r="EA280">
            <v>0</v>
          </cell>
          <cell r="EB280">
            <v>0</v>
          </cell>
          <cell r="EC280">
            <v>0</v>
          </cell>
          <cell r="ED280">
            <v>0</v>
          </cell>
          <cell r="EE280">
            <v>0</v>
          </cell>
          <cell r="EF280">
            <v>0</v>
          </cell>
          <cell r="EG280">
            <v>0</v>
          </cell>
          <cell r="EH280">
            <v>1249881367</v>
          </cell>
        </row>
        <row r="281">
          <cell r="B281" t="str">
            <v>25126-279</v>
          </cell>
          <cell r="C281">
            <v>25126</v>
          </cell>
          <cell r="D281" t="str">
            <v>Cajicá</v>
          </cell>
          <cell r="E281">
            <v>1438</v>
          </cell>
          <cell r="F281" t="str">
            <v>Cajica Tejiendo Futuro Unidos Con Toda Seguridad</v>
          </cell>
          <cell r="G281" t="str">
            <v>Tejiendo Futuro Cajica 100% Saludable</v>
          </cell>
          <cell r="H281" t="str">
            <v>Deporte y Recreación</v>
          </cell>
          <cell r="I281" t="str">
            <v>Fomento a la recreación, la actividad física y el deporte</v>
          </cell>
          <cell r="K281" t="str">
            <v>Servicio de organización de eventos deportivos comunitarios</v>
          </cell>
          <cell r="L281" t="str">
            <v>Eventos deportivos comunitarios realizados</v>
          </cell>
          <cell r="M281" t="str">
            <v>Número</v>
          </cell>
          <cell r="N281">
            <v>42</v>
          </cell>
          <cell r="O281">
            <v>24</v>
          </cell>
          <cell r="P281">
            <v>0</v>
          </cell>
          <cell r="Q281">
            <v>8.1497463400791906E-2</v>
          </cell>
          <cell r="R281" t="str">
            <v>NA</v>
          </cell>
          <cell r="S281">
            <v>86</v>
          </cell>
          <cell r="T281">
            <v>1</v>
          </cell>
          <cell r="U281">
            <v>0</v>
          </cell>
          <cell r="V281">
            <v>0</v>
          </cell>
          <cell r="W281">
            <v>6.129984785402226E-2</v>
          </cell>
          <cell r="X281">
            <v>10</v>
          </cell>
          <cell r="Y281">
            <v>10</v>
          </cell>
          <cell r="Z281">
            <v>100</v>
          </cell>
          <cell r="AA281">
            <v>1.9078098825351553E-2</v>
          </cell>
          <cell r="AB281">
            <v>5</v>
          </cell>
          <cell r="AC281">
            <v>31</v>
          </cell>
          <cell r="AD281">
            <v>100</v>
          </cell>
          <cell r="AE281">
            <v>1.99146134343865E-2</v>
          </cell>
          <cell r="AF281">
            <v>5</v>
          </cell>
          <cell r="AG281">
            <v>32</v>
          </cell>
          <cell r="AH281">
            <v>100</v>
          </cell>
          <cell r="AI281">
            <v>0.25080234546498398</v>
          </cell>
          <cell r="AJ281">
            <v>4</v>
          </cell>
          <cell r="AK281">
            <v>13</v>
          </cell>
          <cell r="AL281">
            <v>100</v>
          </cell>
          <cell r="AM281">
            <v>6.129984785402226E-2</v>
          </cell>
          <cell r="AN281">
            <v>1.9078098825351553E-2</v>
          </cell>
          <cell r="AO281">
            <v>1.99146134343865E-2</v>
          </cell>
          <cell r="AP281">
            <v>0.25080234546498398</v>
          </cell>
          <cell r="AQ281">
            <v>8.1497463400791906E-2</v>
          </cell>
          <cell r="AR281">
            <v>52764898</v>
          </cell>
          <cell r="AS281">
            <v>0</v>
          </cell>
          <cell r="AT281">
            <v>0</v>
          </cell>
          <cell r="AU281">
            <v>0</v>
          </cell>
          <cell r="AV281">
            <v>0</v>
          </cell>
          <cell r="AW281">
            <v>0</v>
          </cell>
          <cell r="AX281">
            <v>52764898</v>
          </cell>
          <cell r="AY281">
            <v>0</v>
          </cell>
          <cell r="AZ281">
            <v>0</v>
          </cell>
          <cell r="BA281">
            <v>0</v>
          </cell>
          <cell r="BB281">
            <v>0</v>
          </cell>
          <cell r="BC281">
            <v>0</v>
          </cell>
          <cell r="BD281">
            <v>0</v>
          </cell>
          <cell r="BE281">
            <v>0</v>
          </cell>
          <cell r="BF281">
            <v>0</v>
          </cell>
          <cell r="BG281">
            <v>0</v>
          </cell>
          <cell r="BH281">
            <v>0</v>
          </cell>
          <cell r="BI281">
            <v>0</v>
          </cell>
          <cell r="BJ281">
            <v>52764898</v>
          </cell>
          <cell r="BK281">
            <v>20000000</v>
          </cell>
          <cell r="BL281">
            <v>0</v>
          </cell>
          <cell r="BM281">
            <v>0</v>
          </cell>
          <cell r="BN281">
            <v>0</v>
          </cell>
          <cell r="BO281">
            <v>0</v>
          </cell>
          <cell r="BP281">
            <v>0</v>
          </cell>
          <cell r="BQ281">
            <v>20000000</v>
          </cell>
          <cell r="BR281">
            <v>0</v>
          </cell>
          <cell r="BS281">
            <v>0</v>
          </cell>
          <cell r="BT281">
            <v>0</v>
          </cell>
          <cell r="BU281">
            <v>0</v>
          </cell>
          <cell r="BV281">
            <v>0</v>
          </cell>
          <cell r="BW281">
            <v>0</v>
          </cell>
          <cell r="BX281">
            <v>0</v>
          </cell>
          <cell r="BY281">
            <v>0</v>
          </cell>
          <cell r="BZ281">
            <v>0</v>
          </cell>
          <cell r="CA281">
            <v>0</v>
          </cell>
          <cell r="CB281">
            <v>0</v>
          </cell>
          <cell r="CC281">
            <v>20000000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0</v>
          </cell>
          <cell r="CU281">
            <v>20000000</v>
          </cell>
          <cell r="CV281">
            <v>20000000</v>
          </cell>
          <cell r="CW281">
            <v>180181370</v>
          </cell>
          <cell r="CX281">
            <v>0</v>
          </cell>
          <cell r="CY281">
            <v>0</v>
          </cell>
          <cell r="CZ281">
            <v>0</v>
          </cell>
          <cell r="DA281">
            <v>0</v>
          </cell>
          <cell r="DB281">
            <v>180181370</v>
          </cell>
          <cell r="DC281">
            <v>0</v>
          </cell>
          <cell r="DD281">
            <v>0</v>
          </cell>
          <cell r="DE281">
            <v>0</v>
          </cell>
          <cell r="DF281">
            <v>0</v>
          </cell>
          <cell r="DG281">
            <v>0</v>
          </cell>
          <cell r="DH281">
            <v>0</v>
          </cell>
          <cell r="DI281">
            <v>0</v>
          </cell>
          <cell r="DJ281">
            <v>0</v>
          </cell>
          <cell r="DK281">
            <v>0</v>
          </cell>
          <cell r="DL281">
            <v>0</v>
          </cell>
          <cell r="DM281">
            <v>0</v>
          </cell>
          <cell r="DN281">
            <v>0</v>
          </cell>
          <cell r="DO281">
            <v>180181370</v>
          </cell>
          <cell r="DP281">
            <v>252946268</v>
          </cell>
          <cell r="DQ281">
            <v>0</v>
          </cell>
          <cell r="DR281">
            <v>0</v>
          </cell>
          <cell r="DS281">
            <v>0</v>
          </cell>
          <cell r="DT281">
            <v>0</v>
          </cell>
          <cell r="DU281">
            <v>180181370</v>
          </cell>
          <cell r="DV281">
            <v>72764898</v>
          </cell>
          <cell r="DW281">
            <v>0</v>
          </cell>
          <cell r="DX281">
            <v>0</v>
          </cell>
          <cell r="DY281">
            <v>0</v>
          </cell>
          <cell r="DZ281">
            <v>0</v>
          </cell>
          <cell r="EA281">
            <v>0</v>
          </cell>
          <cell r="EB281">
            <v>0</v>
          </cell>
          <cell r="EC281">
            <v>0</v>
          </cell>
          <cell r="ED281">
            <v>0</v>
          </cell>
          <cell r="EE281">
            <v>0</v>
          </cell>
          <cell r="EF281">
            <v>0</v>
          </cell>
          <cell r="EG281">
            <v>20000000</v>
          </cell>
          <cell r="EH281">
            <v>272946268</v>
          </cell>
        </row>
        <row r="282">
          <cell r="B282" t="str">
            <v>25126-280</v>
          </cell>
          <cell r="C282">
            <v>25126</v>
          </cell>
          <cell r="D282" t="str">
            <v>Cajicá</v>
          </cell>
          <cell r="E282">
            <v>1438</v>
          </cell>
          <cell r="F282" t="str">
            <v>Cajica Tejiendo Futuro Unidos Con Toda Seguridad</v>
          </cell>
          <cell r="G282" t="str">
            <v>Tejiendo Futuro Cajica 100% Saludable</v>
          </cell>
          <cell r="H282" t="str">
            <v>Cultura</v>
          </cell>
          <cell r="I282" t="str">
            <v>Gestión, protección y salvaguardia del patrimonio cultural colombiano</v>
          </cell>
          <cell r="K282" t="str">
            <v>Servicio de gestión documental a entidades públicas y privadas del orden nacional y/o territorial</v>
          </cell>
          <cell r="L282" t="str">
            <v>Archivos gestionados - Fondos documentales valorados</v>
          </cell>
          <cell r="M282" t="str">
            <v>Número</v>
          </cell>
          <cell r="N282">
            <v>52</v>
          </cell>
          <cell r="O282">
            <v>90</v>
          </cell>
          <cell r="P282">
            <v>0</v>
          </cell>
          <cell r="Q282">
            <v>0.16469608233988553</v>
          </cell>
          <cell r="R282" t="str">
            <v>NA</v>
          </cell>
          <cell r="S282">
            <v>80</v>
          </cell>
          <cell r="T282">
            <v>0.88888888888888884</v>
          </cell>
          <cell r="U282">
            <v>0</v>
          </cell>
          <cell r="V282">
            <v>0</v>
          </cell>
          <cell r="W282">
            <v>0.11617543135215055</v>
          </cell>
          <cell r="X282">
            <v>20</v>
          </cell>
          <cell r="Y282">
            <v>20</v>
          </cell>
          <cell r="Z282">
            <v>100</v>
          </cell>
          <cell r="AA282">
            <v>0.26346413773727628</v>
          </cell>
          <cell r="AB282">
            <v>25</v>
          </cell>
          <cell r="AC282">
            <v>25</v>
          </cell>
          <cell r="AD282">
            <v>100</v>
          </cell>
          <cell r="AE282">
            <v>0.14227175185697002</v>
          </cell>
          <cell r="AF282">
            <v>25</v>
          </cell>
          <cell r="AG282">
            <v>25</v>
          </cell>
          <cell r="AH282">
            <v>100</v>
          </cell>
          <cell r="AI282">
            <v>4.5255991213930341E-2</v>
          </cell>
          <cell r="AJ282">
            <v>20</v>
          </cell>
          <cell r="AK282">
            <v>10</v>
          </cell>
          <cell r="AL282">
            <v>50</v>
          </cell>
          <cell r="AM282">
            <v>0.11617543135215054</v>
          </cell>
          <cell r="AN282">
            <v>0.26346413773727628</v>
          </cell>
          <cell r="AO282">
            <v>0.14227175185697002</v>
          </cell>
          <cell r="AP282">
            <v>2.2627995606965171E-2</v>
          </cell>
          <cell r="AQ282">
            <v>0.1463965176354538</v>
          </cell>
          <cell r="AR282">
            <v>100000000</v>
          </cell>
          <cell r="AS282">
            <v>0</v>
          </cell>
          <cell r="AT282">
            <v>0</v>
          </cell>
          <cell r="AU282">
            <v>0</v>
          </cell>
          <cell r="AV282">
            <v>0</v>
          </cell>
          <cell r="AW282">
            <v>0</v>
          </cell>
          <cell r="AX282">
            <v>100000000</v>
          </cell>
          <cell r="AY282">
            <v>0</v>
          </cell>
          <cell r="AZ282">
            <v>0</v>
          </cell>
          <cell r="BA282">
            <v>0</v>
          </cell>
          <cell r="BB282">
            <v>0</v>
          </cell>
          <cell r="BC282">
            <v>0</v>
          </cell>
          <cell r="BD282">
            <v>0</v>
          </cell>
          <cell r="BE282">
            <v>0</v>
          </cell>
          <cell r="BF282">
            <v>0</v>
          </cell>
          <cell r="BG282">
            <v>0</v>
          </cell>
          <cell r="BH282">
            <v>0</v>
          </cell>
          <cell r="BI282">
            <v>0</v>
          </cell>
          <cell r="BJ282">
            <v>100000000</v>
          </cell>
          <cell r="BK282">
            <v>276195380</v>
          </cell>
          <cell r="BL282">
            <v>0</v>
          </cell>
          <cell r="BM282">
            <v>0</v>
          </cell>
          <cell r="BN282">
            <v>0</v>
          </cell>
          <cell r="BO282">
            <v>0</v>
          </cell>
          <cell r="BP282">
            <v>0</v>
          </cell>
          <cell r="BQ282">
            <v>243187120</v>
          </cell>
          <cell r="BR282">
            <v>0</v>
          </cell>
          <cell r="BS282">
            <v>0</v>
          </cell>
          <cell r="BT282">
            <v>33008260</v>
          </cell>
          <cell r="BU282">
            <v>0</v>
          </cell>
          <cell r="BV282">
            <v>0</v>
          </cell>
          <cell r="BW282">
            <v>0</v>
          </cell>
          <cell r="BX282">
            <v>0</v>
          </cell>
          <cell r="BY282">
            <v>0</v>
          </cell>
          <cell r="BZ282">
            <v>0</v>
          </cell>
          <cell r="CA282">
            <v>0</v>
          </cell>
          <cell r="CB282">
            <v>0</v>
          </cell>
          <cell r="CC282">
            <v>276195380</v>
          </cell>
          <cell r="CD282">
            <v>142881761</v>
          </cell>
          <cell r="CE282">
            <v>0</v>
          </cell>
          <cell r="CF282">
            <v>0</v>
          </cell>
          <cell r="CG282">
            <v>0</v>
          </cell>
          <cell r="CH282">
            <v>0</v>
          </cell>
          <cell r="CI282">
            <v>0</v>
          </cell>
          <cell r="CJ282">
            <v>142881761</v>
          </cell>
          <cell r="CK282">
            <v>0</v>
          </cell>
          <cell r="CL282">
            <v>0</v>
          </cell>
          <cell r="CM282">
            <v>0</v>
          </cell>
          <cell r="CN282">
            <v>0</v>
          </cell>
          <cell r="CO282">
            <v>0</v>
          </cell>
          <cell r="CP282">
            <v>0</v>
          </cell>
          <cell r="CQ282">
            <v>0</v>
          </cell>
          <cell r="CR282">
            <v>0</v>
          </cell>
          <cell r="CS282">
            <v>0</v>
          </cell>
          <cell r="CT282">
            <v>0</v>
          </cell>
          <cell r="CU282">
            <v>0</v>
          </cell>
          <cell r="CV282">
            <v>142881761</v>
          </cell>
          <cell r="CW282">
            <v>32512800</v>
          </cell>
          <cell r="CX282">
            <v>0</v>
          </cell>
          <cell r="CY282">
            <v>0</v>
          </cell>
          <cell r="CZ282">
            <v>0</v>
          </cell>
          <cell r="DA282">
            <v>0</v>
          </cell>
          <cell r="DB282">
            <v>0</v>
          </cell>
          <cell r="DC282">
            <v>32512800</v>
          </cell>
          <cell r="DD282">
            <v>0</v>
          </cell>
          <cell r="DE282">
            <v>0</v>
          </cell>
          <cell r="DF282">
            <v>0</v>
          </cell>
          <cell r="DG282">
            <v>0</v>
          </cell>
          <cell r="DH282">
            <v>0</v>
          </cell>
          <cell r="DI282">
            <v>0</v>
          </cell>
          <cell r="DJ282">
            <v>0</v>
          </cell>
          <cell r="DK282">
            <v>0</v>
          </cell>
          <cell r="DL282">
            <v>0</v>
          </cell>
          <cell r="DM282">
            <v>0</v>
          </cell>
          <cell r="DN282">
            <v>0</v>
          </cell>
          <cell r="DO282">
            <v>32512800</v>
          </cell>
          <cell r="DP282">
            <v>551589941</v>
          </cell>
          <cell r="DQ282">
            <v>0</v>
          </cell>
          <cell r="DR282">
            <v>0</v>
          </cell>
          <cell r="DS282">
            <v>0</v>
          </cell>
          <cell r="DT282">
            <v>0</v>
          </cell>
          <cell r="DU282">
            <v>0</v>
          </cell>
          <cell r="DV282">
            <v>518581681</v>
          </cell>
          <cell r="DW282">
            <v>0</v>
          </cell>
          <cell r="DX282">
            <v>0</v>
          </cell>
          <cell r="DY282">
            <v>33008260</v>
          </cell>
          <cell r="DZ282">
            <v>0</v>
          </cell>
          <cell r="EA282">
            <v>0</v>
          </cell>
          <cell r="EB282">
            <v>0</v>
          </cell>
          <cell r="EC282">
            <v>0</v>
          </cell>
          <cell r="ED282">
            <v>0</v>
          </cell>
          <cell r="EE282">
            <v>0</v>
          </cell>
          <cell r="EF282">
            <v>0</v>
          </cell>
          <cell r="EG282">
            <v>0</v>
          </cell>
          <cell r="EH282">
            <v>551589941</v>
          </cell>
        </row>
        <row r="283">
          <cell r="B283" t="str">
            <v>25126-281</v>
          </cell>
          <cell r="C283">
            <v>25126</v>
          </cell>
          <cell r="D283" t="str">
            <v>Cajicá</v>
          </cell>
          <cell r="E283">
            <v>1438</v>
          </cell>
          <cell r="F283" t="str">
            <v>Cajica Tejiendo Futuro Unidos Con Toda Seguridad</v>
          </cell>
          <cell r="G283" t="str">
            <v>Tejiendo Futuro Cajica 100% Saludable</v>
          </cell>
          <cell r="H283" t="str">
            <v>Cultura</v>
          </cell>
          <cell r="I283" t="str">
            <v>Gestión, protección y salvaguardia del patrimonio cultural colombiano</v>
          </cell>
          <cell r="K283" t="str">
            <v>Servicio de educación informal sobre museos</v>
          </cell>
          <cell r="L283" t="str">
            <v>Capacitaciones realizadas</v>
          </cell>
          <cell r="M283" t="str">
            <v>Número</v>
          </cell>
          <cell r="N283">
            <v>25</v>
          </cell>
          <cell r="O283">
            <v>6</v>
          </cell>
          <cell r="P283">
            <v>0</v>
          </cell>
          <cell r="Q283">
            <v>5.9716854894525918E-4</v>
          </cell>
          <cell r="R283" t="str">
            <v>NA</v>
          </cell>
          <cell r="S283">
            <v>5</v>
          </cell>
          <cell r="T283">
            <v>0.83333333333333337</v>
          </cell>
          <cell r="U283">
            <v>0</v>
          </cell>
          <cell r="V283">
            <v>0</v>
          </cell>
          <cell r="W283">
            <v>0</v>
          </cell>
          <cell r="X283" t="str">
            <v>NP</v>
          </cell>
          <cell r="Y283">
            <v>0</v>
          </cell>
          <cell r="Z283">
            <v>0</v>
          </cell>
          <cell r="AA283">
            <v>1.9078098825351551E-3</v>
          </cell>
          <cell r="AB283">
            <v>2</v>
          </cell>
          <cell r="AC283">
            <v>2</v>
          </cell>
          <cell r="AD283">
            <v>100</v>
          </cell>
          <cell r="AE283">
            <v>0</v>
          </cell>
          <cell r="AF283">
            <v>2</v>
          </cell>
          <cell r="AG283">
            <v>2</v>
          </cell>
          <cell r="AH283">
            <v>100</v>
          </cell>
          <cell r="AI283">
            <v>0</v>
          </cell>
          <cell r="AJ283">
            <v>2</v>
          </cell>
          <cell r="AK283">
            <v>1</v>
          </cell>
          <cell r="AL283">
            <v>50</v>
          </cell>
          <cell r="AM283">
            <v>0</v>
          </cell>
          <cell r="AN283">
            <v>1.9078098825351551E-3</v>
          </cell>
          <cell r="AO283">
            <v>0</v>
          </cell>
          <cell r="AP283">
            <v>0</v>
          </cell>
          <cell r="AQ283">
            <v>4.9764045745438268E-4</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2000000</v>
          </cell>
          <cell r="CC283">
            <v>2000000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2000000</v>
          </cell>
          <cell r="EH283">
            <v>2000000</v>
          </cell>
        </row>
        <row r="284">
          <cell r="B284" t="str">
            <v>25126-282</v>
          </cell>
          <cell r="C284">
            <v>25126</v>
          </cell>
          <cell r="D284" t="str">
            <v>Cajicá</v>
          </cell>
          <cell r="E284">
            <v>1438</v>
          </cell>
          <cell r="F284" t="str">
            <v>Cajica Tejiendo Futuro Unidos Con Toda Seguridad</v>
          </cell>
          <cell r="G284" t="str">
            <v>Tejiendo Futuro Cajica 100% Saludable</v>
          </cell>
          <cell r="H284" t="str">
            <v>Cultura</v>
          </cell>
          <cell r="I284" t="str">
            <v>Gestión, protección y salvaguardia del patrimonio cultural colombiano</v>
          </cell>
          <cell r="K284" t="str">
            <v>Servicio de asistencia técnica en asuntos de gestión documental</v>
          </cell>
          <cell r="L284" t="str">
            <v xml:space="preserve">Proyectos archivísticos con entidades ejecutados </v>
          </cell>
          <cell r="M284" t="str">
            <v>Número</v>
          </cell>
          <cell r="N284">
            <v>49</v>
          </cell>
          <cell r="O284">
            <v>3</v>
          </cell>
          <cell r="P284">
            <v>0</v>
          </cell>
          <cell r="Q284">
            <v>2.9858427447262959E-2</v>
          </cell>
          <cell r="R284" t="str">
            <v>NA</v>
          </cell>
          <cell r="S284">
            <v>3</v>
          </cell>
          <cell r="T284">
            <v>1</v>
          </cell>
          <cell r="U284">
            <v>0</v>
          </cell>
          <cell r="V284">
            <v>0</v>
          </cell>
          <cell r="W284">
            <v>0.11617543135215055</v>
          </cell>
          <cell r="X284">
            <v>3</v>
          </cell>
          <cell r="Y284">
            <v>3</v>
          </cell>
          <cell r="Z284">
            <v>100</v>
          </cell>
          <cell r="AA284">
            <v>0</v>
          </cell>
          <cell r="AB284" t="str">
            <v>NP</v>
          </cell>
          <cell r="AC284">
            <v>0</v>
          </cell>
          <cell r="AD284">
            <v>0</v>
          </cell>
          <cell r="AE284">
            <v>0</v>
          </cell>
          <cell r="AF284" t="str">
            <v>NP</v>
          </cell>
          <cell r="AG284">
            <v>0</v>
          </cell>
          <cell r="AH284">
            <v>0</v>
          </cell>
          <cell r="AI284">
            <v>0</v>
          </cell>
          <cell r="AJ284" t="str">
            <v>NP</v>
          </cell>
          <cell r="AK284">
            <v>0</v>
          </cell>
          <cell r="AL284">
            <v>0</v>
          </cell>
          <cell r="AM284">
            <v>0.11617543135215054</v>
          </cell>
          <cell r="AN284">
            <v>0</v>
          </cell>
          <cell r="AO284">
            <v>0</v>
          </cell>
          <cell r="AP284">
            <v>0</v>
          </cell>
          <cell r="AQ284">
            <v>2.9858427447262959E-2</v>
          </cell>
          <cell r="AR284">
            <v>100000000</v>
          </cell>
          <cell r="AS284">
            <v>0</v>
          </cell>
          <cell r="AT284">
            <v>0</v>
          </cell>
          <cell r="AU284">
            <v>0</v>
          </cell>
          <cell r="AV284">
            <v>0</v>
          </cell>
          <cell r="AW284">
            <v>0</v>
          </cell>
          <cell r="AX284">
            <v>100000000</v>
          </cell>
          <cell r="AY284">
            <v>0</v>
          </cell>
          <cell r="AZ284">
            <v>0</v>
          </cell>
          <cell r="BA284">
            <v>0</v>
          </cell>
          <cell r="BB284">
            <v>0</v>
          </cell>
          <cell r="BC284">
            <v>0</v>
          </cell>
          <cell r="BD284">
            <v>0</v>
          </cell>
          <cell r="BE284">
            <v>0</v>
          </cell>
          <cell r="BF284">
            <v>0</v>
          </cell>
          <cell r="BG284">
            <v>0</v>
          </cell>
          <cell r="BH284">
            <v>0</v>
          </cell>
          <cell r="BI284">
            <v>0</v>
          </cell>
          <cell r="BJ284">
            <v>100000000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100000000</v>
          </cell>
          <cell r="DQ284">
            <v>0</v>
          </cell>
          <cell r="DR284">
            <v>0</v>
          </cell>
          <cell r="DS284">
            <v>0</v>
          </cell>
          <cell r="DT284">
            <v>0</v>
          </cell>
          <cell r="DU284">
            <v>0</v>
          </cell>
          <cell r="DV284">
            <v>100000000</v>
          </cell>
          <cell r="DW284">
            <v>0</v>
          </cell>
          <cell r="DX284">
            <v>0</v>
          </cell>
          <cell r="DY284">
            <v>0</v>
          </cell>
          <cell r="DZ284">
            <v>0</v>
          </cell>
          <cell r="EA284">
            <v>0</v>
          </cell>
          <cell r="EB284">
            <v>0</v>
          </cell>
          <cell r="EC284">
            <v>0</v>
          </cell>
          <cell r="ED284">
            <v>0</v>
          </cell>
          <cell r="EE284">
            <v>0</v>
          </cell>
          <cell r="EF284">
            <v>0</v>
          </cell>
          <cell r="EG284">
            <v>0</v>
          </cell>
          <cell r="EH284">
            <v>100000000</v>
          </cell>
        </row>
        <row r="285">
          <cell r="B285" t="str">
            <v>25126-283</v>
          </cell>
          <cell r="C285">
            <v>25126</v>
          </cell>
          <cell r="D285" t="str">
            <v>Cajicá</v>
          </cell>
          <cell r="E285">
            <v>1438</v>
          </cell>
          <cell r="F285" t="str">
            <v>Cajica Tejiendo Futuro Unidos Con Toda Seguridad</v>
          </cell>
          <cell r="G285" t="str">
            <v>Tejiendo Futuro Cajica 100% Saludable</v>
          </cell>
          <cell r="H285" t="str">
            <v>Cultura</v>
          </cell>
          <cell r="I285" t="str">
            <v>Gestión, protección y salvaguardia del patrimonio cultural colombiano</v>
          </cell>
          <cell r="K285" t="str">
            <v>Servicio de salvaguardia al patrimonio inmaterial</v>
          </cell>
          <cell r="L285" t="str">
            <v>Procesos de salvaguardia efectiva del patrimonio inmaterial realizados</v>
          </cell>
          <cell r="M285" t="str">
            <v>Número</v>
          </cell>
          <cell r="N285">
            <v>70</v>
          </cell>
          <cell r="O285">
            <v>4</v>
          </cell>
          <cell r="P285">
            <v>0</v>
          </cell>
          <cell r="Q285">
            <v>3.6278709533694518E-2</v>
          </cell>
          <cell r="R285" t="str">
            <v>NA</v>
          </cell>
          <cell r="S285">
            <v>3.5</v>
          </cell>
          <cell r="T285">
            <v>0.875</v>
          </cell>
          <cell r="U285">
            <v>0</v>
          </cell>
          <cell r="V285">
            <v>0</v>
          </cell>
          <cell r="W285">
            <v>0</v>
          </cell>
          <cell r="X285" t="str">
            <v>NP</v>
          </cell>
          <cell r="Y285">
            <v>0</v>
          </cell>
          <cell r="Z285">
            <v>0</v>
          </cell>
          <cell r="AA285">
            <v>0</v>
          </cell>
          <cell r="AB285" t="str">
            <v>NP</v>
          </cell>
          <cell r="AC285">
            <v>0</v>
          </cell>
          <cell r="AD285">
            <v>0</v>
          </cell>
          <cell r="AE285">
            <v>6.9397351583872516E-2</v>
          </cell>
          <cell r="AF285">
            <v>2</v>
          </cell>
          <cell r="AG285">
            <v>1.5</v>
          </cell>
          <cell r="AH285">
            <v>75</v>
          </cell>
          <cell r="AI285">
            <v>7.21131436657442E-2</v>
          </cell>
          <cell r="AJ285">
            <v>2.5</v>
          </cell>
          <cell r="AK285">
            <v>2</v>
          </cell>
          <cell r="AL285">
            <v>80</v>
          </cell>
          <cell r="AM285">
            <v>0</v>
          </cell>
          <cell r="AN285">
            <v>0</v>
          </cell>
          <cell r="AO285">
            <v>5.204801368790439E-2</v>
          </cell>
          <cell r="AP285">
            <v>5.7690514932595353E-2</v>
          </cell>
          <cell r="AQ285">
            <v>3.1743870841982706E-2</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69694902</v>
          </cell>
          <cell r="CE285">
            <v>0</v>
          </cell>
          <cell r="CF285">
            <v>0</v>
          </cell>
          <cell r="CG285">
            <v>0</v>
          </cell>
          <cell r="CH285">
            <v>0</v>
          </cell>
          <cell r="CI285">
            <v>0</v>
          </cell>
          <cell r="CJ285">
            <v>69694902</v>
          </cell>
          <cell r="CK285">
            <v>0</v>
          </cell>
          <cell r="CL285">
            <v>0</v>
          </cell>
          <cell r="CM285">
            <v>0</v>
          </cell>
          <cell r="CN285">
            <v>0</v>
          </cell>
          <cell r="CO285">
            <v>0</v>
          </cell>
          <cell r="CP285">
            <v>0</v>
          </cell>
          <cell r="CQ285">
            <v>0</v>
          </cell>
          <cell r="CR285">
            <v>0</v>
          </cell>
          <cell r="CS285">
            <v>0</v>
          </cell>
          <cell r="CT285">
            <v>0</v>
          </cell>
          <cell r="CU285">
            <v>0</v>
          </cell>
          <cell r="CV285">
            <v>69694902</v>
          </cell>
          <cell r="CW285">
            <v>51807510</v>
          </cell>
          <cell r="CX285">
            <v>0</v>
          </cell>
          <cell r="CY285">
            <v>0</v>
          </cell>
          <cell r="CZ285">
            <v>0</v>
          </cell>
          <cell r="DA285">
            <v>0</v>
          </cell>
          <cell r="DB285">
            <v>0</v>
          </cell>
          <cell r="DC285">
            <v>51807510</v>
          </cell>
          <cell r="DD285">
            <v>0</v>
          </cell>
          <cell r="DE285">
            <v>0</v>
          </cell>
          <cell r="DF285">
            <v>0</v>
          </cell>
          <cell r="DG285">
            <v>0</v>
          </cell>
          <cell r="DH285">
            <v>0</v>
          </cell>
          <cell r="DI285">
            <v>0</v>
          </cell>
          <cell r="DJ285">
            <v>0</v>
          </cell>
          <cell r="DK285">
            <v>0</v>
          </cell>
          <cell r="DL285">
            <v>0</v>
          </cell>
          <cell r="DM285">
            <v>0</v>
          </cell>
          <cell r="DN285">
            <v>0</v>
          </cell>
          <cell r="DO285">
            <v>51807510</v>
          </cell>
          <cell r="DP285">
            <v>121502412</v>
          </cell>
          <cell r="DQ285">
            <v>0</v>
          </cell>
          <cell r="DR285">
            <v>0</v>
          </cell>
          <cell r="DS285">
            <v>0</v>
          </cell>
          <cell r="DT285">
            <v>0</v>
          </cell>
          <cell r="DU285">
            <v>0</v>
          </cell>
          <cell r="DV285">
            <v>121502412</v>
          </cell>
          <cell r="DW285">
            <v>0</v>
          </cell>
          <cell r="DX285">
            <v>0</v>
          </cell>
          <cell r="DY285">
            <v>0</v>
          </cell>
          <cell r="DZ285">
            <v>0</v>
          </cell>
          <cell r="EA285">
            <v>0</v>
          </cell>
          <cell r="EB285">
            <v>0</v>
          </cell>
          <cell r="EC285">
            <v>0</v>
          </cell>
          <cell r="ED285">
            <v>0</v>
          </cell>
          <cell r="EE285">
            <v>0</v>
          </cell>
          <cell r="EF285">
            <v>0</v>
          </cell>
          <cell r="EG285">
            <v>0</v>
          </cell>
          <cell r="EH285">
            <v>121502412</v>
          </cell>
        </row>
        <row r="286">
          <cell r="B286" t="str">
            <v>25126-284</v>
          </cell>
          <cell r="C286">
            <v>25126</v>
          </cell>
          <cell r="D286" t="str">
            <v>Cajicá</v>
          </cell>
          <cell r="E286">
            <v>1438</v>
          </cell>
          <cell r="F286" t="str">
            <v>Cajica Tejiendo Futuro Unidos Con Toda Seguridad</v>
          </cell>
          <cell r="G286" t="str">
            <v>Tejiendo Futuro Cajica 100% Saludable</v>
          </cell>
          <cell r="H286" t="str">
            <v>Cultura</v>
          </cell>
          <cell r="I286" t="str">
            <v>Gestión, protección y salvaguardia del patrimonio cultural colombiano</v>
          </cell>
          <cell r="K286" t="str">
            <v>Museosadecuados</v>
          </cell>
          <cell r="L286" t="str">
            <v>Museos  adecuados</v>
          </cell>
          <cell r="M286" t="str">
            <v>Número</v>
          </cell>
          <cell r="N286">
            <v>17</v>
          </cell>
          <cell r="O286">
            <v>1</v>
          </cell>
          <cell r="P286">
            <v>0</v>
          </cell>
          <cell r="Q286">
            <v>1.1318284800296733E-2</v>
          </cell>
          <cell r="R286" t="str">
            <v>NA</v>
          </cell>
          <cell r="S286">
            <v>1.1000000000000001</v>
          </cell>
          <cell r="T286">
            <v>1</v>
          </cell>
          <cell r="U286">
            <v>0</v>
          </cell>
          <cell r="V286">
            <v>0</v>
          </cell>
          <cell r="W286">
            <v>0</v>
          </cell>
          <cell r="X286" t="str">
            <v>NP</v>
          </cell>
          <cell r="Y286">
            <v>0</v>
          </cell>
          <cell r="Z286">
            <v>0</v>
          </cell>
          <cell r="AA286">
            <v>0</v>
          </cell>
          <cell r="AB286" t="str">
            <v>NP</v>
          </cell>
          <cell r="AC286">
            <v>0</v>
          </cell>
          <cell r="AD286">
            <v>0</v>
          </cell>
          <cell r="AE286">
            <v>3.7744664707528588E-2</v>
          </cell>
          <cell r="AF286">
            <v>0.5</v>
          </cell>
          <cell r="AG286">
            <v>0.3</v>
          </cell>
          <cell r="AH286">
            <v>60</v>
          </cell>
          <cell r="AI286">
            <v>0</v>
          </cell>
          <cell r="AJ286">
            <v>0.7</v>
          </cell>
          <cell r="AK286">
            <v>0.8</v>
          </cell>
          <cell r="AL286">
            <v>100</v>
          </cell>
          <cell r="AM286">
            <v>0</v>
          </cell>
          <cell r="AN286">
            <v>0</v>
          </cell>
          <cell r="AO286">
            <v>2.2646798824517155E-2</v>
          </cell>
          <cell r="AP286">
            <v>0</v>
          </cell>
          <cell r="AQ286">
            <v>1.1318284800296733E-2</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37906500</v>
          </cell>
          <cell r="CV286">
            <v>37906500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37906500</v>
          </cell>
          <cell r="EH286">
            <v>37906500</v>
          </cell>
        </row>
        <row r="287">
          <cell r="B287" t="str">
            <v>25126-285</v>
          </cell>
          <cell r="C287">
            <v>25126</v>
          </cell>
          <cell r="D287" t="str">
            <v>Cajicá</v>
          </cell>
          <cell r="E287">
            <v>1438</v>
          </cell>
          <cell r="F287" t="str">
            <v>Cajica Tejiendo Futuro Unidos Con Toda Seguridad</v>
          </cell>
          <cell r="G287" t="str">
            <v>Tejiendo Futuro Cajica 100% Saludable</v>
          </cell>
          <cell r="H287" t="str">
            <v>Cultura</v>
          </cell>
          <cell r="I287" t="str">
            <v>Gestión, protección y salvaguardia del patrimonio cultural colombiano</v>
          </cell>
          <cell r="K287" t="str">
            <v>Servicio de asistencia técnica en asuntos de gestión documental</v>
          </cell>
          <cell r="L287" t="str">
            <v>Asistencias técnicas en gestión documental a entidades realizadas</v>
          </cell>
          <cell r="M287" t="str">
            <v>Número</v>
          </cell>
          <cell r="N287">
            <v>65</v>
          </cell>
          <cell r="O287">
            <v>2</v>
          </cell>
          <cell r="P287">
            <v>0</v>
          </cell>
          <cell r="Q287">
            <v>3.6962971532492152E-2</v>
          </cell>
          <cell r="R287" t="str">
            <v>AM</v>
          </cell>
          <cell r="S287">
            <v>2</v>
          </cell>
          <cell r="T287">
            <v>1</v>
          </cell>
          <cell r="U287">
            <v>0</v>
          </cell>
          <cell r="V287">
            <v>0</v>
          </cell>
          <cell r="W287">
            <v>5.8087715676075277E-2</v>
          </cell>
          <cell r="X287">
            <v>2</v>
          </cell>
          <cell r="Y287">
            <v>2</v>
          </cell>
          <cell r="Z287">
            <v>100</v>
          </cell>
          <cell r="AA287">
            <v>1.8601146354717765E-2</v>
          </cell>
          <cell r="AB287">
            <v>2</v>
          </cell>
          <cell r="AC287">
            <v>1</v>
          </cell>
          <cell r="AD287">
            <v>50</v>
          </cell>
          <cell r="AE287">
            <v>3.4718141330837705E-2</v>
          </cell>
          <cell r="AF287">
            <v>2</v>
          </cell>
          <cell r="AG287">
            <v>2</v>
          </cell>
          <cell r="AH287">
            <v>100</v>
          </cell>
          <cell r="AI287">
            <v>2.7041431894888973E-2</v>
          </cell>
          <cell r="AJ287">
            <v>2</v>
          </cell>
          <cell r="AK287">
            <v>2</v>
          </cell>
          <cell r="AL287">
            <v>100</v>
          </cell>
          <cell r="AM287">
            <v>5.808771567607527E-2</v>
          </cell>
          <cell r="AN287">
            <v>9.3005731773588823E-3</v>
          </cell>
          <cell r="AO287">
            <v>3.4718141330837705E-2</v>
          </cell>
          <cell r="AP287">
            <v>2.7041431894888973E-2</v>
          </cell>
          <cell r="AQ287">
            <v>3.6962971532492152E-2</v>
          </cell>
          <cell r="AR287">
            <v>50000000</v>
          </cell>
          <cell r="AS287">
            <v>0</v>
          </cell>
          <cell r="AT287">
            <v>0</v>
          </cell>
          <cell r="AU287">
            <v>0</v>
          </cell>
          <cell r="AV287">
            <v>0</v>
          </cell>
          <cell r="AW287">
            <v>0</v>
          </cell>
          <cell r="AX287">
            <v>50000000</v>
          </cell>
          <cell r="AY287">
            <v>0</v>
          </cell>
          <cell r="AZ287">
            <v>0</v>
          </cell>
          <cell r="BA287">
            <v>0</v>
          </cell>
          <cell r="BB287">
            <v>0</v>
          </cell>
          <cell r="BC287">
            <v>0</v>
          </cell>
          <cell r="BD287">
            <v>0</v>
          </cell>
          <cell r="BE287">
            <v>0</v>
          </cell>
          <cell r="BF287">
            <v>0</v>
          </cell>
          <cell r="BG287">
            <v>0</v>
          </cell>
          <cell r="BH287">
            <v>0</v>
          </cell>
          <cell r="BI287">
            <v>0</v>
          </cell>
          <cell r="BJ287">
            <v>50000000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19500000</v>
          </cell>
          <cell r="CC287">
            <v>19500000</v>
          </cell>
          <cell r="CD287">
            <v>34867000</v>
          </cell>
          <cell r="CE287">
            <v>0</v>
          </cell>
          <cell r="CF287">
            <v>0</v>
          </cell>
          <cell r="CG287">
            <v>0</v>
          </cell>
          <cell r="CH287">
            <v>0</v>
          </cell>
          <cell r="CI287">
            <v>0</v>
          </cell>
          <cell r="CJ287">
            <v>34867000</v>
          </cell>
          <cell r="CK287">
            <v>0</v>
          </cell>
          <cell r="CL287">
            <v>0</v>
          </cell>
          <cell r="CM287">
            <v>0</v>
          </cell>
          <cell r="CN287">
            <v>0</v>
          </cell>
          <cell r="CO287">
            <v>0</v>
          </cell>
          <cell r="CP287">
            <v>0</v>
          </cell>
          <cell r="CQ287">
            <v>0</v>
          </cell>
          <cell r="CR287">
            <v>0</v>
          </cell>
          <cell r="CS287">
            <v>0</v>
          </cell>
          <cell r="CT287">
            <v>0</v>
          </cell>
          <cell r="CU287">
            <v>0</v>
          </cell>
          <cell r="CV287">
            <v>34867000</v>
          </cell>
          <cell r="CW287">
            <v>19427100</v>
          </cell>
          <cell r="CX287">
            <v>0</v>
          </cell>
          <cell r="CY287">
            <v>0</v>
          </cell>
          <cell r="CZ287">
            <v>0</v>
          </cell>
          <cell r="DA287">
            <v>0</v>
          </cell>
          <cell r="DB287">
            <v>0</v>
          </cell>
          <cell r="DC287">
            <v>19427100</v>
          </cell>
          <cell r="DD287">
            <v>0</v>
          </cell>
          <cell r="DE287">
            <v>0</v>
          </cell>
          <cell r="DF287">
            <v>0</v>
          </cell>
          <cell r="DG287">
            <v>0</v>
          </cell>
          <cell r="DH287">
            <v>0</v>
          </cell>
          <cell r="DI287">
            <v>0</v>
          </cell>
          <cell r="DJ287">
            <v>0</v>
          </cell>
          <cell r="DK287">
            <v>0</v>
          </cell>
          <cell r="DL287">
            <v>0</v>
          </cell>
          <cell r="DM287">
            <v>0</v>
          </cell>
          <cell r="DN287">
            <v>0</v>
          </cell>
          <cell r="DO287">
            <v>19427100</v>
          </cell>
          <cell r="DP287">
            <v>104294100</v>
          </cell>
          <cell r="DQ287">
            <v>0</v>
          </cell>
          <cell r="DR287">
            <v>0</v>
          </cell>
          <cell r="DS287">
            <v>0</v>
          </cell>
          <cell r="DT287">
            <v>0</v>
          </cell>
          <cell r="DU287">
            <v>0</v>
          </cell>
          <cell r="DV287">
            <v>104294100</v>
          </cell>
          <cell r="DW287">
            <v>0</v>
          </cell>
          <cell r="DX287">
            <v>0</v>
          </cell>
          <cell r="DY287">
            <v>0</v>
          </cell>
          <cell r="DZ287">
            <v>0</v>
          </cell>
          <cell r="EA287">
            <v>0</v>
          </cell>
          <cell r="EB287">
            <v>0</v>
          </cell>
          <cell r="EC287">
            <v>0</v>
          </cell>
          <cell r="ED287">
            <v>0</v>
          </cell>
          <cell r="EE287">
            <v>0</v>
          </cell>
          <cell r="EF287">
            <v>0</v>
          </cell>
          <cell r="EG287">
            <v>19500000</v>
          </cell>
          <cell r="EH287">
            <v>123794100</v>
          </cell>
        </row>
        <row r="288">
          <cell r="B288" t="str">
            <v>25126-286</v>
          </cell>
          <cell r="C288">
            <v>25126</v>
          </cell>
          <cell r="D288" t="str">
            <v>Cajicá</v>
          </cell>
          <cell r="E288">
            <v>1438</v>
          </cell>
          <cell r="F288" t="str">
            <v>Cajica Tejiendo Futuro Unidos Con Toda Seguridad</v>
          </cell>
          <cell r="G288" t="str">
            <v>Tejiendo Futuro Cajica 100% Saludable</v>
          </cell>
          <cell r="H288" t="str">
            <v>Cultura</v>
          </cell>
          <cell r="I288" t="str">
            <v>Gestión, protección y salvaguardia del patrimonio cultural colombiano</v>
          </cell>
          <cell r="K288" t="str">
            <v>Servicio de educación informal a Vigías del Patrimonio</v>
          </cell>
          <cell r="L288" t="str">
            <v>Personas capacitadas</v>
          </cell>
          <cell r="M288" t="str">
            <v>Número</v>
          </cell>
          <cell r="N288">
            <v>20</v>
          </cell>
          <cell r="O288">
            <v>2</v>
          </cell>
          <cell r="P288">
            <v>0</v>
          </cell>
          <cell r="Q288">
            <v>3.9506802060660144E-2</v>
          </cell>
          <cell r="R288" t="str">
            <v>AM</v>
          </cell>
          <cell r="S288">
            <v>2</v>
          </cell>
          <cell r="T288">
            <v>1</v>
          </cell>
          <cell r="U288">
            <v>0</v>
          </cell>
          <cell r="V288">
            <v>0</v>
          </cell>
          <cell r="W288">
            <v>0</v>
          </cell>
          <cell r="X288">
            <v>2</v>
          </cell>
          <cell r="Y288">
            <v>0</v>
          </cell>
          <cell r="Z288">
            <v>0</v>
          </cell>
          <cell r="AA288">
            <v>4.6588717331508482E-2</v>
          </cell>
          <cell r="AB288">
            <v>2</v>
          </cell>
          <cell r="AC288">
            <v>2</v>
          </cell>
          <cell r="AD288">
            <v>100</v>
          </cell>
          <cell r="AE288">
            <v>5.2422232674007294E-2</v>
          </cell>
          <cell r="AF288">
            <v>2</v>
          </cell>
          <cell r="AG288">
            <v>2</v>
          </cell>
          <cell r="AH288">
            <v>100</v>
          </cell>
          <cell r="AI288">
            <v>4.2909090407289283E-2</v>
          </cell>
          <cell r="AJ288">
            <v>2</v>
          </cell>
          <cell r="AK288">
            <v>2</v>
          </cell>
          <cell r="AL288">
            <v>100</v>
          </cell>
          <cell r="AM288">
            <v>0</v>
          </cell>
          <cell r="AN288">
            <v>4.6588717331508482E-2</v>
          </cell>
          <cell r="AO288">
            <v>5.2422232674007294E-2</v>
          </cell>
          <cell r="AP288">
            <v>4.2909090407289276E-2</v>
          </cell>
          <cell r="AQ288">
            <v>3.9506802060660144E-2</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48840000</v>
          </cell>
          <cell r="BL288">
            <v>0</v>
          </cell>
          <cell r="BM288">
            <v>0</v>
          </cell>
          <cell r="BN288">
            <v>0</v>
          </cell>
          <cell r="BO288">
            <v>0</v>
          </cell>
          <cell r="BP288">
            <v>0</v>
          </cell>
          <cell r="BQ288">
            <v>2590000</v>
          </cell>
          <cell r="BR288">
            <v>0</v>
          </cell>
          <cell r="BS288">
            <v>0</v>
          </cell>
          <cell r="BT288">
            <v>46250000</v>
          </cell>
          <cell r="BU288">
            <v>0</v>
          </cell>
          <cell r="BV288">
            <v>0</v>
          </cell>
          <cell r="BW288">
            <v>0</v>
          </cell>
          <cell r="BX288">
            <v>0</v>
          </cell>
          <cell r="BY288">
            <v>0</v>
          </cell>
          <cell r="BZ288">
            <v>0</v>
          </cell>
          <cell r="CA288">
            <v>0</v>
          </cell>
          <cell r="CB288">
            <v>0</v>
          </cell>
          <cell r="CC288">
            <v>48840000</v>
          </cell>
          <cell r="CD288">
            <v>52647000</v>
          </cell>
          <cell r="CE288">
            <v>0</v>
          </cell>
          <cell r="CF288">
            <v>0</v>
          </cell>
          <cell r="CG288">
            <v>0</v>
          </cell>
          <cell r="CH288">
            <v>0</v>
          </cell>
          <cell r="CI288">
            <v>0</v>
          </cell>
          <cell r="CJ288">
            <v>52647000</v>
          </cell>
          <cell r="CK288">
            <v>0</v>
          </cell>
          <cell r="CL288">
            <v>0</v>
          </cell>
          <cell r="CM288">
            <v>0</v>
          </cell>
          <cell r="CN288">
            <v>0</v>
          </cell>
          <cell r="CO288">
            <v>0</v>
          </cell>
          <cell r="CP288">
            <v>0</v>
          </cell>
          <cell r="CQ288">
            <v>0</v>
          </cell>
          <cell r="CR288">
            <v>0</v>
          </cell>
          <cell r="CS288">
            <v>0</v>
          </cell>
          <cell r="CT288">
            <v>0</v>
          </cell>
          <cell r="CU288">
            <v>0</v>
          </cell>
          <cell r="CV288">
            <v>52647000</v>
          </cell>
          <cell r="CW288">
            <v>30826740</v>
          </cell>
          <cell r="CX288">
            <v>0</v>
          </cell>
          <cell r="CY288">
            <v>0</v>
          </cell>
          <cell r="CZ288">
            <v>0</v>
          </cell>
          <cell r="DA288">
            <v>0</v>
          </cell>
          <cell r="DB288">
            <v>0</v>
          </cell>
          <cell r="DC288">
            <v>30826740</v>
          </cell>
          <cell r="DD288">
            <v>0</v>
          </cell>
          <cell r="DE288">
            <v>0</v>
          </cell>
          <cell r="DF288">
            <v>0</v>
          </cell>
          <cell r="DG288">
            <v>0</v>
          </cell>
          <cell r="DH288">
            <v>0</v>
          </cell>
          <cell r="DI288">
            <v>0</v>
          </cell>
          <cell r="DJ288">
            <v>0</v>
          </cell>
          <cell r="DK288">
            <v>0</v>
          </cell>
          <cell r="DL288">
            <v>0</v>
          </cell>
          <cell r="DM288">
            <v>0</v>
          </cell>
          <cell r="DN288">
            <v>0</v>
          </cell>
          <cell r="DO288">
            <v>30826740</v>
          </cell>
          <cell r="DP288">
            <v>132313740</v>
          </cell>
          <cell r="DQ288">
            <v>0</v>
          </cell>
          <cell r="DR288">
            <v>0</v>
          </cell>
          <cell r="DS288">
            <v>0</v>
          </cell>
          <cell r="DT288">
            <v>0</v>
          </cell>
          <cell r="DU288">
            <v>0</v>
          </cell>
          <cell r="DV288">
            <v>86063740</v>
          </cell>
          <cell r="DW288">
            <v>0</v>
          </cell>
          <cell r="DX288">
            <v>0</v>
          </cell>
          <cell r="DY288">
            <v>46250000</v>
          </cell>
          <cell r="DZ288">
            <v>0</v>
          </cell>
          <cell r="EA288">
            <v>0</v>
          </cell>
          <cell r="EB288">
            <v>0</v>
          </cell>
          <cell r="EC288">
            <v>0</v>
          </cell>
          <cell r="ED288">
            <v>0</v>
          </cell>
          <cell r="EE288">
            <v>0</v>
          </cell>
          <cell r="EF288">
            <v>0</v>
          </cell>
          <cell r="EG288">
            <v>0</v>
          </cell>
          <cell r="EH288">
            <v>132313740</v>
          </cell>
        </row>
        <row r="289">
          <cell r="B289" t="str">
            <v>25126-287</v>
          </cell>
          <cell r="C289">
            <v>25126</v>
          </cell>
          <cell r="D289" t="str">
            <v>Cajicá</v>
          </cell>
          <cell r="E289">
            <v>1438</v>
          </cell>
          <cell r="F289" t="str">
            <v>Cajica Tejiendo Futuro Unidos Con Toda Seguridad</v>
          </cell>
          <cell r="G289" t="str">
            <v>Tejiendo Futuro Cajica 100% Saludable</v>
          </cell>
          <cell r="H289" t="str">
            <v>Cultura</v>
          </cell>
          <cell r="I289" t="str">
            <v>Gestión, protección y salvaguardia del patrimonio cultural colombiano</v>
          </cell>
          <cell r="K289" t="str">
            <v>Servicio de gestión documental a entidades públicas y privadas del orden nacional y/o territorial</v>
          </cell>
          <cell r="L289" t="str">
            <v>Archivos gestionados - Tablas de Valoración Documental convalidadas</v>
          </cell>
          <cell r="M289" t="str">
            <v>Número</v>
          </cell>
          <cell r="N289">
            <v>67</v>
          </cell>
          <cell r="O289">
            <v>1</v>
          </cell>
          <cell r="P289">
            <v>0</v>
          </cell>
          <cell r="Q289">
            <v>4.5267869188742489E-2</v>
          </cell>
          <cell r="R289" t="str">
            <v>AM</v>
          </cell>
          <cell r="S289">
            <v>0.42</v>
          </cell>
          <cell r="T289">
            <v>0.42</v>
          </cell>
          <cell r="U289">
            <v>0</v>
          </cell>
          <cell r="V289">
            <v>0</v>
          </cell>
          <cell r="W289">
            <v>5.8087715676075277E-2</v>
          </cell>
          <cell r="X289">
            <v>1</v>
          </cell>
          <cell r="Y289">
            <v>1</v>
          </cell>
          <cell r="Z289">
            <v>100</v>
          </cell>
          <cell r="AA289">
            <v>1.9078098825351553E-2</v>
          </cell>
          <cell r="AB289">
            <v>1</v>
          </cell>
          <cell r="AC289">
            <v>1</v>
          </cell>
          <cell r="AD289">
            <v>100</v>
          </cell>
          <cell r="AE289">
            <v>8.1259937163405765E-2</v>
          </cell>
          <cell r="AF289">
            <v>1</v>
          </cell>
          <cell r="AG289">
            <v>1</v>
          </cell>
          <cell r="AH289">
            <v>100</v>
          </cell>
          <cell r="AI289">
            <v>0</v>
          </cell>
          <cell r="AJ289">
            <v>1</v>
          </cell>
          <cell r="AK289">
            <v>0.42</v>
          </cell>
          <cell r="AL289">
            <v>42</v>
          </cell>
          <cell r="AM289">
            <v>5.808771567607527E-2</v>
          </cell>
          <cell r="AN289">
            <v>1.9078098825351553E-2</v>
          </cell>
          <cell r="AO289">
            <v>8.1259937163405779E-2</v>
          </cell>
          <cell r="AP289">
            <v>0</v>
          </cell>
          <cell r="AQ289">
            <v>1.9012505059271843E-2</v>
          </cell>
          <cell r="AR289">
            <v>50000000</v>
          </cell>
          <cell r="AS289">
            <v>0</v>
          </cell>
          <cell r="AT289">
            <v>0</v>
          </cell>
          <cell r="AU289">
            <v>0</v>
          </cell>
          <cell r="AV289">
            <v>0</v>
          </cell>
          <cell r="AW289">
            <v>0</v>
          </cell>
          <cell r="AX289">
            <v>50000000</v>
          </cell>
          <cell r="AY289">
            <v>0</v>
          </cell>
          <cell r="AZ289">
            <v>0</v>
          </cell>
          <cell r="BA289">
            <v>0</v>
          </cell>
          <cell r="BB289">
            <v>0</v>
          </cell>
          <cell r="BC289">
            <v>0</v>
          </cell>
          <cell r="BD289">
            <v>0</v>
          </cell>
          <cell r="BE289">
            <v>0</v>
          </cell>
          <cell r="BF289">
            <v>0</v>
          </cell>
          <cell r="BG289">
            <v>0</v>
          </cell>
          <cell r="BH289">
            <v>0</v>
          </cell>
          <cell r="BI289">
            <v>0</v>
          </cell>
          <cell r="BJ289">
            <v>50000000</v>
          </cell>
          <cell r="BK289">
            <v>20000000</v>
          </cell>
          <cell r="BL289">
            <v>0</v>
          </cell>
          <cell r="BM289">
            <v>0</v>
          </cell>
          <cell r="BN289">
            <v>0</v>
          </cell>
          <cell r="BO289">
            <v>0</v>
          </cell>
          <cell r="BP289">
            <v>0</v>
          </cell>
          <cell r="BQ289">
            <v>20000000</v>
          </cell>
          <cell r="BR289">
            <v>0</v>
          </cell>
          <cell r="BS289">
            <v>0</v>
          </cell>
          <cell r="BT289">
            <v>0</v>
          </cell>
          <cell r="BU289">
            <v>0</v>
          </cell>
          <cell r="BV289">
            <v>0</v>
          </cell>
          <cell r="BW289">
            <v>0</v>
          </cell>
          <cell r="BX289">
            <v>0</v>
          </cell>
          <cell r="BY289">
            <v>0</v>
          </cell>
          <cell r="BZ289">
            <v>0</v>
          </cell>
          <cell r="CA289">
            <v>0</v>
          </cell>
          <cell r="CB289">
            <v>0</v>
          </cell>
          <cell r="CC289">
            <v>20000000</v>
          </cell>
          <cell r="CD289">
            <v>81608350</v>
          </cell>
          <cell r="CE289">
            <v>0</v>
          </cell>
          <cell r="CF289">
            <v>0</v>
          </cell>
          <cell r="CG289">
            <v>0</v>
          </cell>
          <cell r="CH289">
            <v>0</v>
          </cell>
          <cell r="CI289">
            <v>0</v>
          </cell>
          <cell r="CJ289">
            <v>81608350</v>
          </cell>
          <cell r="CK289">
            <v>0</v>
          </cell>
          <cell r="CL289">
            <v>0</v>
          </cell>
          <cell r="CM289">
            <v>0</v>
          </cell>
          <cell r="CN289">
            <v>0</v>
          </cell>
          <cell r="CO289">
            <v>0</v>
          </cell>
          <cell r="CP289">
            <v>0</v>
          </cell>
          <cell r="CQ289">
            <v>0</v>
          </cell>
          <cell r="CR289">
            <v>0</v>
          </cell>
          <cell r="CS289">
            <v>0</v>
          </cell>
          <cell r="CT289">
            <v>0</v>
          </cell>
          <cell r="CU289">
            <v>0</v>
          </cell>
          <cell r="CV289">
            <v>81608350</v>
          </cell>
          <cell r="CW289">
            <v>0</v>
          </cell>
          <cell r="CX289">
            <v>0</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151608350</v>
          </cell>
          <cell r="DQ289">
            <v>0</v>
          </cell>
          <cell r="DR289">
            <v>0</v>
          </cell>
          <cell r="DS289">
            <v>0</v>
          </cell>
          <cell r="DT289">
            <v>0</v>
          </cell>
          <cell r="DU289">
            <v>0</v>
          </cell>
          <cell r="DV289">
            <v>151608350</v>
          </cell>
          <cell r="DW289">
            <v>0</v>
          </cell>
          <cell r="DX289">
            <v>0</v>
          </cell>
          <cell r="DY289">
            <v>0</v>
          </cell>
          <cell r="DZ289">
            <v>0</v>
          </cell>
          <cell r="EA289">
            <v>0</v>
          </cell>
          <cell r="EB289">
            <v>0</v>
          </cell>
          <cell r="EC289">
            <v>0</v>
          </cell>
          <cell r="ED289">
            <v>0</v>
          </cell>
          <cell r="EE289">
            <v>0</v>
          </cell>
          <cell r="EF289">
            <v>0</v>
          </cell>
          <cell r="EG289">
            <v>0</v>
          </cell>
          <cell r="EH289">
            <v>151608350</v>
          </cell>
        </row>
        <row r="290">
          <cell r="B290" t="str">
            <v>25126-288</v>
          </cell>
          <cell r="C290">
            <v>25126</v>
          </cell>
          <cell r="D290" t="str">
            <v>Cajicá</v>
          </cell>
          <cell r="E290">
            <v>1438</v>
          </cell>
          <cell r="F290" t="str">
            <v>Cajica Tejiendo Futuro Unidos Con Toda Seguridad</v>
          </cell>
          <cell r="G290" t="str">
            <v>Tejiendo Futuro Cajica 100% Saludable</v>
          </cell>
          <cell r="H290" t="str">
            <v>Cultura</v>
          </cell>
          <cell r="I290" t="str">
            <v>Gestión, protección y salvaguardia del patrimonio cultural colombiano</v>
          </cell>
          <cell r="K290" t="str">
            <v>Documentos de lineamientos técnicos</v>
          </cell>
          <cell r="L290" t="str">
            <v>Documentos técnicos sobre el patrimonio material e inmaterial</v>
          </cell>
          <cell r="M290" t="str">
            <v>Número</v>
          </cell>
          <cell r="N290">
            <v>61</v>
          </cell>
          <cell r="O290">
            <v>1</v>
          </cell>
          <cell r="P290">
            <v>0</v>
          </cell>
          <cell r="Q290">
            <v>2.5926371136732899E-2</v>
          </cell>
          <cell r="R290" t="str">
            <v>NA</v>
          </cell>
          <cell r="S290">
            <v>1</v>
          </cell>
          <cell r="T290">
            <v>1</v>
          </cell>
          <cell r="U290">
            <v>0</v>
          </cell>
          <cell r="V290">
            <v>0</v>
          </cell>
          <cell r="W290">
            <v>0</v>
          </cell>
          <cell r="X290" t="str">
            <v>NP</v>
          </cell>
          <cell r="Y290">
            <v>0</v>
          </cell>
          <cell r="Z290">
            <v>0</v>
          </cell>
          <cell r="AA290">
            <v>0</v>
          </cell>
          <cell r="AB290" t="str">
            <v>NP</v>
          </cell>
          <cell r="AC290">
            <v>0</v>
          </cell>
          <cell r="AD290">
            <v>0</v>
          </cell>
          <cell r="AE290">
            <v>8.6460289956060699E-2</v>
          </cell>
          <cell r="AF290">
            <v>1</v>
          </cell>
          <cell r="AG290">
            <v>1</v>
          </cell>
          <cell r="AH290">
            <v>100</v>
          </cell>
          <cell r="AI290">
            <v>0</v>
          </cell>
          <cell r="AJ290" t="str">
            <v>NP</v>
          </cell>
          <cell r="AK290">
            <v>0</v>
          </cell>
          <cell r="AL290">
            <v>0</v>
          </cell>
          <cell r="AM290">
            <v>0</v>
          </cell>
          <cell r="AN290">
            <v>0</v>
          </cell>
          <cell r="AO290">
            <v>8.6460289956060699E-2</v>
          </cell>
          <cell r="AP290">
            <v>0</v>
          </cell>
          <cell r="AQ290">
            <v>2.5926371136732899E-2</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86831000</v>
          </cell>
          <cell r="CE290">
            <v>0</v>
          </cell>
          <cell r="CF290">
            <v>0</v>
          </cell>
          <cell r="CG290">
            <v>0</v>
          </cell>
          <cell r="CH290">
            <v>0</v>
          </cell>
          <cell r="CI290">
            <v>0</v>
          </cell>
          <cell r="CJ290">
            <v>86831000</v>
          </cell>
          <cell r="CK290">
            <v>0</v>
          </cell>
          <cell r="CL290">
            <v>0</v>
          </cell>
          <cell r="CM290">
            <v>0</v>
          </cell>
          <cell r="CN290">
            <v>0</v>
          </cell>
          <cell r="CO290">
            <v>0</v>
          </cell>
          <cell r="CP290">
            <v>0</v>
          </cell>
          <cell r="CQ290">
            <v>0</v>
          </cell>
          <cell r="CR290">
            <v>0</v>
          </cell>
          <cell r="CS290">
            <v>0</v>
          </cell>
          <cell r="CT290">
            <v>0</v>
          </cell>
          <cell r="CU290">
            <v>0</v>
          </cell>
          <cell r="CV290">
            <v>86831000</v>
          </cell>
          <cell r="CW290">
            <v>0</v>
          </cell>
          <cell r="CX290">
            <v>0</v>
          </cell>
          <cell r="CY290">
            <v>0</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86831000</v>
          </cell>
          <cell r="DQ290">
            <v>0</v>
          </cell>
          <cell r="DR290">
            <v>0</v>
          </cell>
          <cell r="DS290">
            <v>0</v>
          </cell>
          <cell r="DT290">
            <v>0</v>
          </cell>
          <cell r="DU290">
            <v>0</v>
          </cell>
          <cell r="DV290">
            <v>86831000</v>
          </cell>
          <cell r="DW290">
            <v>0</v>
          </cell>
          <cell r="DX290">
            <v>0</v>
          </cell>
          <cell r="DY290">
            <v>0</v>
          </cell>
          <cell r="DZ290">
            <v>0</v>
          </cell>
          <cell r="EA290">
            <v>0</v>
          </cell>
          <cell r="EB290">
            <v>0</v>
          </cell>
          <cell r="EC290">
            <v>0</v>
          </cell>
          <cell r="ED290">
            <v>0</v>
          </cell>
          <cell r="EE290">
            <v>0</v>
          </cell>
          <cell r="EF290">
            <v>0</v>
          </cell>
          <cell r="EG290">
            <v>0</v>
          </cell>
          <cell r="EH290">
            <v>86831000</v>
          </cell>
        </row>
        <row r="291">
          <cell r="B291" t="str">
            <v>25126-289</v>
          </cell>
          <cell r="C291">
            <v>25126</v>
          </cell>
          <cell r="D291" t="str">
            <v>Cajicá</v>
          </cell>
          <cell r="E291">
            <v>1438</v>
          </cell>
          <cell r="F291" t="str">
            <v>Cajica Tejiendo Futuro Unidos Con Toda Seguridad</v>
          </cell>
          <cell r="G291" t="str">
            <v>Tejiendo Futuro Cajica 100% Saludable</v>
          </cell>
          <cell r="H291" t="str">
            <v>Cultura</v>
          </cell>
          <cell r="I291" t="str">
            <v>Gestión, protección y salvaguardia del patrimonio cultural colombiano</v>
          </cell>
          <cell r="K291" t="str">
            <v>Servicio de museología</v>
          </cell>
          <cell r="L291" t="str">
            <v>Curadurías realizadas</v>
          </cell>
          <cell r="M291" t="str">
            <v>Número</v>
          </cell>
          <cell r="N291">
            <v>21</v>
          </cell>
          <cell r="O291">
            <v>6</v>
          </cell>
          <cell r="P291">
            <v>0</v>
          </cell>
          <cell r="Q291">
            <v>2.2319174516829059E-2</v>
          </cell>
          <cell r="R291" t="str">
            <v>NA</v>
          </cell>
          <cell r="S291">
            <v>5</v>
          </cell>
          <cell r="T291">
            <v>0.83333333333333337</v>
          </cell>
          <cell r="U291">
            <v>0</v>
          </cell>
          <cell r="V291">
            <v>0</v>
          </cell>
          <cell r="W291">
            <v>0</v>
          </cell>
          <cell r="X291" t="str">
            <v>NP</v>
          </cell>
          <cell r="Y291">
            <v>0</v>
          </cell>
          <cell r="Z291">
            <v>0</v>
          </cell>
          <cell r="AA291">
            <v>1.7885717648767081E-2</v>
          </cell>
          <cell r="AB291">
            <v>2</v>
          </cell>
          <cell r="AC291">
            <v>2</v>
          </cell>
          <cell r="AD291">
            <v>100</v>
          </cell>
          <cell r="AE291">
            <v>2.7444826639263894E-2</v>
          </cell>
          <cell r="AF291">
            <v>2</v>
          </cell>
          <cell r="AG291">
            <v>2</v>
          </cell>
          <cell r="AH291">
            <v>100</v>
          </cell>
          <cell r="AI291">
            <v>3.9583402541341996E-2</v>
          </cell>
          <cell r="AJ291">
            <v>2</v>
          </cell>
          <cell r="AK291">
            <v>1</v>
          </cell>
          <cell r="AL291">
            <v>50</v>
          </cell>
          <cell r="AM291">
            <v>0</v>
          </cell>
          <cell r="AN291">
            <v>1.7885717648767081E-2</v>
          </cell>
          <cell r="AO291">
            <v>2.7444826639263894E-2</v>
          </cell>
          <cell r="AP291">
            <v>1.9791701270670998E-2</v>
          </cell>
          <cell r="AQ291">
            <v>1.8599312097357549E-2</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18750000</v>
          </cell>
          <cell r="BL291">
            <v>0</v>
          </cell>
          <cell r="BM291">
            <v>0</v>
          </cell>
          <cell r="BN291">
            <v>0</v>
          </cell>
          <cell r="BO291">
            <v>0</v>
          </cell>
          <cell r="BP291">
            <v>0</v>
          </cell>
          <cell r="BQ291">
            <v>0</v>
          </cell>
          <cell r="BR291">
            <v>0</v>
          </cell>
          <cell r="BS291">
            <v>0</v>
          </cell>
          <cell r="BT291">
            <v>18750000</v>
          </cell>
          <cell r="BU291">
            <v>0</v>
          </cell>
          <cell r="BV291">
            <v>0</v>
          </cell>
          <cell r="BW291">
            <v>0</v>
          </cell>
          <cell r="BX291">
            <v>0</v>
          </cell>
          <cell r="BY291">
            <v>0</v>
          </cell>
          <cell r="BZ291">
            <v>0</v>
          </cell>
          <cell r="CA291">
            <v>0</v>
          </cell>
          <cell r="CB291">
            <v>0</v>
          </cell>
          <cell r="CC291">
            <v>18750000</v>
          </cell>
          <cell r="CD291">
            <v>27562500</v>
          </cell>
          <cell r="CE291">
            <v>0</v>
          </cell>
          <cell r="CF291">
            <v>0</v>
          </cell>
          <cell r="CG291">
            <v>0</v>
          </cell>
          <cell r="CH291">
            <v>0</v>
          </cell>
          <cell r="CI291">
            <v>0</v>
          </cell>
          <cell r="CJ291">
            <v>27562500</v>
          </cell>
          <cell r="CK291">
            <v>0</v>
          </cell>
          <cell r="CL291">
            <v>0</v>
          </cell>
          <cell r="CM291">
            <v>0</v>
          </cell>
          <cell r="CN291">
            <v>0</v>
          </cell>
          <cell r="CO291">
            <v>0</v>
          </cell>
          <cell r="CP291">
            <v>0</v>
          </cell>
          <cell r="CQ291">
            <v>0</v>
          </cell>
          <cell r="CR291">
            <v>0</v>
          </cell>
          <cell r="CS291">
            <v>0</v>
          </cell>
          <cell r="CT291">
            <v>0</v>
          </cell>
          <cell r="CU291">
            <v>0</v>
          </cell>
          <cell r="CV291">
            <v>27562500</v>
          </cell>
          <cell r="CW291">
            <v>28437500</v>
          </cell>
          <cell r="CX291">
            <v>0</v>
          </cell>
          <cell r="CY291">
            <v>0</v>
          </cell>
          <cell r="CZ291">
            <v>0</v>
          </cell>
          <cell r="DA291">
            <v>0</v>
          </cell>
          <cell r="DB291">
            <v>0</v>
          </cell>
          <cell r="DC291">
            <v>28437500</v>
          </cell>
          <cell r="DD291">
            <v>0</v>
          </cell>
          <cell r="DE291">
            <v>0</v>
          </cell>
          <cell r="DF291">
            <v>0</v>
          </cell>
          <cell r="DG291">
            <v>0</v>
          </cell>
          <cell r="DH291">
            <v>0</v>
          </cell>
          <cell r="DI291">
            <v>0</v>
          </cell>
          <cell r="DJ291">
            <v>0</v>
          </cell>
          <cell r="DK291">
            <v>0</v>
          </cell>
          <cell r="DL291">
            <v>0</v>
          </cell>
          <cell r="DM291">
            <v>0</v>
          </cell>
          <cell r="DN291">
            <v>0</v>
          </cell>
          <cell r="DO291">
            <v>28437500</v>
          </cell>
          <cell r="DP291">
            <v>74750000</v>
          </cell>
          <cell r="DQ291">
            <v>0</v>
          </cell>
          <cell r="DR291">
            <v>0</v>
          </cell>
          <cell r="DS291">
            <v>0</v>
          </cell>
          <cell r="DT291">
            <v>0</v>
          </cell>
          <cell r="DU291">
            <v>0</v>
          </cell>
          <cell r="DV291">
            <v>56000000</v>
          </cell>
          <cell r="DW291">
            <v>0</v>
          </cell>
          <cell r="DX291">
            <v>0</v>
          </cell>
          <cell r="DY291">
            <v>18750000</v>
          </cell>
          <cell r="DZ291">
            <v>0</v>
          </cell>
          <cell r="EA291">
            <v>0</v>
          </cell>
          <cell r="EB291">
            <v>0</v>
          </cell>
          <cell r="EC291">
            <v>0</v>
          </cell>
          <cell r="ED291">
            <v>0</v>
          </cell>
          <cell r="EE291">
            <v>0</v>
          </cell>
          <cell r="EF291">
            <v>0</v>
          </cell>
          <cell r="EG291">
            <v>0</v>
          </cell>
          <cell r="EH291">
            <v>74750000</v>
          </cell>
        </row>
        <row r="292">
          <cell r="B292" t="str">
            <v>25126-290</v>
          </cell>
          <cell r="C292">
            <v>25126</v>
          </cell>
          <cell r="D292" t="str">
            <v>Cajicá</v>
          </cell>
          <cell r="E292">
            <v>1438</v>
          </cell>
          <cell r="F292" t="str">
            <v>Cajica Tejiendo Futuro Unidos Con Toda Seguridad</v>
          </cell>
          <cell r="G292" t="str">
            <v>Tejiendo Futuro Cajica 100% Saludable</v>
          </cell>
          <cell r="H292" t="str">
            <v>Cultura</v>
          </cell>
          <cell r="I292" t="str">
            <v>Promoción y acceso efectivo a procesos culturales y artísticos</v>
          </cell>
          <cell r="K292" t="str">
            <v>Servicio de educación informal al sector artístico y cultural</v>
          </cell>
          <cell r="L292" t="str">
            <v>Agentes del sector literario capacitados</v>
          </cell>
          <cell r="M292" t="str">
            <v>Número</v>
          </cell>
          <cell r="N292">
            <v>40</v>
          </cell>
          <cell r="O292">
            <v>2</v>
          </cell>
          <cell r="P292">
            <v>0</v>
          </cell>
          <cell r="Q292">
            <v>1.7526484865244586E-2</v>
          </cell>
          <cell r="R292" t="str">
            <v>AM</v>
          </cell>
          <cell r="S292">
            <v>5</v>
          </cell>
          <cell r="T292">
            <v>1</v>
          </cell>
          <cell r="U292">
            <v>0</v>
          </cell>
          <cell r="V292">
            <v>0</v>
          </cell>
          <cell r="W292">
            <v>1.2104457603098188E-2</v>
          </cell>
          <cell r="X292">
            <v>2</v>
          </cell>
          <cell r="Y292">
            <v>2</v>
          </cell>
          <cell r="Z292">
            <v>100</v>
          </cell>
          <cell r="AA292">
            <v>1.6311774495675575E-2</v>
          </cell>
          <cell r="AB292">
            <v>2</v>
          </cell>
          <cell r="AC292">
            <v>1</v>
          </cell>
          <cell r="AD292">
            <v>50</v>
          </cell>
          <cell r="AE292">
            <v>2.0328339528485877E-2</v>
          </cell>
          <cell r="AF292">
            <v>2</v>
          </cell>
          <cell r="AG292">
            <v>5</v>
          </cell>
          <cell r="AH292">
            <v>100</v>
          </cell>
          <cell r="AI292">
            <v>1.4982883339077109E-2</v>
          </cell>
          <cell r="AJ292">
            <v>5</v>
          </cell>
          <cell r="AK292">
            <v>5</v>
          </cell>
          <cell r="AL292">
            <v>100</v>
          </cell>
          <cell r="AM292">
            <v>1.2104457603098188E-2</v>
          </cell>
          <cell r="AN292">
            <v>8.1558872478377873E-3</v>
          </cell>
          <cell r="AO292">
            <v>2.0328339528485877E-2</v>
          </cell>
          <cell r="AP292">
            <v>1.4982883339077109E-2</v>
          </cell>
          <cell r="AQ292">
            <v>1.7526484865244586E-2</v>
          </cell>
          <cell r="AR292">
            <v>10419120</v>
          </cell>
          <cell r="AS292">
            <v>0</v>
          </cell>
          <cell r="AT292">
            <v>0</v>
          </cell>
          <cell r="AU292">
            <v>0</v>
          </cell>
          <cell r="AV292">
            <v>0</v>
          </cell>
          <cell r="AW292">
            <v>0</v>
          </cell>
          <cell r="AX292">
            <v>10419120</v>
          </cell>
          <cell r="AY292">
            <v>0</v>
          </cell>
          <cell r="AZ292">
            <v>0</v>
          </cell>
          <cell r="BA292">
            <v>0</v>
          </cell>
          <cell r="BB292">
            <v>0</v>
          </cell>
          <cell r="BC292">
            <v>0</v>
          </cell>
          <cell r="BD292">
            <v>0</v>
          </cell>
          <cell r="BE292">
            <v>0</v>
          </cell>
          <cell r="BF292">
            <v>0</v>
          </cell>
          <cell r="BG292">
            <v>0</v>
          </cell>
          <cell r="BH292">
            <v>0</v>
          </cell>
          <cell r="BI292">
            <v>0</v>
          </cell>
          <cell r="BJ292">
            <v>10419120</v>
          </cell>
          <cell r="BK292">
            <v>17100000</v>
          </cell>
          <cell r="BL292">
            <v>0</v>
          </cell>
          <cell r="BM292">
            <v>0</v>
          </cell>
          <cell r="BN292">
            <v>0</v>
          </cell>
          <cell r="BO292">
            <v>0</v>
          </cell>
          <cell r="BP292">
            <v>0</v>
          </cell>
          <cell r="BQ292">
            <v>17100000</v>
          </cell>
          <cell r="BR292">
            <v>0</v>
          </cell>
          <cell r="BS292">
            <v>0</v>
          </cell>
          <cell r="BT292">
            <v>0</v>
          </cell>
          <cell r="BU292">
            <v>0</v>
          </cell>
          <cell r="BV292">
            <v>0</v>
          </cell>
          <cell r="BW292">
            <v>0</v>
          </cell>
          <cell r="BX292">
            <v>0</v>
          </cell>
          <cell r="BY292">
            <v>0</v>
          </cell>
          <cell r="BZ292">
            <v>0</v>
          </cell>
          <cell r="CA292">
            <v>0</v>
          </cell>
          <cell r="CB292">
            <v>0</v>
          </cell>
          <cell r="CC292">
            <v>17100000</v>
          </cell>
          <cell r="CD292">
            <v>20415500</v>
          </cell>
          <cell r="CE292">
            <v>0</v>
          </cell>
          <cell r="CF292">
            <v>0</v>
          </cell>
          <cell r="CG292">
            <v>0</v>
          </cell>
          <cell r="CH292">
            <v>0</v>
          </cell>
          <cell r="CI292">
            <v>0</v>
          </cell>
          <cell r="CJ292">
            <v>20415500</v>
          </cell>
          <cell r="CK292">
            <v>0</v>
          </cell>
          <cell r="CL292">
            <v>0</v>
          </cell>
          <cell r="CM292">
            <v>0</v>
          </cell>
          <cell r="CN292">
            <v>0</v>
          </cell>
          <cell r="CO292">
            <v>0</v>
          </cell>
          <cell r="CP292">
            <v>0</v>
          </cell>
          <cell r="CQ292">
            <v>0</v>
          </cell>
          <cell r="CR292">
            <v>0</v>
          </cell>
          <cell r="CS292">
            <v>0</v>
          </cell>
          <cell r="CT292">
            <v>0</v>
          </cell>
          <cell r="CU292">
            <v>0</v>
          </cell>
          <cell r="CV292">
            <v>20415500</v>
          </cell>
          <cell r="CW292">
            <v>10764000</v>
          </cell>
          <cell r="CX292">
            <v>0</v>
          </cell>
          <cell r="CY292">
            <v>0</v>
          </cell>
          <cell r="CZ292">
            <v>0</v>
          </cell>
          <cell r="DA292">
            <v>0</v>
          </cell>
          <cell r="DB292">
            <v>0</v>
          </cell>
          <cell r="DC292">
            <v>10764000</v>
          </cell>
          <cell r="DD292">
            <v>0</v>
          </cell>
          <cell r="DE292">
            <v>0</v>
          </cell>
          <cell r="DF292">
            <v>0</v>
          </cell>
          <cell r="DG292">
            <v>0</v>
          </cell>
          <cell r="DH292">
            <v>0</v>
          </cell>
          <cell r="DI292">
            <v>0</v>
          </cell>
          <cell r="DJ292">
            <v>0</v>
          </cell>
          <cell r="DK292">
            <v>0</v>
          </cell>
          <cell r="DL292">
            <v>0</v>
          </cell>
          <cell r="DM292">
            <v>0</v>
          </cell>
          <cell r="DN292">
            <v>0</v>
          </cell>
          <cell r="DO292">
            <v>10764000</v>
          </cell>
          <cell r="DP292">
            <v>58698620</v>
          </cell>
          <cell r="DQ292">
            <v>0</v>
          </cell>
          <cell r="DR292">
            <v>0</v>
          </cell>
          <cell r="DS292">
            <v>0</v>
          </cell>
          <cell r="DT292">
            <v>0</v>
          </cell>
          <cell r="DU292">
            <v>0</v>
          </cell>
          <cell r="DV292">
            <v>58698620</v>
          </cell>
          <cell r="DW292">
            <v>0</v>
          </cell>
          <cell r="DX292">
            <v>0</v>
          </cell>
          <cell r="DY292">
            <v>0</v>
          </cell>
          <cell r="DZ292">
            <v>0</v>
          </cell>
          <cell r="EA292">
            <v>0</v>
          </cell>
          <cell r="EB292">
            <v>0</v>
          </cell>
          <cell r="EC292">
            <v>0</v>
          </cell>
          <cell r="ED292">
            <v>0</v>
          </cell>
          <cell r="EE292">
            <v>0</v>
          </cell>
          <cell r="EF292">
            <v>0</v>
          </cell>
          <cell r="EG292">
            <v>0</v>
          </cell>
          <cell r="EH292">
            <v>58698620</v>
          </cell>
        </row>
        <row r="293">
          <cell r="B293" t="str">
            <v>25126-291</v>
          </cell>
          <cell r="C293">
            <v>25126</v>
          </cell>
          <cell r="D293" t="str">
            <v>Cajicá</v>
          </cell>
          <cell r="E293">
            <v>1438</v>
          </cell>
          <cell r="F293" t="str">
            <v>Cajica Tejiendo Futuro Unidos Con Toda Seguridad</v>
          </cell>
          <cell r="G293" t="str">
            <v>Tejiendo Futuro Cajica 100% Saludable</v>
          </cell>
          <cell r="H293" t="str">
            <v>Cultura</v>
          </cell>
          <cell r="I293" t="str">
            <v>Promoción y acceso efectivo a procesos culturales y artísticos</v>
          </cell>
          <cell r="K293" t="str">
            <v>Servicio de educación informal al sector artístico y cultural</v>
          </cell>
          <cell r="L293" t="str">
            <v>Procesos de educación con enfoque diferencial y acción sin daño realizados</v>
          </cell>
          <cell r="M293" t="str">
            <v>Número</v>
          </cell>
          <cell r="N293">
            <v>74</v>
          </cell>
          <cell r="O293">
            <v>5</v>
          </cell>
          <cell r="P293">
            <v>0</v>
          </cell>
          <cell r="Q293">
            <v>0.11124752147714066</v>
          </cell>
          <cell r="R293" t="str">
            <v>AM</v>
          </cell>
          <cell r="S293">
            <v>5</v>
          </cell>
          <cell r="T293">
            <v>1</v>
          </cell>
          <cell r="U293">
            <v>0</v>
          </cell>
          <cell r="V293">
            <v>0</v>
          </cell>
          <cell r="W293">
            <v>8.4393705461329127E-2</v>
          </cell>
          <cell r="X293">
            <v>5</v>
          </cell>
          <cell r="Y293">
            <v>5</v>
          </cell>
          <cell r="Z293">
            <v>100</v>
          </cell>
          <cell r="AA293">
            <v>0.10302173365689839</v>
          </cell>
          <cell r="AB293">
            <v>5</v>
          </cell>
          <cell r="AC293">
            <v>5</v>
          </cell>
          <cell r="AD293">
            <v>100</v>
          </cell>
          <cell r="AE293">
            <v>0.12119635443898935</v>
          </cell>
          <cell r="AF293">
            <v>5</v>
          </cell>
          <cell r="AG293">
            <v>5</v>
          </cell>
          <cell r="AH293">
            <v>100</v>
          </cell>
          <cell r="AI293">
            <v>9.7747850683519211E-2</v>
          </cell>
          <cell r="AJ293">
            <v>5</v>
          </cell>
          <cell r="AK293">
            <v>5</v>
          </cell>
          <cell r="AL293">
            <v>100</v>
          </cell>
          <cell r="AM293">
            <v>8.4393705461329127E-2</v>
          </cell>
          <cell r="AN293">
            <v>0.10302173365689839</v>
          </cell>
          <cell r="AO293">
            <v>0.12119635443898936</v>
          </cell>
          <cell r="AP293">
            <v>9.7747850683519211E-2</v>
          </cell>
          <cell r="AQ293">
            <v>0.11124752147714066</v>
          </cell>
          <cell r="AR293">
            <v>72643333</v>
          </cell>
          <cell r="AS293">
            <v>0</v>
          </cell>
          <cell r="AT293">
            <v>0</v>
          </cell>
          <cell r="AU293">
            <v>0</v>
          </cell>
          <cell r="AV293">
            <v>0</v>
          </cell>
          <cell r="AW293">
            <v>0</v>
          </cell>
          <cell r="AX293">
            <v>72643333</v>
          </cell>
          <cell r="AY293">
            <v>0</v>
          </cell>
          <cell r="AZ293">
            <v>0</v>
          </cell>
          <cell r="BA293">
            <v>0</v>
          </cell>
          <cell r="BB293">
            <v>0</v>
          </cell>
          <cell r="BC293">
            <v>0</v>
          </cell>
          <cell r="BD293">
            <v>0</v>
          </cell>
          <cell r="BE293">
            <v>0</v>
          </cell>
          <cell r="BF293">
            <v>0</v>
          </cell>
          <cell r="BG293">
            <v>0</v>
          </cell>
          <cell r="BH293">
            <v>0</v>
          </cell>
          <cell r="BI293">
            <v>0</v>
          </cell>
          <cell r="BJ293">
            <v>72643333</v>
          </cell>
          <cell r="BK293">
            <v>108000000</v>
          </cell>
          <cell r="BL293">
            <v>0</v>
          </cell>
          <cell r="BM293">
            <v>0</v>
          </cell>
          <cell r="BN293">
            <v>0</v>
          </cell>
          <cell r="BO293">
            <v>0</v>
          </cell>
          <cell r="BP293">
            <v>0</v>
          </cell>
          <cell r="BQ293">
            <v>108000000</v>
          </cell>
          <cell r="BR293">
            <v>0</v>
          </cell>
          <cell r="BS293">
            <v>0</v>
          </cell>
          <cell r="BT293">
            <v>0</v>
          </cell>
          <cell r="BU293">
            <v>0</v>
          </cell>
          <cell r="BV293">
            <v>0</v>
          </cell>
          <cell r="BW293">
            <v>0</v>
          </cell>
          <cell r="BX293">
            <v>0</v>
          </cell>
          <cell r="BY293">
            <v>0</v>
          </cell>
          <cell r="BZ293">
            <v>0</v>
          </cell>
          <cell r="CA293">
            <v>0</v>
          </cell>
          <cell r="CB293">
            <v>0</v>
          </cell>
          <cell r="CC293">
            <v>108000000</v>
          </cell>
          <cell r="CD293">
            <v>121716000</v>
          </cell>
          <cell r="CE293">
            <v>0</v>
          </cell>
          <cell r="CF293">
            <v>0</v>
          </cell>
          <cell r="CG293">
            <v>0</v>
          </cell>
          <cell r="CH293">
            <v>0</v>
          </cell>
          <cell r="CI293">
            <v>0</v>
          </cell>
          <cell r="CJ293">
            <v>121716000</v>
          </cell>
          <cell r="CK293">
            <v>0</v>
          </cell>
          <cell r="CL293">
            <v>0</v>
          </cell>
          <cell r="CM293">
            <v>0</v>
          </cell>
          <cell r="CN293">
            <v>0</v>
          </cell>
          <cell r="CO293">
            <v>0</v>
          </cell>
          <cell r="CP293">
            <v>0</v>
          </cell>
          <cell r="CQ293">
            <v>0</v>
          </cell>
          <cell r="CR293">
            <v>0</v>
          </cell>
          <cell r="CS293">
            <v>0</v>
          </cell>
          <cell r="CT293">
            <v>0</v>
          </cell>
          <cell r="CU293">
            <v>0</v>
          </cell>
          <cell r="CV293">
            <v>121716000</v>
          </cell>
          <cell r="CW293">
            <v>70223991</v>
          </cell>
          <cell r="CX293">
            <v>0</v>
          </cell>
          <cell r="CY293">
            <v>0</v>
          </cell>
          <cell r="CZ293">
            <v>0</v>
          </cell>
          <cell r="DA293">
            <v>0</v>
          </cell>
          <cell r="DB293">
            <v>0</v>
          </cell>
          <cell r="DC293">
            <v>70223991</v>
          </cell>
          <cell r="DD293">
            <v>0</v>
          </cell>
          <cell r="DE293">
            <v>0</v>
          </cell>
          <cell r="DF293">
            <v>0</v>
          </cell>
          <cell r="DG293">
            <v>0</v>
          </cell>
          <cell r="DH293">
            <v>0</v>
          </cell>
          <cell r="DI293">
            <v>0</v>
          </cell>
          <cell r="DJ293">
            <v>0</v>
          </cell>
          <cell r="DK293">
            <v>0</v>
          </cell>
          <cell r="DL293">
            <v>0</v>
          </cell>
          <cell r="DM293">
            <v>0</v>
          </cell>
          <cell r="DN293">
            <v>0</v>
          </cell>
          <cell r="DO293">
            <v>70223991</v>
          </cell>
          <cell r="DP293">
            <v>372583324</v>
          </cell>
          <cell r="DQ293">
            <v>0</v>
          </cell>
          <cell r="DR293">
            <v>0</v>
          </cell>
          <cell r="DS293">
            <v>0</v>
          </cell>
          <cell r="DT293">
            <v>0</v>
          </cell>
          <cell r="DU293">
            <v>0</v>
          </cell>
          <cell r="DV293">
            <v>372583324</v>
          </cell>
          <cell r="DW293">
            <v>0</v>
          </cell>
          <cell r="DX293">
            <v>0</v>
          </cell>
          <cell r="DY293">
            <v>0</v>
          </cell>
          <cell r="DZ293">
            <v>0</v>
          </cell>
          <cell r="EA293">
            <v>0</v>
          </cell>
          <cell r="EB293">
            <v>0</v>
          </cell>
          <cell r="EC293">
            <v>0</v>
          </cell>
          <cell r="ED293">
            <v>0</v>
          </cell>
          <cell r="EE293">
            <v>0</v>
          </cell>
          <cell r="EF293">
            <v>0</v>
          </cell>
          <cell r="EG293">
            <v>0</v>
          </cell>
          <cell r="EH293">
            <v>372583324</v>
          </cell>
        </row>
        <row r="294">
          <cell r="B294" t="str">
            <v>25126-292</v>
          </cell>
          <cell r="C294">
            <v>25126</v>
          </cell>
          <cell r="D294" t="str">
            <v>Cajicá</v>
          </cell>
          <cell r="E294">
            <v>1438</v>
          </cell>
          <cell r="F294" t="str">
            <v>Cajica Tejiendo Futuro Unidos Con Toda Seguridad</v>
          </cell>
          <cell r="G294" t="str">
            <v>Tejiendo Futuro Cajica 100% Saludable</v>
          </cell>
          <cell r="H294" t="str">
            <v>Cultura</v>
          </cell>
          <cell r="I294" t="str">
            <v>Promoción y acceso efectivo a procesos culturales y artísticos</v>
          </cell>
          <cell r="K294" t="str">
            <v>Servicio de circulación artística y cultural</v>
          </cell>
          <cell r="L294" t="str">
            <v>Contenidos culturales  en circulación</v>
          </cell>
          <cell r="M294" t="str">
            <v>Número</v>
          </cell>
          <cell r="N294">
            <v>37</v>
          </cell>
          <cell r="O294">
            <v>300</v>
          </cell>
          <cell r="P294">
            <v>0</v>
          </cell>
          <cell r="Q294">
            <v>0.1189649324781298</v>
          </cell>
          <cell r="R294" t="str">
            <v>AM</v>
          </cell>
          <cell r="S294">
            <v>184</v>
          </cell>
          <cell r="T294">
            <v>0.61333333333333329</v>
          </cell>
          <cell r="U294">
            <v>0</v>
          </cell>
          <cell r="V294">
            <v>0</v>
          </cell>
          <cell r="W294">
            <v>1.1617543135215055E-3</v>
          </cell>
          <cell r="X294">
            <v>300</v>
          </cell>
          <cell r="Y294">
            <v>300</v>
          </cell>
          <cell r="Z294">
            <v>100</v>
          </cell>
          <cell r="AA294">
            <v>5.9170723506827838E-2</v>
          </cell>
          <cell r="AB294">
            <v>300</v>
          </cell>
          <cell r="AC294">
            <v>287</v>
          </cell>
          <cell r="AD294">
            <v>95.666666666666671</v>
          </cell>
          <cell r="AE294">
            <v>0.23439500012272907</v>
          </cell>
          <cell r="AF294">
            <v>300</v>
          </cell>
          <cell r="AG294">
            <v>462</v>
          </cell>
          <cell r="AH294">
            <v>100</v>
          </cell>
          <cell r="AI294">
            <v>0.13919438256296088</v>
          </cell>
          <cell r="AJ294">
            <v>300</v>
          </cell>
          <cell r="AK294">
            <v>184</v>
          </cell>
          <cell r="AL294">
            <v>61.333333333333329</v>
          </cell>
          <cell r="AM294">
            <v>1.1617543135215055E-3</v>
          </cell>
          <cell r="AN294">
            <v>5.6606658821531965E-2</v>
          </cell>
          <cell r="AO294">
            <v>0.2343950001227291</v>
          </cell>
          <cell r="AP294">
            <v>8.5372554638615997E-2</v>
          </cell>
          <cell r="AQ294">
            <v>7.2965158586586268E-2</v>
          </cell>
          <cell r="AR294">
            <v>1000000</v>
          </cell>
          <cell r="AS294">
            <v>0</v>
          </cell>
          <cell r="AT294">
            <v>0</v>
          </cell>
          <cell r="AU294">
            <v>0</v>
          </cell>
          <cell r="AV294">
            <v>0</v>
          </cell>
          <cell r="AW294">
            <v>0</v>
          </cell>
          <cell r="AX294">
            <v>1000000</v>
          </cell>
          <cell r="AY294">
            <v>0</v>
          </cell>
          <cell r="AZ294">
            <v>0</v>
          </cell>
          <cell r="BA294">
            <v>0</v>
          </cell>
          <cell r="BB294">
            <v>0</v>
          </cell>
          <cell r="BC294">
            <v>0</v>
          </cell>
          <cell r="BD294">
            <v>0</v>
          </cell>
          <cell r="BE294">
            <v>0</v>
          </cell>
          <cell r="BF294">
            <v>0</v>
          </cell>
          <cell r="BG294">
            <v>0</v>
          </cell>
          <cell r="BH294">
            <v>0</v>
          </cell>
          <cell r="BI294">
            <v>0</v>
          </cell>
          <cell r="BJ294">
            <v>1000000</v>
          </cell>
          <cell r="BK294">
            <v>14500000</v>
          </cell>
          <cell r="BL294">
            <v>0</v>
          </cell>
          <cell r="BM294">
            <v>0</v>
          </cell>
          <cell r="BN294">
            <v>0</v>
          </cell>
          <cell r="BO294">
            <v>0</v>
          </cell>
          <cell r="BP294">
            <v>0</v>
          </cell>
          <cell r="BQ294">
            <v>2500000</v>
          </cell>
          <cell r="BR294">
            <v>0</v>
          </cell>
          <cell r="BS294">
            <v>0</v>
          </cell>
          <cell r="BT294">
            <v>12000000</v>
          </cell>
          <cell r="BU294">
            <v>0</v>
          </cell>
          <cell r="BV294">
            <v>0</v>
          </cell>
          <cell r="BW294">
            <v>0</v>
          </cell>
          <cell r="BX294">
            <v>0</v>
          </cell>
          <cell r="BY294">
            <v>0</v>
          </cell>
          <cell r="BZ294">
            <v>0</v>
          </cell>
          <cell r="CA294">
            <v>0</v>
          </cell>
          <cell r="CB294">
            <v>47530000</v>
          </cell>
          <cell r="CC294">
            <v>62030000</v>
          </cell>
          <cell r="CD294">
            <v>235400000</v>
          </cell>
          <cell r="CE294">
            <v>0</v>
          </cell>
          <cell r="CF294">
            <v>0</v>
          </cell>
          <cell r="CG294">
            <v>0</v>
          </cell>
          <cell r="CH294">
            <v>0</v>
          </cell>
          <cell r="CI294">
            <v>0</v>
          </cell>
          <cell r="CJ294">
            <v>235400000</v>
          </cell>
          <cell r="CK294">
            <v>0</v>
          </cell>
          <cell r="CL294">
            <v>0</v>
          </cell>
          <cell r="CM294">
            <v>0</v>
          </cell>
          <cell r="CN294">
            <v>0</v>
          </cell>
          <cell r="CO294">
            <v>0</v>
          </cell>
          <cell r="CP294">
            <v>0</v>
          </cell>
          <cell r="CQ294">
            <v>0</v>
          </cell>
          <cell r="CR294">
            <v>0</v>
          </cell>
          <cell r="CS294">
            <v>0</v>
          </cell>
          <cell r="CT294">
            <v>0</v>
          </cell>
          <cell r="CU294">
            <v>0</v>
          </cell>
          <cell r="CV294">
            <v>235400000</v>
          </cell>
          <cell r="CW294">
            <v>100000000</v>
          </cell>
          <cell r="CX294">
            <v>0</v>
          </cell>
          <cell r="CY294">
            <v>0</v>
          </cell>
          <cell r="CZ294">
            <v>0</v>
          </cell>
          <cell r="DA294">
            <v>0</v>
          </cell>
          <cell r="DB294">
            <v>0</v>
          </cell>
          <cell r="DC294">
            <v>100000000</v>
          </cell>
          <cell r="DD294">
            <v>0</v>
          </cell>
          <cell r="DE294">
            <v>0</v>
          </cell>
          <cell r="DF294">
            <v>0</v>
          </cell>
          <cell r="DG294">
            <v>0</v>
          </cell>
          <cell r="DH294">
            <v>0</v>
          </cell>
          <cell r="DI294">
            <v>0</v>
          </cell>
          <cell r="DJ294">
            <v>0</v>
          </cell>
          <cell r="DK294">
            <v>0</v>
          </cell>
          <cell r="DL294">
            <v>0</v>
          </cell>
          <cell r="DM294">
            <v>0</v>
          </cell>
          <cell r="DN294">
            <v>0</v>
          </cell>
          <cell r="DO294">
            <v>100000000</v>
          </cell>
          <cell r="DP294">
            <v>350900000</v>
          </cell>
          <cell r="DQ294">
            <v>0</v>
          </cell>
          <cell r="DR294">
            <v>0</v>
          </cell>
          <cell r="DS294">
            <v>0</v>
          </cell>
          <cell r="DT294">
            <v>0</v>
          </cell>
          <cell r="DU294">
            <v>0</v>
          </cell>
          <cell r="DV294">
            <v>338900000</v>
          </cell>
          <cell r="DW294">
            <v>0</v>
          </cell>
          <cell r="DX294">
            <v>0</v>
          </cell>
          <cell r="DY294">
            <v>12000000</v>
          </cell>
          <cell r="DZ294">
            <v>0</v>
          </cell>
          <cell r="EA294">
            <v>0</v>
          </cell>
          <cell r="EB294">
            <v>0</v>
          </cell>
          <cell r="EC294">
            <v>0</v>
          </cell>
          <cell r="ED294">
            <v>0</v>
          </cell>
          <cell r="EE294">
            <v>0</v>
          </cell>
          <cell r="EF294">
            <v>0</v>
          </cell>
          <cell r="EG294">
            <v>47530000</v>
          </cell>
          <cell r="EH294">
            <v>398430000</v>
          </cell>
        </row>
        <row r="295">
          <cell r="B295" t="str">
            <v>25126-293</v>
          </cell>
          <cell r="C295">
            <v>25126</v>
          </cell>
          <cell r="D295" t="str">
            <v>Cajicá</v>
          </cell>
          <cell r="E295">
            <v>1438</v>
          </cell>
          <cell r="F295" t="str">
            <v>Cajica Tejiendo Futuro Unidos Con Toda Seguridad</v>
          </cell>
          <cell r="G295" t="str">
            <v>Tejiendo Futuro Cajica 100% Saludable</v>
          </cell>
          <cell r="H295" t="str">
            <v>Cultura</v>
          </cell>
          <cell r="I295" t="str">
            <v>Promoción y acceso efectivo a procesos culturales y artísticos</v>
          </cell>
          <cell r="K295" t="str">
            <v>Centros culturales adecuados</v>
          </cell>
          <cell r="L295" t="str">
            <v>Centros culturales adecuados</v>
          </cell>
          <cell r="M295" t="str">
            <v>Número</v>
          </cell>
          <cell r="N295">
            <v>28</v>
          </cell>
          <cell r="O295">
            <v>1</v>
          </cell>
          <cell r="P295">
            <v>0</v>
          </cell>
          <cell r="Q295">
            <v>0.1481684356230677</v>
          </cell>
          <cell r="R295" t="str">
            <v>AM</v>
          </cell>
          <cell r="S295">
            <v>0.4</v>
          </cell>
          <cell r="T295">
            <v>0.4</v>
          </cell>
          <cell r="U295">
            <v>0</v>
          </cell>
          <cell r="V295">
            <v>0</v>
          </cell>
          <cell r="W295">
            <v>0.34932507914629102</v>
          </cell>
          <cell r="X295">
            <v>1</v>
          </cell>
          <cell r="Y295">
            <v>1</v>
          </cell>
          <cell r="Z295">
            <v>100</v>
          </cell>
          <cell r="AA295">
            <v>9.5390494126757763E-3</v>
          </cell>
          <cell r="AB295">
            <v>1</v>
          </cell>
          <cell r="AC295">
            <v>1</v>
          </cell>
          <cell r="AD295">
            <v>100</v>
          </cell>
          <cell r="AE295">
            <v>0.18475683040684901</v>
          </cell>
          <cell r="AF295">
            <v>1</v>
          </cell>
          <cell r="AG295">
            <v>1</v>
          </cell>
          <cell r="AH295">
            <v>100</v>
          </cell>
          <cell r="AI295">
            <v>0</v>
          </cell>
          <cell r="AJ295">
            <v>1</v>
          </cell>
          <cell r="AK295">
            <v>0.4</v>
          </cell>
          <cell r="AL295">
            <v>40</v>
          </cell>
          <cell r="AM295">
            <v>0.34932507914629096</v>
          </cell>
          <cell r="AN295">
            <v>9.5390494126757763E-3</v>
          </cell>
          <cell r="AO295">
            <v>0.18475683040684904</v>
          </cell>
          <cell r="AP295">
            <v>0</v>
          </cell>
          <cell r="AQ295">
            <v>5.9267374249227081E-2</v>
          </cell>
          <cell r="AR295">
            <v>300687568</v>
          </cell>
          <cell r="AS295">
            <v>0</v>
          </cell>
          <cell r="AT295">
            <v>0</v>
          </cell>
          <cell r="AU295">
            <v>0</v>
          </cell>
          <cell r="AV295">
            <v>0</v>
          </cell>
          <cell r="AW295">
            <v>0</v>
          </cell>
          <cell r="AX295">
            <v>300687568</v>
          </cell>
          <cell r="AY295">
            <v>0</v>
          </cell>
          <cell r="AZ295">
            <v>0</v>
          </cell>
          <cell r="BA295">
            <v>0</v>
          </cell>
          <cell r="BB295">
            <v>0</v>
          </cell>
          <cell r="BC295">
            <v>0</v>
          </cell>
          <cell r="BD295">
            <v>0</v>
          </cell>
          <cell r="BE295">
            <v>0</v>
          </cell>
          <cell r="BF295">
            <v>0</v>
          </cell>
          <cell r="BG295">
            <v>0</v>
          </cell>
          <cell r="BH295">
            <v>0</v>
          </cell>
          <cell r="BI295">
            <v>0</v>
          </cell>
          <cell r="BJ295">
            <v>300687568</v>
          </cell>
          <cell r="BK295">
            <v>10000000</v>
          </cell>
          <cell r="BL295">
            <v>0</v>
          </cell>
          <cell r="BM295">
            <v>0</v>
          </cell>
          <cell r="BN295">
            <v>0</v>
          </cell>
          <cell r="BO295">
            <v>0</v>
          </cell>
          <cell r="BP295">
            <v>0</v>
          </cell>
          <cell r="BQ295">
            <v>10000000</v>
          </cell>
          <cell r="BR295">
            <v>0</v>
          </cell>
          <cell r="BS295">
            <v>0</v>
          </cell>
          <cell r="BT295">
            <v>0</v>
          </cell>
          <cell r="BU295">
            <v>0</v>
          </cell>
          <cell r="BV295">
            <v>0</v>
          </cell>
          <cell r="BW295">
            <v>0</v>
          </cell>
          <cell r="BX295">
            <v>0</v>
          </cell>
          <cell r="BY295">
            <v>0</v>
          </cell>
          <cell r="BZ295">
            <v>0</v>
          </cell>
          <cell r="CA295">
            <v>0</v>
          </cell>
          <cell r="CB295">
            <v>0</v>
          </cell>
          <cell r="CC295">
            <v>10000000</v>
          </cell>
          <cell r="CD295">
            <v>185549000</v>
          </cell>
          <cell r="CE295">
            <v>0</v>
          </cell>
          <cell r="CF295">
            <v>0</v>
          </cell>
          <cell r="CG295">
            <v>0</v>
          </cell>
          <cell r="CH295">
            <v>0</v>
          </cell>
          <cell r="CI295">
            <v>0</v>
          </cell>
          <cell r="CJ295">
            <v>185549000</v>
          </cell>
          <cell r="CK295">
            <v>0</v>
          </cell>
          <cell r="CL295">
            <v>0</v>
          </cell>
          <cell r="CM295">
            <v>0</v>
          </cell>
          <cell r="CN295">
            <v>0</v>
          </cell>
          <cell r="CO295">
            <v>0</v>
          </cell>
          <cell r="CP295">
            <v>0</v>
          </cell>
          <cell r="CQ295">
            <v>0</v>
          </cell>
          <cell r="CR295">
            <v>0</v>
          </cell>
          <cell r="CS295">
            <v>0</v>
          </cell>
          <cell r="CT295">
            <v>0</v>
          </cell>
          <cell r="CU295">
            <v>0</v>
          </cell>
          <cell r="CV295">
            <v>185549000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496236568</v>
          </cell>
          <cell r="DQ295">
            <v>0</v>
          </cell>
          <cell r="DR295">
            <v>0</v>
          </cell>
          <cell r="DS295">
            <v>0</v>
          </cell>
          <cell r="DT295">
            <v>0</v>
          </cell>
          <cell r="DU295">
            <v>0</v>
          </cell>
          <cell r="DV295">
            <v>496236568</v>
          </cell>
          <cell r="DW295">
            <v>0</v>
          </cell>
          <cell r="DX295">
            <v>0</v>
          </cell>
          <cell r="DY295">
            <v>0</v>
          </cell>
          <cell r="DZ295">
            <v>0</v>
          </cell>
          <cell r="EA295">
            <v>0</v>
          </cell>
          <cell r="EB295">
            <v>0</v>
          </cell>
          <cell r="EC295">
            <v>0</v>
          </cell>
          <cell r="ED295">
            <v>0</v>
          </cell>
          <cell r="EE295">
            <v>0</v>
          </cell>
          <cell r="EF295">
            <v>0</v>
          </cell>
          <cell r="EG295">
            <v>0</v>
          </cell>
          <cell r="EH295">
            <v>496236568</v>
          </cell>
        </row>
        <row r="296">
          <cell r="B296" t="str">
            <v>25126-294</v>
          </cell>
          <cell r="C296">
            <v>25126</v>
          </cell>
          <cell r="D296" t="str">
            <v>Cajicá</v>
          </cell>
          <cell r="E296">
            <v>1438</v>
          </cell>
          <cell r="F296" t="str">
            <v>Cajica Tejiendo Futuro Unidos Con Toda Seguridad</v>
          </cell>
          <cell r="G296" t="str">
            <v>Tejiendo Futuro Cajica 100% Saludable</v>
          </cell>
          <cell r="H296" t="str">
            <v>Cultura</v>
          </cell>
          <cell r="I296" t="str">
            <v>Promoción y acceso efectivo a procesos culturales y artísticos</v>
          </cell>
          <cell r="K296" t="str">
            <v>Servicio de promoción de actividades culturales</v>
          </cell>
          <cell r="L296" t="str">
            <v>Eventos de promoción de actividades culturales realizados</v>
          </cell>
          <cell r="M296" t="str">
            <v>Número</v>
          </cell>
          <cell r="N296">
            <v>57</v>
          </cell>
          <cell r="O296">
            <v>1</v>
          </cell>
          <cell r="P296">
            <v>0</v>
          </cell>
          <cell r="Q296">
            <v>8.1841949632947761E-2</v>
          </cell>
          <cell r="R296" t="str">
            <v>AM</v>
          </cell>
          <cell r="S296">
            <v>0.25</v>
          </cell>
          <cell r="T296">
            <v>0.25</v>
          </cell>
          <cell r="U296">
            <v>0</v>
          </cell>
          <cell r="V296">
            <v>0</v>
          </cell>
          <cell r="W296">
            <v>0.23235086270430111</v>
          </cell>
          <cell r="X296">
            <v>1</v>
          </cell>
          <cell r="Y296">
            <v>1</v>
          </cell>
          <cell r="Z296">
            <v>100</v>
          </cell>
          <cell r="AA296">
            <v>3.1574253555956812E-2</v>
          </cell>
          <cell r="AB296">
            <v>1</v>
          </cell>
          <cell r="AC296">
            <v>1</v>
          </cell>
          <cell r="AD296">
            <v>100</v>
          </cell>
          <cell r="AE296">
            <v>4.082495754049232E-2</v>
          </cell>
          <cell r="AF296">
            <v>1</v>
          </cell>
          <cell r="AG296">
            <v>1</v>
          </cell>
          <cell r="AH296">
            <v>100</v>
          </cell>
          <cell r="AI296">
            <v>0</v>
          </cell>
          <cell r="AJ296">
            <v>1</v>
          </cell>
          <cell r="AK296">
            <v>0.25</v>
          </cell>
          <cell r="AL296">
            <v>25</v>
          </cell>
          <cell r="AM296">
            <v>0.23235086270430108</v>
          </cell>
          <cell r="AN296">
            <v>3.1574253555956812E-2</v>
          </cell>
          <cell r="AO296">
            <v>4.082495754049232E-2</v>
          </cell>
          <cell r="AP296">
            <v>0</v>
          </cell>
          <cell r="AQ296">
            <v>2.046048740823694E-2</v>
          </cell>
          <cell r="AR296">
            <v>200000000</v>
          </cell>
          <cell r="AS296">
            <v>0</v>
          </cell>
          <cell r="AT296">
            <v>0</v>
          </cell>
          <cell r="AU296">
            <v>0</v>
          </cell>
          <cell r="AV296">
            <v>0</v>
          </cell>
          <cell r="AW296">
            <v>0</v>
          </cell>
          <cell r="AX296">
            <v>200000000</v>
          </cell>
          <cell r="AY296">
            <v>0</v>
          </cell>
          <cell r="AZ296">
            <v>0</v>
          </cell>
          <cell r="BA296">
            <v>0</v>
          </cell>
          <cell r="BB296">
            <v>0</v>
          </cell>
          <cell r="BC296">
            <v>0</v>
          </cell>
          <cell r="BD296">
            <v>0</v>
          </cell>
          <cell r="BE296">
            <v>0</v>
          </cell>
          <cell r="BF296">
            <v>0</v>
          </cell>
          <cell r="BG296">
            <v>0</v>
          </cell>
          <cell r="BH296">
            <v>0</v>
          </cell>
          <cell r="BI296">
            <v>0</v>
          </cell>
          <cell r="BJ296">
            <v>200000000</v>
          </cell>
          <cell r="BK296">
            <v>3000000</v>
          </cell>
          <cell r="BL296">
            <v>0</v>
          </cell>
          <cell r="BM296">
            <v>0</v>
          </cell>
          <cell r="BN296">
            <v>0</v>
          </cell>
          <cell r="BO296">
            <v>0</v>
          </cell>
          <cell r="BP296">
            <v>0</v>
          </cell>
          <cell r="BQ296">
            <v>0</v>
          </cell>
          <cell r="BR296">
            <v>0</v>
          </cell>
          <cell r="BS296">
            <v>0</v>
          </cell>
          <cell r="BT296">
            <v>3000000</v>
          </cell>
          <cell r="BU296">
            <v>0</v>
          </cell>
          <cell r="BV296">
            <v>0</v>
          </cell>
          <cell r="BW296">
            <v>0</v>
          </cell>
          <cell r="BX296">
            <v>0</v>
          </cell>
          <cell r="BY296">
            <v>0</v>
          </cell>
          <cell r="BZ296">
            <v>0</v>
          </cell>
          <cell r="CA296">
            <v>0</v>
          </cell>
          <cell r="CB296">
            <v>30100000</v>
          </cell>
          <cell r="CC296">
            <v>33100000</v>
          </cell>
          <cell r="CD296">
            <v>41000000</v>
          </cell>
          <cell r="CE296">
            <v>0</v>
          </cell>
          <cell r="CF296">
            <v>0</v>
          </cell>
          <cell r="CG296">
            <v>0</v>
          </cell>
          <cell r="CH296">
            <v>0</v>
          </cell>
          <cell r="CI296">
            <v>0</v>
          </cell>
          <cell r="CJ296">
            <v>41000000</v>
          </cell>
          <cell r="CK296">
            <v>0</v>
          </cell>
          <cell r="CL296">
            <v>0</v>
          </cell>
          <cell r="CM296">
            <v>0</v>
          </cell>
          <cell r="CN296">
            <v>0</v>
          </cell>
          <cell r="CO296">
            <v>0</v>
          </cell>
          <cell r="CP296">
            <v>0</v>
          </cell>
          <cell r="CQ296">
            <v>0</v>
          </cell>
          <cell r="CR296">
            <v>0</v>
          </cell>
          <cell r="CS296">
            <v>0</v>
          </cell>
          <cell r="CT296">
            <v>0</v>
          </cell>
          <cell r="CU296">
            <v>0</v>
          </cell>
          <cell r="CV296">
            <v>41000000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244000000</v>
          </cell>
          <cell r="DQ296">
            <v>0</v>
          </cell>
          <cell r="DR296">
            <v>0</v>
          </cell>
          <cell r="DS296">
            <v>0</v>
          </cell>
          <cell r="DT296">
            <v>0</v>
          </cell>
          <cell r="DU296">
            <v>0</v>
          </cell>
          <cell r="DV296">
            <v>241000000</v>
          </cell>
          <cell r="DW296">
            <v>0</v>
          </cell>
          <cell r="DX296">
            <v>0</v>
          </cell>
          <cell r="DY296">
            <v>3000000</v>
          </cell>
          <cell r="DZ296">
            <v>0</v>
          </cell>
          <cell r="EA296">
            <v>0</v>
          </cell>
          <cell r="EB296">
            <v>0</v>
          </cell>
          <cell r="EC296">
            <v>0</v>
          </cell>
          <cell r="ED296">
            <v>0</v>
          </cell>
          <cell r="EE296">
            <v>0</v>
          </cell>
          <cell r="EF296">
            <v>0</v>
          </cell>
          <cell r="EG296">
            <v>30100000</v>
          </cell>
          <cell r="EH296">
            <v>274100000</v>
          </cell>
        </row>
        <row r="297">
          <cell r="B297" t="str">
            <v>25126-295</v>
          </cell>
          <cell r="C297">
            <v>25126</v>
          </cell>
          <cell r="D297" t="str">
            <v>Cajicá</v>
          </cell>
          <cell r="E297">
            <v>1438</v>
          </cell>
          <cell r="F297" t="str">
            <v>Cajica Tejiendo Futuro Unidos Con Toda Seguridad</v>
          </cell>
          <cell r="G297" t="str">
            <v>Tejiendo Futuro Cajica 100% Saludable</v>
          </cell>
          <cell r="H297" t="str">
            <v>Cultura</v>
          </cell>
          <cell r="I297" t="str">
            <v>Promoción y acceso efectivo a procesos culturales y artísticos</v>
          </cell>
          <cell r="K297" t="str">
            <v>Servicio de promoción de actividades culturales</v>
          </cell>
          <cell r="L297" t="str">
            <v>Actividades culturales para la promoción de la cultura realizadas</v>
          </cell>
          <cell r="M297" t="str">
            <v>Número</v>
          </cell>
          <cell r="N297">
            <v>65</v>
          </cell>
          <cell r="O297">
            <v>1</v>
          </cell>
          <cell r="P297">
            <v>0</v>
          </cell>
          <cell r="Q297">
            <v>0.1733881055556078</v>
          </cell>
          <cell r="R297" t="str">
            <v>AM</v>
          </cell>
          <cell r="S297">
            <v>1</v>
          </cell>
          <cell r="T297">
            <v>1</v>
          </cell>
          <cell r="U297">
            <v>0</v>
          </cell>
          <cell r="V297">
            <v>0</v>
          </cell>
          <cell r="W297">
            <v>0</v>
          </cell>
          <cell r="X297">
            <v>1</v>
          </cell>
          <cell r="Y297">
            <v>0</v>
          </cell>
          <cell r="Z297">
            <v>0</v>
          </cell>
          <cell r="AA297">
            <v>4.9603056945914027E-2</v>
          </cell>
          <cell r="AB297">
            <v>1</v>
          </cell>
          <cell r="AC297">
            <v>1</v>
          </cell>
          <cell r="AD297">
            <v>100</v>
          </cell>
          <cell r="AE297">
            <v>0.18918882762667172</v>
          </cell>
          <cell r="AF297">
            <v>1</v>
          </cell>
          <cell r="AG297">
            <v>1</v>
          </cell>
          <cell r="AH297">
            <v>100</v>
          </cell>
          <cell r="AI297">
            <v>0.47145238707585352</v>
          </cell>
          <cell r="AJ297">
            <v>1</v>
          </cell>
          <cell r="AK297">
            <v>1</v>
          </cell>
          <cell r="AL297">
            <v>100</v>
          </cell>
          <cell r="AM297">
            <v>0</v>
          </cell>
          <cell r="AN297">
            <v>4.9603056945914027E-2</v>
          </cell>
          <cell r="AO297">
            <v>0.18918882762667169</v>
          </cell>
          <cell r="AP297">
            <v>0.47145238707585352</v>
          </cell>
          <cell r="AQ297">
            <v>0.1733881055556078</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52000000</v>
          </cell>
          <cell r="BL297">
            <v>0</v>
          </cell>
          <cell r="BM297">
            <v>0</v>
          </cell>
          <cell r="BN297">
            <v>0</v>
          </cell>
          <cell r="BO297">
            <v>0</v>
          </cell>
          <cell r="BP297">
            <v>0</v>
          </cell>
          <cell r="BQ297">
            <v>52000000</v>
          </cell>
          <cell r="BR297">
            <v>0</v>
          </cell>
          <cell r="BS297">
            <v>0</v>
          </cell>
          <cell r="BT297">
            <v>0</v>
          </cell>
          <cell r="BU297">
            <v>0</v>
          </cell>
          <cell r="BV297">
            <v>0</v>
          </cell>
          <cell r="BW297">
            <v>0</v>
          </cell>
          <cell r="BX297">
            <v>0</v>
          </cell>
          <cell r="BY297">
            <v>0</v>
          </cell>
          <cell r="BZ297">
            <v>0</v>
          </cell>
          <cell r="CA297">
            <v>0</v>
          </cell>
          <cell r="CB297">
            <v>0</v>
          </cell>
          <cell r="CC297">
            <v>52000000</v>
          </cell>
          <cell r="CD297">
            <v>190000000</v>
          </cell>
          <cell r="CE297">
            <v>0</v>
          </cell>
          <cell r="CF297">
            <v>0</v>
          </cell>
          <cell r="CG297">
            <v>0</v>
          </cell>
          <cell r="CH297">
            <v>0</v>
          </cell>
          <cell r="CI297">
            <v>0</v>
          </cell>
          <cell r="CJ297">
            <v>190000000</v>
          </cell>
          <cell r="CK297">
            <v>0</v>
          </cell>
          <cell r="CL297">
            <v>0</v>
          </cell>
          <cell r="CM297">
            <v>0</v>
          </cell>
          <cell r="CN297">
            <v>0</v>
          </cell>
          <cell r="CO297">
            <v>0</v>
          </cell>
          <cell r="CP297">
            <v>0</v>
          </cell>
          <cell r="CQ297">
            <v>0</v>
          </cell>
          <cell r="CR297">
            <v>0</v>
          </cell>
          <cell r="CS297">
            <v>0</v>
          </cell>
          <cell r="CT297">
            <v>0</v>
          </cell>
          <cell r="CU297">
            <v>0</v>
          </cell>
          <cell r="CV297">
            <v>190000000</v>
          </cell>
          <cell r="CW297">
            <v>338700728</v>
          </cell>
          <cell r="CX297">
            <v>0</v>
          </cell>
          <cell r="CY297">
            <v>0</v>
          </cell>
          <cell r="CZ297">
            <v>0</v>
          </cell>
          <cell r="DA297">
            <v>0</v>
          </cell>
          <cell r="DB297">
            <v>86000000</v>
          </cell>
          <cell r="DC297">
            <v>252700728</v>
          </cell>
          <cell r="DD297">
            <v>0</v>
          </cell>
          <cell r="DE297">
            <v>0</v>
          </cell>
          <cell r="DF297">
            <v>0</v>
          </cell>
          <cell r="DG297">
            <v>0</v>
          </cell>
          <cell r="DH297">
            <v>0</v>
          </cell>
          <cell r="DI297">
            <v>0</v>
          </cell>
          <cell r="DJ297">
            <v>0</v>
          </cell>
          <cell r="DK297">
            <v>0</v>
          </cell>
          <cell r="DL297">
            <v>0</v>
          </cell>
          <cell r="DM297">
            <v>0</v>
          </cell>
          <cell r="DN297">
            <v>0</v>
          </cell>
          <cell r="DO297">
            <v>338700728</v>
          </cell>
          <cell r="DP297">
            <v>580700728</v>
          </cell>
          <cell r="DQ297">
            <v>0</v>
          </cell>
          <cell r="DR297">
            <v>0</v>
          </cell>
          <cell r="DS297">
            <v>0</v>
          </cell>
          <cell r="DT297">
            <v>0</v>
          </cell>
          <cell r="DU297">
            <v>86000000</v>
          </cell>
          <cell r="DV297">
            <v>494700728</v>
          </cell>
          <cell r="DW297">
            <v>0</v>
          </cell>
          <cell r="DX297">
            <v>0</v>
          </cell>
          <cell r="DY297">
            <v>0</v>
          </cell>
          <cell r="DZ297">
            <v>0</v>
          </cell>
          <cell r="EA297">
            <v>0</v>
          </cell>
          <cell r="EB297">
            <v>0</v>
          </cell>
          <cell r="EC297">
            <v>0</v>
          </cell>
          <cell r="ED297">
            <v>0</v>
          </cell>
          <cell r="EE297">
            <v>0</v>
          </cell>
          <cell r="EF297">
            <v>0</v>
          </cell>
          <cell r="EG297">
            <v>0</v>
          </cell>
          <cell r="EH297">
            <v>580700728</v>
          </cell>
        </row>
        <row r="298">
          <cell r="B298" t="str">
            <v>25126-296</v>
          </cell>
          <cell r="C298">
            <v>25126</v>
          </cell>
          <cell r="D298" t="str">
            <v>Cajicá</v>
          </cell>
          <cell r="E298">
            <v>1438</v>
          </cell>
          <cell r="F298" t="str">
            <v>Cajica Tejiendo Futuro Unidos Con Toda Seguridad</v>
          </cell>
          <cell r="G298" t="str">
            <v>Tejiendo Futuro Cajica 100% Saludable</v>
          </cell>
          <cell r="H298" t="str">
            <v>Cultura</v>
          </cell>
          <cell r="I298" t="str">
            <v>Promoción y acceso efectivo a procesos culturales y artísticos</v>
          </cell>
          <cell r="K298" t="str">
            <v>Servicio de promoción de actividades culturales</v>
          </cell>
          <cell r="L298" t="str">
            <v>Espectáculos artísticos realizados</v>
          </cell>
          <cell r="M298" t="str">
            <v>Número</v>
          </cell>
          <cell r="N298">
            <v>34</v>
          </cell>
          <cell r="O298">
            <v>3</v>
          </cell>
          <cell r="P298">
            <v>0</v>
          </cell>
          <cell r="Q298">
            <v>0.57460896750833279</v>
          </cell>
          <cell r="R298" t="str">
            <v>AM</v>
          </cell>
          <cell r="S298">
            <v>2</v>
          </cell>
          <cell r="T298">
            <v>0.66666666666666663</v>
          </cell>
          <cell r="U298">
            <v>0</v>
          </cell>
          <cell r="V298">
            <v>0</v>
          </cell>
          <cell r="W298">
            <v>5.1340618384522703E-2</v>
          </cell>
          <cell r="X298">
            <v>3</v>
          </cell>
          <cell r="Y298">
            <v>3</v>
          </cell>
          <cell r="Z298">
            <v>100</v>
          </cell>
          <cell r="AA298">
            <v>0.76578844322173301</v>
          </cell>
          <cell r="AB298">
            <v>3</v>
          </cell>
          <cell r="AC298">
            <v>11</v>
          </cell>
          <cell r="AD298">
            <v>100</v>
          </cell>
          <cell r="AE298">
            <v>0.87534299894964174</v>
          </cell>
          <cell r="AF298">
            <v>3</v>
          </cell>
          <cell r="AG298">
            <v>17</v>
          </cell>
          <cell r="AH298">
            <v>100</v>
          </cell>
          <cell r="AI298">
            <v>0.27611033403606339</v>
          </cell>
          <cell r="AJ298">
            <v>3</v>
          </cell>
          <cell r="AK298">
            <v>2</v>
          </cell>
          <cell r="AL298">
            <v>66.666666666666657</v>
          </cell>
          <cell r="AM298">
            <v>5.1340618384522703E-2</v>
          </cell>
          <cell r="AN298">
            <v>0.76578844322173301</v>
          </cell>
          <cell r="AO298">
            <v>0.87534299894964174</v>
          </cell>
          <cell r="AP298">
            <v>0.18407355602404224</v>
          </cell>
          <cell r="AQ298">
            <v>0.38307264500555516</v>
          </cell>
          <cell r="AR298">
            <v>44192320</v>
          </cell>
          <cell r="AS298">
            <v>0</v>
          </cell>
          <cell r="AT298">
            <v>0</v>
          </cell>
          <cell r="AU298">
            <v>0</v>
          </cell>
          <cell r="AV298">
            <v>0</v>
          </cell>
          <cell r="AW298">
            <v>0</v>
          </cell>
          <cell r="AX298">
            <v>44192320</v>
          </cell>
          <cell r="AY298">
            <v>0</v>
          </cell>
          <cell r="AZ298">
            <v>0</v>
          </cell>
          <cell r="BA298">
            <v>0</v>
          </cell>
          <cell r="BB298">
            <v>0</v>
          </cell>
          <cell r="BC298">
            <v>0</v>
          </cell>
          <cell r="BD298">
            <v>0</v>
          </cell>
          <cell r="BE298">
            <v>0</v>
          </cell>
          <cell r="BF298">
            <v>0</v>
          </cell>
          <cell r="BG298">
            <v>0</v>
          </cell>
          <cell r="BH298">
            <v>0</v>
          </cell>
          <cell r="BI298">
            <v>0</v>
          </cell>
          <cell r="BJ298">
            <v>44192320</v>
          </cell>
          <cell r="BK298">
            <v>728797976</v>
          </cell>
          <cell r="BL298">
            <v>0</v>
          </cell>
          <cell r="BM298">
            <v>0</v>
          </cell>
          <cell r="BN298">
            <v>0</v>
          </cell>
          <cell r="BO298">
            <v>0</v>
          </cell>
          <cell r="BP298">
            <v>0</v>
          </cell>
          <cell r="BQ298">
            <v>489197976</v>
          </cell>
          <cell r="BR298">
            <v>0</v>
          </cell>
          <cell r="BS298">
            <v>0</v>
          </cell>
          <cell r="BT298">
            <v>205000000</v>
          </cell>
          <cell r="BU298">
            <v>0</v>
          </cell>
          <cell r="BV298">
            <v>0</v>
          </cell>
          <cell r="BW298">
            <v>0</v>
          </cell>
          <cell r="BX298">
            <v>0</v>
          </cell>
          <cell r="BY298">
            <v>0</v>
          </cell>
          <cell r="BZ298">
            <v>34600000</v>
          </cell>
          <cell r="CA298">
            <v>0</v>
          </cell>
          <cell r="CB298">
            <v>73995269</v>
          </cell>
          <cell r="CC298">
            <v>802793245</v>
          </cell>
          <cell r="CD298">
            <v>879096149</v>
          </cell>
          <cell r="CE298">
            <v>0</v>
          </cell>
          <cell r="CF298">
            <v>0</v>
          </cell>
          <cell r="CG298">
            <v>0</v>
          </cell>
          <cell r="CH298">
            <v>0</v>
          </cell>
          <cell r="CI298">
            <v>0</v>
          </cell>
          <cell r="CJ298">
            <v>879096149</v>
          </cell>
          <cell r="CK298">
            <v>0</v>
          </cell>
          <cell r="CL298">
            <v>0</v>
          </cell>
          <cell r="CM298">
            <v>0</v>
          </cell>
          <cell r="CN298">
            <v>0</v>
          </cell>
          <cell r="CO298">
            <v>0</v>
          </cell>
          <cell r="CP298">
            <v>0</v>
          </cell>
          <cell r="CQ298">
            <v>0</v>
          </cell>
          <cell r="CR298">
            <v>0</v>
          </cell>
          <cell r="CS298">
            <v>0</v>
          </cell>
          <cell r="CT298">
            <v>0</v>
          </cell>
          <cell r="CU298">
            <v>0</v>
          </cell>
          <cell r="CV298">
            <v>879096149</v>
          </cell>
          <cell r="CW298">
            <v>198363130</v>
          </cell>
          <cell r="CX298">
            <v>0</v>
          </cell>
          <cell r="CY298">
            <v>0</v>
          </cell>
          <cell r="CZ298">
            <v>0</v>
          </cell>
          <cell r="DA298">
            <v>0</v>
          </cell>
          <cell r="DB298">
            <v>1160000</v>
          </cell>
          <cell r="DC298">
            <v>197203130</v>
          </cell>
          <cell r="DD298">
            <v>0</v>
          </cell>
          <cell r="DE298">
            <v>0</v>
          </cell>
          <cell r="DF298">
            <v>0</v>
          </cell>
          <cell r="DG298">
            <v>0</v>
          </cell>
          <cell r="DH298">
            <v>0</v>
          </cell>
          <cell r="DI298">
            <v>0</v>
          </cell>
          <cell r="DJ298">
            <v>0</v>
          </cell>
          <cell r="DK298">
            <v>0</v>
          </cell>
          <cell r="DL298">
            <v>0</v>
          </cell>
          <cell r="DM298">
            <v>0</v>
          </cell>
          <cell r="DN298">
            <v>0</v>
          </cell>
          <cell r="DO298">
            <v>198363130</v>
          </cell>
          <cell r="DP298">
            <v>1850449575</v>
          </cell>
          <cell r="DQ298">
            <v>0</v>
          </cell>
          <cell r="DR298">
            <v>0</v>
          </cell>
          <cell r="DS298">
            <v>0</v>
          </cell>
          <cell r="DT298">
            <v>0</v>
          </cell>
          <cell r="DU298">
            <v>1160000</v>
          </cell>
          <cell r="DV298">
            <v>1609689575</v>
          </cell>
          <cell r="DW298">
            <v>0</v>
          </cell>
          <cell r="DX298">
            <v>0</v>
          </cell>
          <cell r="DY298">
            <v>205000000</v>
          </cell>
          <cell r="DZ298">
            <v>0</v>
          </cell>
          <cell r="EA298">
            <v>0</v>
          </cell>
          <cell r="EB298">
            <v>0</v>
          </cell>
          <cell r="EC298">
            <v>0</v>
          </cell>
          <cell r="ED298">
            <v>0</v>
          </cell>
          <cell r="EE298">
            <v>34600000</v>
          </cell>
          <cell r="EF298">
            <v>0</v>
          </cell>
          <cell r="EG298">
            <v>73995269</v>
          </cell>
          <cell r="EH298">
            <v>1924444844</v>
          </cell>
        </row>
        <row r="299">
          <cell r="B299" t="str">
            <v>25126-297</v>
          </cell>
          <cell r="C299">
            <v>25126</v>
          </cell>
          <cell r="D299" t="str">
            <v>Cajicá</v>
          </cell>
          <cell r="E299">
            <v>1438</v>
          </cell>
          <cell r="F299" t="str">
            <v>Cajica Tejiendo Futuro Unidos Con Toda Seguridad</v>
          </cell>
          <cell r="G299" t="str">
            <v>Tejiendo Futuro Cajica 100% Saludable</v>
          </cell>
          <cell r="H299" t="str">
            <v>Cultura</v>
          </cell>
          <cell r="I299" t="str">
            <v>Promoción y acceso efectivo a procesos culturales y artísticos</v>
          </cell>
          <cell r="K299" t="str">
            <v>Servicio de apoyo para la organización y la participación del sector artístico, cultural y la ciudadanía</v>
          </cell>
          <cell r="L299" t="str">
            <v>Encuentros realizados</v>
          </cell>
          <cell r="M299" t="str">
            <v>Número</v>
          </cell>
          <cell r="N299">
            <v>21</v>
          </cell>
          <cell r="O299">
            <v>2</v>
          </cell>
          <cell r="P299">
            <v>0</v>
          </cell>
          <cell r="Q299">
            <v>7.9330258716084016E-3</v>
          </cell>
          <cell r="R299" t="str">
            <v>NA</v>
          </cell>
          <cell r="S299">
            <v>2</v>
          </cell>
          <cell r="T299">
            <v>1</v>
          </cell>
          <cell r="U299">
            <v>0</v>
          </cell>
          <cell r="V299">
            <v>0</v>
          </cell>
          <cell r="W299">
            <v>0</v>
          </cell>
          <cell r="X299" t="str">
            <v>NP</v>
          </cell>
          <cell r="Y299">
            <v>0</v>
          </cell>
          <cell r="Z299">
            <v>0</v>
          </cell>
          <cell r="AA299">
            <v>6.2660107781984638E-3</v>
          </cell>
          <cell r="AB299">
            <v>1</v>
          </cell>
          <cell r="AC299">
            <v>1</v>
          </cell>
          <cell r="AD299">
            <v>100</v>
          </cell>
          <cell r="AE299">
            <v>0</v>
          </cell>
          <cell r="AF299" t="str">
            <v>NP</v>
          </cell>
          <cell r="AG299">
            <v>0</v>
          </cell>
          <cell r="AH299">
            <v>0</v>
          </cell>
          <cell r="AI299">
            <v>2.7838876512592176E-2</v>
          </cell>
          <cell r="AJ299">
            <v>1</v>
          </cell>
          <cell r="AK299">
            <v>1</v>
          </cell>
          <cell r="AL299">
            <v>100</v>
          </cell>
          <cell r="AM299">
            <v>0</v>
          </cell>
          <cell r="AN299">
            <v>6.2660107781984638E-3</v>
          </cell>
          <cell r="AO299">
            <v>0</v>
          </cell>
          <cell r="AP299">
            <v>2.7838876512592176E-2</v>
          </cell>
          <cell r="AQ299">
            <v>7.9330258716084016E-3</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6568800</v>
          </cell>
          <cell r="CC299">
            <v>6568800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20000000</v>
          </cell>
          <cell r="CX299">
            <v>0</v>
          </cell>
          <cell r="CY299">
            <v>0</v>
          </cell>
          <cell r="CZ299">
            <v>0</v>
          </cell>
          <cell r="DA299">
            <v>0</v>
          </cell>
          <cell r="DB299">
            <v>0</v>
          </cell>
          <cell r="DC299">
            <v>20000000</v>
          </cell>
          <cell r="DD299">
            <v>0</v>
          </cell>
          <cell r="DE299">
            <v>0</v>
          </cell>
          <cell r="DF299">
            <v>0</v>
          </cell>
          <cell r="DG299">
            <v>0</v>
          </cell>
          <cell r="DH299">
            <v>0</v>
          </cell>
          <cell r="DI299">
            <v>0</v>
          </cell>
          <cell r="DJ299">
            <v>0</v>
          </cell>
          <cell r="DK299">
            <v>0</v>
          </cell>
          <cell r="DL299">
            <v>0</v>
          </cell>
          <cell r="DM299">
            <v>0</v>
          </cell>
          <cell r="DN299">
            <v>0</v>
          </cell>
          <cell r="DO299">
            <v>20000000</v>
          </cell>
          <cell r="DP299">
            <v>20000000</v>
          </cell>
          <cell r="DQ299">
            <v>0</v>
          </cell>
          <cell r="DR299">
            <v>0</v>
          </cell>
          <cell r="DS299">
            <v>0</v>
          </cell>
          <cell r="DT299">
            <v>0</v>
          </cell>
          <cell r="DU299">
            <v>0</v>
          </cell>
          <cell r="DV299">
            <v>20000000</v>
          </cell>
          <cell r="DW299">
            <v>0</v>
          </cell>
          <cell r="DX299">
            <v>0</v>
          </cell>
          <cell r="DY299">
            <v>0</v>
          </cell>
          <cell r="DZ299">
            <v>0</v>
          </cell>
          <cell r="EA299">
            <v>0</v>
          </cell>
          <cell r="EB299">
            <v>0</v>
          </cell>
          <cell r="EC299">
            <v>0</v>
          </cell>
          <cell r="ED299">
            <v>0</v>
          </cell>
          <cell r="EE299">
            <v>0</v>
          </cell>
          <cell r="EF299">
            <v>0</v>
          </cell>
          <cell r="EG299">
            <v>6568800</v>
          </cell>
          <cell r="EH299">
            <v>26568800</v>
          </cell>
        </row>
        <row r="300">
          <cell r="B300" t="str">
            <v>25126-298</v>
          </cell>
          <cell r="C300">
            <v>25126</v>
          </cell>
          <cell r="D300" t="str">
            <v>Cajicá</v>
          </cell>
          <cell r="E300">
            <v>1438</v>
          </cell>
          <cell r="F300" t="str">
            <v>Cajica Tejiendo Futuro Unidos Con Toda Seguridad</v>
          </cell>
          <cell r="G300" t="str">
            <v>Tejiendo Futuro Cajica 100% Saludable</v>
          </cell>
          <cell r="H300" t="str">
            <v>Cultura</v>
          </cell>
          <cell r="I300" t="str">
            <v>Promoción y acceso efectivo a procesos culturales y artísticos</v>
          </cell>
          <cell r="K300" t="str">
            <v>Documentos normativos</v>
          </cell>
          <cell r="L300" t="str">
            <v>Documentos normativos realizados</v>
          </cell>
          <cell r="M300" t="str">
            <v>Número</v>
          </cell>
          <cell r="N300">
            <v>32</v>
          </cell>
          <cell r="O300">
            <v>1</v>
          </cell>
          <cell r="P300">
            <v>0</v>
          </cell>
          <cell r="Q300">
            <v>2.7320461114245603E-2</v>
          </cell>
          <cell r="R300" t="str">
            <v>AM</v>
          </cell>
          <cell r="S300">
            <v>0.73</v>
          </cell>
          <cell r="T300">
            <v>0.73</v>
          </cell>
          <cell r="U300">
            <v>0</v>
          </cell>
          <cell r="V300">
            <v>0</v>
          </cell>
          <cell r="W300">
            <v>1.9168946173104839E-2</v>
          </cell>
          <cell r="X300">
            <v>0.22</v>
          </cell>
          <cell r="Y300">
            <v>0.22</v>
          </cell>
          <cell r="Z300">
            <v>100</v>
          </cell>
          <cell r="AA300">
            <v>0</v>
          </cell>
          <cell r="AB300" t="str">
            <v>NP</v>
          </cell>
          <cell r="AC300">
            <v>0</v>
          </cell>
          <cell r="AD300">
            <v>0</v>
          </cell>
          <cell r="AE300">
            <v>7.4679800378949363E-2</v>
          </cell>
          <cell r="AF300">
            <v>0.78</v>
          </cell>
          <cell r="AG300">
            <v>0.73</v>
          </cell>
          <cell r="AH300">
            <v>93.589743589743577</v>
          </cell>
          <cell r="AI300">
            <v>0</v>
          </cell>
          <cell r="AJ300">
            <v>0.05</v>
          </cell>
          <cell r="AK300">
            <v>0</v>
          </cell>
          <cell r="AL300">
            <v>0</v>
          </cell>
          <cell r="AM300">
            <v>1.9168946173104839E-2</v>
          </cell>
          <cell r="AN300">
            <v>0</v>
          </cell>
          <cell r="AO300">
            <v>6.9892633687991063E-2</v>
          </cell>
          <cell r="AP300">
            <v>0</v>
          </cell>
          <cell r="AQ300">
            <v>1.9943936613399289E-2</v>
          </cell>
          <cell r="AR300">
            <v>16500000</v>
          </cell>
          <cell r="AS300">
            <v>0</v>
          </cell>
          <cell r="AT300">
            <v>0</v>
          </cell>
          <cell r="AU300">
            <v>0</v>
          </cell>
          <cell r="AV300">
            <v>0</v>
          </cell>
          <cell r="AW300">
            <v>0</v>
          </cell>
          <cell r="AX300">
            <v>16500000</v>
          </cell>
          <cell r="AY300">
            <v>0</v>
          </cell>
          <cell r="AZ300">
            <v>0</v>
          </cell>
          <cell r="BA300">
            <v>0</v>
          </cell>
          <cell r="BB300">
            <v>0</v>
          </cell>
          <cell r="BC300">
            <v>0</v>
          </cell>
          <cell r="BD300">
            <v>0</v>
          </cell>
          <cell r="BE300">
            <v>0</v>
          </cell>
          <cell r="BF300">
            <v>0</v>
          </cell>
          <cell r="BG300">
            <v>0</v>
          </cell>
          <cell r="BH300">
            <v>0</v>
          </cell>
          <cell r="BI300">
            <v>0</v>
          </cell>
          <cell r="BJ300">
            <v>16500000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75000000</v>
          </cell>
          <cell r="CE300">
            <v>0</v>
          </cell>
          <cell r="CF300">
            <v>0</v>
          </cell>
          <cell r="CG300">
            <v>0</v>
          </cell>
          <cell r="CH300">
            <v>0</v>
          </cell>
          <cell r="CI300">
            <v>4982646</v>
          </cell>
          <cell r="CJ300">
            <v>60071554</v>
          </cell>
          <cell r="CK300">
            <v>0</v>
          </cell>
          <cell r="CL300">
            <v>7311900</v>
          </cell>
          <cell r="CM300">
            <v>2633900</v>
          </cell>
          <cell r="CN300">
            <v>0</v>
          </cell>
          <cell r="CO300">
            <v>0</v>
          </cell>
          <cell r="CP300">
            <v>0</v>
          </cell>
          <cell r="CQ300">
            <v>0</v>
          </cell>
          <cell r="CR300">
            <v>0</v>
          </cell>
          <cell r="CS300">
            <v>0</v>
          </cell>
          <cell r="CT300">
            <v>0</v>
          </cell>
          <cell r="CU300">
            <v>0</v>
          </cell>
          <cell r="CV300">
            <v>75000000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91500000</v>
          </cell>
          <cell r="DQ300">
            <v>0</v>
          </cell>
          <cell r="DR300">
            <v>0</v>
          </cell>
          <cell r="DS300">
            <v>0</v>
          </cell>
          <cell r="DT300">
            <v>0</v>
          </cell>
          <cell r="DU300">
            <v>4982646</v>
          </cell>
          <cell r="DV300">
            <v>76571554</v>
          </cell>
          <cell r="DW300">
            <v>0</v>
          </cell>
          <cell r="DX300">
            <v>7311900</v>
          </cell>
          <cell r="DY300">
            <v>2633900</v>
          </cell>
          <cell r="DZ300">
            <v>0</v>
          </cell>
          <cell r="EA300">
            <v>0</v>
          </cell>
          <cell r="EB300">
            <v>0</v>
          </cell>
          <cell r="EC300">
            <v>0</v>
          </cell>
          <cell r="ED300">
            <v>0</v>
          </cell>
          <cell r="EE300">
            <v>0</v>
          </cell>
          <cell r="EF300">
            <v>0</v>
          </cell>
          <cell r="EG300">
            <v>0</v>
          </cell>
          <cell r="EH300">
            <v>91500000</v>
          </cell>
        </row>
        <row r="301">
          <cell r="B301" t="str">
            <v>25126-299</v>
          </cell>
          <cell r="C301">
            <v>25126</v>
          </cell>
          <cell r="D301" t="str">
            <v>Cajicá</v>
          </cell>
          <cell r="E301">
            <v>1438</v>
          </cell>
          <cell r="F301" t="str">
            <v>Cajica Tejiendo Futuro Unidos Con Toda Seguridad</v>
          </cell>
          <cell r="G301" t="str">
            <v>Tejiendo Futuro Cajica 100% Saludable</v>
          </cell>
          <cell r="H301" t="str">
            <v>Cultura</v>
          </cell>
          <cell r="I301" t="str">
            <v>Promoción y acceso efectivo a procesos culturales y artísticos</v>
          </cell>
          <cell r="K301" t="str">
            <v>Centros culturales modificados</v>
          </cell>
          <cell r="L301" t="str">
            <v>Centros culturales modificados</v>
          </cell>
          <cell r="M301" t="str">
            <v>Número</v>
          </cell>
          <cell r="N301">
            <v>30</v>
          </cell>
          <cell r="O301">
            <v>1</v>
          </cell>
          <cell r="P301">
            <v>0</v>
          </cell>
          <cell r="Q301">
            <v>0</v>
          </cell>
          <cell r="R301" t="str">
            <v>NA</v>
          </cell>
          <cell r="S301">
            <v>0.5</v>
          </cell>
          <cell r="T301">
            <v>0.5</v>
          </cell>
          <cell r="U301">
            <v>0</v>
          </cell>
          <cell r="V301">
            <v>0</v>
          </cell>
          <cell r="W301">
            <v>0</v>
          </cell>
          <cell r="X301" t="str">
            <v>NP</v>
          </cell>
          <cell r="Y301">
            <v>0</v>
          </cell>
          <cell r="Z301">
            <v>0</v>
          </cell>
          <cell r="AA301">
            <v>0</v>
          </cell>
          <cell r="AB301" t="str">
            <v>NP</v>
          </cell>
          <cell r="AC301">
            <v>0</v>
          </cell>
          <cell r="AD301">
            <v>0</v>
          </cell>
          <cell r="AE301">
            <v>0</v>
          </cell>
          <cell r="AF301" t="str">
            <v>NP</v>
          </cell>
          <cell r="AG301">
            <v>0</v>
          </cell>
          <cell r="AH301">
            <v>0</v>
          </cell>
          <cell r="AI301">
            <v>0</v>
          </cell>
          <cell r="AJ301">
            <v>1</v>
          </cell>
          <cell r="AK301">
            <v>0.5</v>
          </cell>
          <cell r="AL301">
            <v>50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row>
        <row r="302">
          <cell r="B302" t="str">
            <v>25126-300</v>
          </cell>
          <cell r="C302">
            <v>25126</v>
          </cell>
          <cell r="D302" t="str">
            <v>Cajicá</v>
          </cell>
          <cell r="E302">
            <v>1438</v>
          </cell>
          <cell r="F302" t="str">
            <v>Cajica Tejiendo Futuro Unidos Con Toda Seguridad</v>
          </cell>
          <cell r="G302" t="str">
            <v>Tejiendo Futuro Cajica 100% Saludable</v>
          </cell>
          <cell r="H302" t="str">
            <v>Cultura</v>
          </cell>
          <cell r="I302" t="str">
            <v>Promoción y acceso efectivo a procesos culturales y artísticos</v>
          </cell>
          <cell r="K302" t="str">
            <v>Servicio de información para el sector artístico y cultural</v>
          </cell>
          <cell r="L302" t="str">
            <v>Sistema de información del sector artístico y cultural en operación</v>
          </cell>
          <cell r="M302" t="str">
            <v>Número</v>
          </cell>
          <cell r="N302">
            <v>67</v>
          </cell>
          <cell r="O302">
            <v>1</v>
          </cell>
          <cell r="P302">
            <v>0</v>
          </cell>
          <cell r="Q302">
            <v>0.45013786780431653</v>
          </cell>
          <cell r="R302" t="str">
            <v>AM</v>
          </cell>
          <cell r="S302">
            <v>1</v>
          </cell>
          <cell r="T302">
            <v>1</v>
          </cell>
          <cell r="U302">
            <v>0</v>
          </cell>
          <cell r="V302">
            <v>0</v>
          </cell>
          <cell r="W302">
            <v>0.13291369357752708</v>
          </cell>
          <cell r="X302">
            <v>1</v>
          </cell>
          <cell r="Y302">
            <v>1</v>
          </cell>
          <cell r="Z302">
            <v>100</v>
          </cell>
          <cell r="AA302">
            <v>0.5299097540176364</v>
          </cell>
          <cell r="AB302">
            <v>1</v>
          </cell>
          <cell r="AC302">
            <v>1</v>
          </cell>
          <cell r="AD302">
            <v>100</v>
          </cell>
          <cell r="AE302">
            <v>0.57914235079981879</v>
          </cell>
          <cell r="AF302">
            <v>1</v>
          </cell>
          <cell r="AG302">
            <v>1</v>
          </cell>
          <cell r="AH302">
            <v>100</v>
          </cell>
          <cell r="AI302">
            <v>0.35637154103221041</v>
          </cell>
          <cell r="AJ302">
            <v>1</v>
          </cell>
          <cell r="AK302">
            <v>1</v>
          </cell>
          <cell r="AL302">
            <v>100</v>
          </cell>
          <cell r="AM302">
            <v>0.13291369357752708</v>
          </cell>
          <cell r="AN302">
            <v>0.5299097540176364</v>
          </cell>
          <cell r="AO302">
            <v>0.57914235079981879</v>
          </cell>
          <cell r="AP302">
            <v>0.35637154103221041</v>
          </cell>
          <cell r="AQ302">
            <v>0.45013786780431653</v>
          </cell>
          <cell r="AR302">
            <v>114407747</v>
          </cell>
          <cell r="AS302">
            <v>0</v>
          </cell>
          <cell r="AT302">
            <v>0</v>
          </cell>
          <cell r="AU302">
            <v>0</v>
          </cell>
          <cell r="AV302">
            <v>0</v>
          </cell>
          <cell r="AW302">
            <v>0</v>
          </cell>
          <cell r="AX302">
            <v>114407747</v>
          </cell>
          <cell r="AY302">
            <v>0</v>
          </cell>
          <cell r="AZ302">
            <v>0</v>
          </cell>
          <cell r="BA302">
            <v>0</v>
          </cell>
          <cell r="BB302">
            <v>0</v>
          </cell>
          <cell r="BC302">
            <v>0</v>
          </cell>
          <cell r="BD302">
            <v>0</v>
          </cell>
          <cell r="BE302">
            <v>0</v>
          </cell>
          <cell r="BF302">
            <v>0</v>
          </cell>
          <cell r="BG302">
            <v>0</v>
          </cell>
          <cell r="BH302">
            <v>0</v>
          </cell>
          <cell r="BI302">
            <v>0</v>
          </cell>
          <cell r="BJ302">
            <v>114407747</v>
          </cell>
          <cell r="BK302">
            <v>443666145</v>
          </cell>
          <cell r="BL302">
            <v>0</v>
          </cell>
          <cell r="BM302">
            <v>0</v>
          </cell>
          <cell r="BN302">
            <v>0</v>
          </cell>
          <cell r="BO302">
            <v>0</v>
          </cell>
          <cell r="BP302">
            <v>138842713</v>
          </cell>
          <cell r="BQ302">
            <v>300061785</v>
          </cell>
          <cell r="BR302">
            <v>4761647</v>
          </cell>
          <cell r="BS302">
            <v>0</v>
          </cell>
          <cell r="BT302">
            <v>0</v>
          </cell>
          <cell r="BU302">
            <v>0</v>
          </cell>
          <cell r="BV302">
            <v>0</v>
          </cell>
          <cell r="BW302">
            <v>0</v>
          </cell>
          <cell r="BX302">
            <v>0</v>
          </cell>
          <cell r="BY302">
            <v>0</v>
          </cell>
          <cell r="BZ302">
            <v>0</v>
          </cell>
          <cell r="CA302">
            <v>0</v>
          </cell>
          <cell r="CB302">
            <v>111850166</v>
          </cell>
          <cell r="CC302">
            <v>555516311</v>
          </cell>
          <cell r="CD302">
            <v>581625501</v>
          </cell>
          <cell r="CE302">
            <v>0</v>
          </cell>
          <cell r="CF302">
            <v>0</v>
          </cell>
          <cell r="CG302">
            <v>0</v>
          </cell>
          <cell r="CH302">
            <v>0</v>
          </cell>
          <cell r="CI302">
            <v>0</v>
          </cell>
          <cell r="CJ302">
            <v>581625501</v>
          </cell>
          <cell r="CK302">
            <v>0</v>
          </cell>
          <cell r="CL302">
            <v>0</v>
          </cell>
          <cell r="CM302">
            <v>0</v>
          </cell>
          <cell r="CN302">
            <v>0</v>
          </cell>
          <cell r="CO302">
            <v>0</v>
          </cell>
          <cell r="CP302">
            <v>0</v>
          </cell>
          <cell r="CQ302">
            <v>0</v>
          </cell>
          <cell r="CR302">
            <v>0</v>
          </cell>
          <cell r="CS302">
            <v>0</v>
          </cell>
          <cell r="CT302">
            <v>0</v>
          </cell>
          <cell r="CU302">
            <v>0</v>
          </cell>
          <cell r="CV302">
            <v>581625501</v>
          </cell>
          <cell r="CW302">
            <v>256024370</v>
          </cell>
          <cell r="CX302">
            <v>0</v>
          </cell>
          <cell r="CY302">
            <v>0</v>
          </cell>
          <cell r="CZ302">
            <v>0</v>
          </cell>
          <cell r="DA302">
            <v>0</v>
          </cell>
          <cell r="DB302">
            <v>5781600</v>
          </cell>
          <cell r="DC302">
            <v>248258270</v>
          </cell>
          <cell r="DD302">
            <v>1984500</v>
          </cell>
          <cell r="DE302">
            <v>0</v>
          </cell>
          <cell r="DF302">
            <v>0</v>
          </cell>
          <cell r="DG302">
            <v>0</v>
          </cell>
          <cell r="DH302">
            <v>0</v>
          </cell>
          <cell r="DI302">
            <v>0</v>
          </cell>
          <cell r="DJ302">
            <v>0</v>
          </cell>
          <cell r="DK302">
            <v>0</v>
          </cell>
          <cell r="DL302">
            <v>0</v>
          </cell>
          <cell r="DM302">
            <v>0</v>
          </cell>
          <cell r="DN302">
            <v>0</v>
          </cell>
          <cell r="DO302">
            <v>256024370</v>
          </cell>
          <cell r="DP302">
            <v>1395723763</v>
          </cell>
          <cell r="DQ302">
            <v>0</v>
          </cell>
          <cell r="DR302">
            <v>0</v>
          </cell>
          <cell r="DS302">
            <v>0</v>
          </cell>
          <cell r="DT302">
            <v>0</v>
          </cell>
          <cell r="DU302">
            <v>144624313</v>
          </cell>
          <cell r="DV302">
            <v>1244353303</v>
          </cell>
          <cell r="DW302">
            <v>6746147</v>
          </cell>
          <cell r="DX302">
            <v>0</v>
          </cell>
          <cell r="DY302">
            <v>0</v>
          </cell>
          <cell r="DZ302">
            <v>0</v>
          </cell>
          <cell r="EA302">
            <v>0</v>
          </cell>
          <cell r="EB302">
            <v>0</v>
          </cell>
          <cell r="EC302">
            <v>0</v>
          </cell>
          <cell r="ED302">
            <v>0</v>
          </cell>
          <cell r="EE302">
            <v>0</v>
          </cell>
          <cell r="EF302">
            <v>0</v>
          </cell>
          <cell r="EG302">
            <v>111850166</v>
          </cell>
          <cell r="EH302">
            <v>1507573929</v>
          </cell>
        </row>
        <row r="303">
          <cell r="B303" t="str">
            <v>25126-301</v>
          </cell>
          <cell r="C303">
            <v>25126</v>
          </cell>
          <cell r="D303" t="str">
            <v>Cajicá</v>
          </cell>
          <cell r="E303">
            <v>1438</v>
          </cell>
          <cell r="F303" t="str">
            <v>Cajica Tejiendo Futuro Unidos Con Toda Seguridad</v>
          </cell>
          <cell r="G303" t="str">
            <v>Tejiendo Futuro Cajica 100% Saludable</v>
          </cell>
          <cell r="H303" t="str">
            <v>Cultura</v>
          </cell>
          <cell r="I303" t="str">
            <v>Promoción y acceso efectivo a procesos culturales y artísticos</v>
          </cell>
          <cell r="K303" t="str">
            <v>Servicio de educación informal al sector artístico y cultural</v>
          </cell>
          <cell r="L303" t="str">
            <v>Creadores de contenidos culturales capacitados</v>
          </cell>
          <cell r="M303" t="str">
            <v>Número</v>
          </cell>
          <cell r="N303">
            <v>46</v>
          </cell>
          <cell r="O303">
            <v>3</v>
          </cell>
          <cell r="P303">
            <v>0</v>
          </cell>
          <cell r="Q303">
            <v>9.0277443572088306E-2</v>
          </cell>
          <cell r="R303" t="str">
            <v>AM</v>
          </cell>
          <cell r="S303">
            <v>4</v>
          </cell>
          <cell r="T303">
            <v>1</v>
          </cell>
          <cell r="U303">
            <v>0</v>
          </cell>
          <cell r="V303">
            <v>0</v>
          </cell>
          <cell r="W303">
            <v>5.9358397235786869E-2</v>
          </cell>
          <cell r="X303">
            <v>3</v>
          </cell>
          <cell r="Y303">
            <v>3</v>
          </cell>
          <cell r="Z303">
            <v>100</v>
          </cell>
          <cell r="AA303">
            <v>7.7794500302372227E-2</v>
          </cell>
          <cell r="AB303">
            <v>3</v>
          </cell>
          <cell r="AC303">
            <v>3</v>
          </cell>
          <cell r="AD303">
            <v>100</v>
          </cell>
          <cell r="AE303">
            <v>0.10013963792414078</v>
          </cell>
          <cell r="AF303">
            <v>3</v>
          </cell>
          <cell r="AG303">
            <v>5</v>
          </cell>
          <cell r="AH303">
            <v>100</v>
          </cell>
          <cell r="AI303">
            <v>9.6232245176476841E-2</v>
          </cell>
          <cell r="AJ303">
            <v>4</v>
          </cell>
          <cell r="AK303">
            <v>4</v>
          </cell>
          <cell r="AL303">
            <v>100</v>
          </cell>
          <cell r="AM303">
            <v>5.9358397235786869E-2</v>
          </cell>
          <cell r="AN303">
            <v>7.7794500302372227E-2</v>
          </cell>
          <cell r="AO303">
            <v>0.10013963792414078</v>
          </cell>
          <cell r="AP303">
            <v>9.6232245176476827E-2</v>
          </cell>
          <cell r="AQ303">
            <v>9.0277443572088306E-2</v>
          </cell>
          <cell r="AR303">
            <v>51093761</v>
          </cell>
          <cell r="AS303">
            <v>0</v>
          </cell>
          <cell r="AT303">
            <v>0</v>
          </cell>
          <cell r="AU303">
            <v>0</v>
          </cell>
          <cell r="AV303">
            <v>0</v>
          </cell>
          <cell r="AW303">
            <v>0</v>
          </cell>
          <cell r="AX303">
            <v>51093761</v>
          </cell>
          <cell r="AY303">
            <v>0</v>
          </cell>
          <cell r="AZ303">
            <v>0</v>
          </cell>
          <cell r="BA303">
            <v>0</v>
          </cell>
          <cell r="BB303">
            <v>0</v>
          </cell>
          <cell r="BC303">
            <v>0</v>
          </cell>
          <cell r="BD303">
            <v>0</v>
          </cell>
          <cell r="BE303">
            <v>0</v>
          </cell>
          <cell r="BF303">
            <v>0</v>
          </cell>
          <cell r="BG303">
            <v>0</v>
          </cell>
          <cell r="BH303">
            <v>0</v>
          </cell>
          <cell r="BI303">
            <v>0</v>
          </cell>
          <cell r="BJ303">
            <v>51093761</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81553724</v>
          </cell>
          <cell r="CC303">
            <v>81553724</v>
          </cell>
          <cell r="CD303">
            <v>100569000</v>
          </cell>
          <cell r="CE303">
            <v>0</v>
          </cell>
          <cell r="CF303">
            <v>0</v>
          </cell>
          <cell r="CG303">
            <v>0</v>
          </cell>
          <cell r="CH303">
            <v>0</v>
          </cell>
          <cell r="CI303">
            <v>0</v>
          </cell>
          <cell r="CJ303">
            <v>0</v>
          </cell>
          <cell r="CK303">
            <v>100569000</v>
          </cell>
          <cell r="CL303">
            <v>0</v>
          </cell>
          <cell r="CM303">
            <v>0</v>
          </cell>
          <cell r="CN303">
            <v>0</v>
          </cell>
          <cell r="CO303">
            <v>0</v>
          </cell>
          <cell r="CP303">
            <v>0</v>
          </cell>
          <cell r="CQ303">
            <v>0</v>
          </cell>
          <cell r="CR303">
            <v>0</v>
          </cell>
          <cell r="CS303">
            <v>0</v>
          </cell>
          <cell r="CT303">
            <v>0</v>
          </cell>
          <cell r="CU303">
            <v>0</v>
          </cell>
          <cell r="CV303">
            <v>100569000</v>
          </cell>
          <cell r="CW303">
            <v>69135150</v>
          </cell>
          <cell r="CX303">
            <v>0</v>
          </cell>
          <cell r="CY303">
            <v>0</v>
          </cell>
          <cell r="CZ303">
            <v>0</v>
          </cell>
          <cell r="DA303">
            <v>0</v>
          </cell>
          <cell r="DB303">
            <v>0</v>
          </cell>
          <cell r="DC303">
            <v>69135150</v>
          </cell>
          <cell r="DD303">
            <v>0</v>
          </cell>
          <cell r="DE303">
            <v>0</v>
          </cell>
          <cell r="DF303">
            <v>0</v>
          </cell>
          <cell r="DG303">
            <v>0</v>
          </cell>
          <cell r="DH303">
            <v>0</v>
          </cell>
          <cell r="DI303">
            <v>0</v>
          </cell>
          <cell r="DJ303">
            <v>0</v>
          </cell>
          <cell r="DK303">
            <v>0</v>
          </cell>
          <cell r="DL303">
            <v>0</v>
          </cell>
          <cell r="DM303">
            <v>0</v>
          </cell>
          <cell r="DN303">
            <v>0</v>
          </cell>
          <cell r="DO303">
            <v>69135150</v>
          </cell>
          <cell r="DP303">
            <v>220797911</v>
          </cell>
          <cell r="DQ303">
            <v>0</v>
          </cell>
          <cell r="DR303">
            <v>0</v>
          </cell>
          <cell r="DS303">
            <v>0</v>
          </cell>
          <cell r="DT303">
            <v>0</v>
          </cell>
          <cell r="DU303">
            <v>0</v>
          </cell>
          <cell r="DV303">
            <v>120228911</v>
          </cell>
          <cell r="DW303">
            <v>100569000</v>
          </cell>
          <cell r="DX303">
            <v>0</v>
          </cell>
          <cell r="DY303">
            <v>0</v>
          </cell>
          <cell r="DZ303">
            <v>0</v>
          </cell>
          <cell r="EA303">
            <v>0</v>
          </cell>
          <cell r="EB303">
            <v>0</v>
          </cell>
          <cell r="EC303">
            <v>0</v>
          </cell>
          <cell r="ED303">
            <v>0</v>
          </cell>
          <cell r="EE303">
            <v>0</v>
          </cell>
          <cell r="EF303">
            <v>0</v>
          </cell>
          <cell r="EG303">
            <v>81553724</v>
          </cell>
          <cell r="EH303">
            <v>302351635</v>
          </cell>
        </row>
        <row r="304">
          <cell r="B304" t="str">
            <v>25126-302</v>
          </cell>
          <cell r="C304">
            <v>25126</v>
          </cell>
          <cell r="D304" t="str">
            <v>Cajicá</v>
          </cell>
          <cell r="E304">
            <v>1438</v>
          </cell>
          <cell r="F304" t="str">
            <v>Cajica Tejiendo Futuro Unidos Con Toda Seguridad</v>
          </cell>
          <cell r="G304" t="str">
            <v>Tejiendo Futuro Cajica 100% Saludable</v>
          </cell>
          <cell r="H304" t="str">
            <v>Cultura</v>
          </cell>
          <cell r="I304" t="str">
            <v>Promoción y acceso efectivo a procesos culturales y artísticos</v>
          </cell>
          <cell r="K304" t="str">
            <v>Servicio de educación informal al sector artístico y cultural</v>
          </cell>
          <cell r="L304" t="str">
            <v>Bibliotecarios capacitados</v>
          </cell>
          <cell r="M304" t="str">
            <v>Número</v>
          </cell>
          <cell r="N304">
            <v>26</v>
          </cell>
          <cell r="O304">
            <v>5</v>
          </cell>
          <cell r="P304">
            <v>0</v>
          </cell>
          <cell r="Q304">
            <v>0.10180209937245092</v>
          </cell>
          <cell r="R304" t="str">
            <v>AM</v>
          </cell>
          <cell r="S304">
            <v>6</v>
          </cell>
          <cell r="T304">
            <v>1</v>
          </cell>
          <cell r="U304">
            <v>0</v>
          </cell>
          <cell r="V304">
            <v>0</v>
          </cell>
          <cell r="W304">
            <v>6.0522288015490942E-2</v>
          </cell>
          <cell r="X304">
            <v>5</v>
          </cell>
          <cell r="Y304">
            <v>5</v>
          </cell>
          <cell r="Z304">
            <v>100</v>
          </cell>
          <cell r="AA304">
            <v>8.9047026267328369E-2</v>
          </cell>
          <cell r="AB304">
            <v>5</v>
          </cell>
          <cell r="AC304">
            <v>5</v>
          </cell>
          <cell r="AD304">
            <v>100</v>
          </cell>
          <cell r="AE304">
            <v>0.11970126483540279</v>
          </cell>
          <cell r="AF304">
            <v>5</v>
          </cell>
          <cell r="AG304">
            <v>7</v>
          </cell>
          <cell r="AH304">
            <v>100</v>
          </cell>
          <cell r="AI304">
            <v>0.10479833707659274</v>
          </cell>
          <cell r="AJ304">
            <v>6</v>
          </cell>
          <cell r="AK304">
            <v>6</v>
          </cell>
          <cell r="AL304">
            <v>100</v>
          </cell>
          <cell r="AM304">
            <v>6.0522288015490942E-2</v>
          </cell>
          <cell r="AN304">
            <v>8.9047026267328369E-2</v>
          </cell>
          <cell r="AO304">
            <v>0.11970126483540279</v>
          </cell>
          <cell r="AP304">
            <v>0.10479833707659275</v>
          </cell>
          <cell r="AQ304">
            <v>0.10180209937245092</v>
          </cell>
          <cell r="AR304">
            <v>52095600</v>
          </cell>
          <cell r="AS304">
            <v>0</v>
          </cell>
          <cell r="AT304">
            <v>0</v>
          </cell>
          <cell r="AU304">
            <v>0</v>
          </cell>
          <cell r="AV304">
            <v>0</v>
          </cell>
          <cell r="AW304">
            <v>0</v>
          </cell>
          <cell r="AX304">
            <v>52095600</v>
          </cell>
          <cell r="AY304">
            <v>0</v>
          </cell>
          <cell r="AZ304">
            <v>0</v>
          </cell>
          <cell r="BA304">
            <v>0</v>
          </cell>
          <cell r="BB304">
            <v>0</v>
          </cell>
          <cell r="BC304">
            <v>0</v>
          </cell>
          <cell r="BD304">
            <v>0</v>
          </cell>
          <cell r="BE304">
            <v>0</v>
          </cell>
          <cell r="BF304">
            <v>0</v>
          </cell>
          <cell r="BG304">
            <v>0</v>
          </cell>
          <cell r="BH304">
            <v>0</v>
          </cell>
          <cell r="BI304">
            <v>0</v>
          </cell>
          <cell r="BJ304">
            <v>52095600</v>
          </cell>
          <cell r="BK304">
            <v>93350000</v>
          </cell>
          <cell r="BL304">
            <v>0</v>
          </cell>
          <cell r="BM304">
            <v>0</v>
          </cell>
          <cell r="BN304">
            <v>0</v>
          </cell>
          <cell r="BO304">
            <v>0</v>
          </cell>
          <cell r="BP304">
            <v>93350000</v>
          </cell>
          <cell r="BQ304">
            <v>0</v>
          </cell>
          <cell r="BR304">
            <v>0</v>
          </cell>
          <cell r="BS304">
            <v>0</v>
          </cell>
          <cell r="BT304">
            <v>0</v>
          </cell>
          <cell r="BU304">
            <v>0</v>
          </cell>
          <cell r="BV304">
            <v>0</v>
          </cell>
          <cell r="BW304">
            <v>0</v>
          </cell>
          <cell r="BX304">
            <v>0</v>
          </cell>
          <cell r="BY304">
            <v>0</v>
          </cell>
          <cell r="BZ304">
            <v>0</v>
          </cell>
          <cell r="CA304">
            <v>0</v>
          </cell>
          <cell r="CB304">
            <v>0</v>
          </cell>
          <cell r="CC304">
            <v>93350000</v>
          </cell>
          <cell r="CD304">
            <v>120214500</v>
          </cell>
          <cell r="CE304">
            <v>0</v>
          </cell>
          <cell r="CF304">
            <v>0</v>
          </cell>
          <cell r="CG304">
            <v>0</v>
          </cell>
          <cell r="CH304">
            <v>0</v>
          </cell>
          <cell r="CI304">
            <v>0</v>
          </cell>
          <cell r="CJ304">
            <v>18191250</v>
          </cell>
          <cell r="CK304">
            <v>102023250</v>
          </cell>
          <cell r="CL304">
            <v>0</v>
          </cell>
          <cell r="CM304">
            <v>0</v>
          </cell>
          <cell r="CN304">
            <v>0</v>
          </cell>
          <cell r="CO304">
            <v>0</v>
          </cell>
          <cell r="CP304">
            <v>0</v>
          </cell>
          <cell r="CQ304">
            <v>0</v>
          </cell>
          <cell r="CR304">
            <v>0</v>
          </cell>
          <cell r="CS304">
            <v>0</v>
          </cell>
          <cell r="CT304">
            <v>0</v>
          </cell>
          <cell r="CU304">
            <v>0</v>
          </cell>
          <cell r="CV304">
            <v>120214500</v>
          </cell>
          <cell r="CW304">
            <v>75289200</v>
          </cell>
          <cell r="CX304">
            <v>0</v>
          </cell>
          <cell r="CY304">
            <v>0</v>
          </cell>
          <cell r="CZ304">
            <v>0</v>
          </cell>
          <cell r="DA304">
            <v>0</v>
          </cell>
          <cell r="DB304">
            <v>75289200</v>
          </cell>
          <cell r="DC304">
            <v>0</v>
          </cell>
          <cell r="DD304">
            <v>0</v>
          </cell>
          <cell r="DE304">
            <v>0</v>
          </cell>
          <cell r="DF304">
            <v>0</v>
          </cell>
          <cell r="DG304">
            <v>0</v>
          </cell>
          <cell r="DH304">
            <v>0</v>
          </cell>
          <cell r="DI304">
            <v>0</v>
          </cell>
          <cell r="DJ304">
            <v>0</v>
          </cell>
          <cell r="DK304">
            <v>0</v>
          </cell>
          <cell r="DL304">
            <v>0</v>
          </cell>
          <cell r="DM304">
            <v>0</v>
          </cell>
          <cell r="DN304">
            <v>0</v>
          </cell>
          <cell r="DO304">
            <v>75289200</v>
          </cell>
          <cell r="DP304">
            <v>340949300</v>
          </cell>
          <cell r="DQ304">
            <v>0</v>
          </cell>
          <cell r="DR304">
            <v>0</v>
          </cell>
          <cell r="DS304">
            <v>0</v>
          </cell>
          <cell r="DT304">
            <v>0</v>
          </cell>
          <cell r="DU304">
            <v>168639200</v>
          </cell>
          <cell r="DV304">
            <v>70286850</v>
          </cell>
          <cell r="DW304">
            <v>102023250</v>
          </cell>
          <cell r="DX304">
            <v>0</v>
          </cell>
          <cell r="DY304">
            <v>0</v>
          </cell>
          <cell r="DZ304">
            <v>0</v>
          </cell>
          <cell r="EA304">
            <v>0</v>
          </cell>
          <cell r="EB304">
            <v>0</v>
          </cell>
          <cell r="EC304">
            <v>0</v>
          </cell>
          <cell r="ED304">
            <v>0</v>
          </cell>
          <cell r="EE304">
            <v>0</v>
          </cell>
          <cell r="EF304">
            <v>0</v>
          </cell>
          <cell r="EG304">
            <v>0</v>
          </cell>
          <cell r="EH304">
            <v>340949300</v>
          </cell>
        </row>
        <row r="305">
          <cell r="B305" t="str">
            <v>25126-303</v>
          </cell>
          <cell r="C305">
            <v>25126</v>
          </cell>
          <cell r="D305" t="str">
            <v>Cajicá</v>
          </cell>
          <cell r="E305">
            <v>1438</v>
          </cell>
          <cell r="F305" t="str">
            <v>Cajica Tejiendo Futuro Unidos Con Toda Seguridad</v>
          </cell>
          <cell r="G305" t="str">
            <v>Tejiendo Futuro Cajica 100% Saludable</v>
          </cell>
          <cell r="H305" t="str">
            <v>Cultura</v>
          </cell>
          <cell r="I305" t="str">
            <v>Promoción y acceso efectivo a procesos culturales y artísticos</v>
          </cell>
          <cell r="K305" t="str">
            <v>Servicio de educación informal al sector artístico y cultural</v>
          </cell>
          <cell r="L305" t="str">
            <v>Agentes culturales y educativos capacitados</v>
          </cell>
          <cell r="M305" t="str">
            <v>Número</v>
          </cell>
          <cell r="N305">
            <v>43</v>
          </cell>
          <cell r="O305">
            <v>29</v>
          </cell>
          <cell r="P305">
            <v>0</v>
          </cell>
          <cell r="Q305">
            <v>0.48588602801663333</v>
          </cell>
          <cell r="R305" t="str">
            <v>AM</v>
          </cell>
          <cell r="S305">
            <v>29</v>
          </cell>
          <cell r="T305">
            <v>1</v>
          </cell>
          <cell r="U305">
            <v>0</v>
          </cell>
          <cell r="V305">
            <v>0</v>
          </cell>
          <cell r="W305">
            <v>0.21997523770337524</v>
          </cell>
          <cell r="X305">
            <v>29</v>
          </cell>
          <cell r="Y305">
            <v>29</v>
          </cell>
          <cell r="Z305">
            <v>100</v>
          </cell>
          <cell r="AA305">
            <v>0.45391566630217672</v>
          </cell>
          <cell r="AB305">
            <v>29</v>
          </cell>
          <cell r="AC305">
            <v>23</v>
          </cell>
          <cell r="AD305">
            <v>79.310344827586206</v>
          </cell>
          <cell r="AE305">
            <v>0.6062079683487186</v>
          </cell>
          <cell r="AF305">
            <v>29</v>
          </cell>
          <cell r="AG305">
            <v>32</v>
          </cell>
          <cell r="AH305">
            <v>100</v>
          </cell>
          <cell r="AI305">
            <v>0.49176654889369931</v>
          </cell>
          <cell r="AJ305">
            <v>29</v>
          </cell>
          <cell r="AK305">
            <v>29</v>
          </cell>
          <cell r="AL305">
            <v>100</v>
          </cell>
          <cell r="AM305">
            <v>0.21997523770337524</v>
          </cell>
          <cell r="AN305">
            <v>0.36000208017069191</v>
          </cell>
          <cell r="AO305">
            <v>0.6062079683487186</v>
          </cell>
          <cell r="AP305">
            <v>0.49176654889369931</v>
          </cell>
          <cell r="AQ305">
            <v>0.48588602801663333</v>
          </cell>
          <cell r="AR305">
            <v>189347468</v>
          </cell>
          <cell r="AS305">
            <v>0</v>
          </cell>
          <cell r="AT305">
            <v>0</v>
          </cell>
          <cell r="AU305">
            <v>0</v>
          </cell>
          <cell r="AV305">
            <v>0</v>
          </cell>
          <cell r="AW305">
            <v>0</v>
          </cell>
          <cell r="AX305">
            <v>189347468</v>
          </cell>
          <cell r="AY305">
            <v>0</v>
          </cell>
          <cell r="AZ305">
            <v>0</v>
          </cell>
          <cell r="BA305">
            <v>0</v>
          </cell>
          <cell r="BB305">
            <v>0</v>
          </cell>
          <cell r="BC305">
            <v>0</v>
          </cell>
          <cell r="BD305">
            <v>0</v>
          </cell>
          <cell r="BE305">
            <v>0</v>
          </cell>
          <cell r="BF305">
            <v>0</v>
          </cell>
          <cell r="BG305">
            <v>0</v>
          </cell>
          <cell r="BH305">
            <v>0</v>
          </cell>
          <cell r="BI305">
            <v>0</v>
          </cell>
          <cell r="BJ305">
            <v>189347468</v>
          </cell>
          <cell r="BK305">
            <v>475850000</v>
          </cell>
          <cell r="BL305">
            <v>0</v>
          </cell>
          <cell r="BM305">
            <v>0</v>
          </cell>
          <cell r="BN305">
            <v>0</v>
          </cell>
          <cell r="BO305">
            <v>0</v>
          </cell>
          <cell r="BP305">
            <v>0</v>
          </cell>
          <cell r="BQ305">
            <v>217100963</v>
          </cell>
          <cell r="BR305">
            <v>258749037</v>
          </cell>
          <cell r="BS305">
            <v>0</v>
          </cell>
          <cell r="BT305">
            <v>0</v>
          </cell>
          <cell r="BU305">
            <v>0</v>
          </cell>
          <cell r="BV305">
            <v>0</v>
          </cell>
          <cell r="BW305">
            <v>0</v>
          </cell>
          <cell r="BX305">
            <v>0</v>
          </cell>
          <cell r="BY305">
            <v>0</v>
          </cell>
          <cell r="BZ305">
            <v>0</v>
          </cell>
          <cell r="CA305">
            <v>0</v>
          </cell>
          <cell r="CB305">
            <v>0</v>
          </cell>
          <cell r="CC305">
            <v>475850000</v>
          </cell>
          <cell r="CD305">
            <v>608807166</v>
          </cell>
          <cell r="CE305">
            <v>0</v>
          </cell>
          <cell r="CF305">
            <v>0</v>
          </cell>
          <cell r="CG305">
            <v>0</v>
          </cell>
          <cell r="CH305">
            <v>0</v>
          </cell>
          <cell r="CI305">
            <v>0</v>
          </cell>
          <cell r="CJ305">
            <v>594838666</v>
          </cell>
          <cell r="CK305">
            <v>13968500</v>
          </cell>
          <cell r="CL305">
            <v>0</v>
          </cell>
          <cell r="CM305">
            <v>0</v>
          </cell>
          <cell r="CN305">
            <v>0</v>
          </cell>
          <cell r="CO305">
            <v>0</v>
          </cell>
          <cell r="CP305">
            <v>0</v>
          </cell>
          <cell r="CQ305">
            <v>0</v>
          </cell>
          <cell r="CR305">
            <v>0</v>
          </cell>
          <cell r="CS305">
            <v>0</v>
          </cell>
          <cell r="CT305">
            <v>0</v>
          </cell>
          <cell r="CU305">
            <v>0</v>
          </cell>
          <cell r="CV305">
            <v>608807166</v>
          </cell>
          <cell r="CW305">
            <v>353294824</v>
          </cell>
          <cell r="CX305">
            <v>0</v>
          </cell>
          <cell r="CY305">
            <v>0</v>
          </cell>
          <cell r="CZ305">
            <v>0</v>
          </cell>
          <cell r="DA305">
            <v>0</v>
          </cell>
          <cell r="DB305">
            <v>0</v>
          </cell>
          <cell r="DC305">
            <v>54773380</v>
          </cell>
          <cell r="DD305">
            <v>138023653</v>
          </cell>
          <cell r="DE305">
            <v>0</v>
          </cell>
          <cell r="DF305">
            <v>160497791</v>
          </cell>
          <cell r="DG305">
            <v>0</v>
          </cell>
          <cell r="DH305">
            <v>0</v>
          </cell>
          <cell r="DI305">
            <v>0</v>
          </cell>
          <cell r="DJ305">
            <v>0</v>
          </cell>
          <cell r="DK305">
            <v>0</v>
          </cell>
          <cell r="DL305">
            <v>0</v>
          </cell>
          <cell r="DM305">
            <v>0</v>
          </cell>
          <cell r="DN305">
            <v>0</v>
          </cell>
          <cell r="DO305">
            <v>353294824</v>
          </cell>
          <cell r="DP305">
            <v>1627299458</v>
          </cell>
          <cell r="DQ305">
            <v>0</v>
          </cell>
          <cell r="DR305">
            <v>0</v>
          </cell>
          <cell r="DS305">
            <v>0</v>
          </cell>
          <cell r="DT305">
            <v>0</v>
          </cell>
          <cell r="DU305">
            <v>0</v>
          </cell>
          <cell r="DV305">
            <v>1056060477</v>
          </cell>
          <cell r="DW305">
            <v>410741190</v>
          </cell>
          <cell r="DX305">
            <v>0</v>
          </cell>
          <cell r="DY305">
            <v>160497791</v>
          </cell>
          <cell r="DZ305">
            <v>0</v>
          </cell>
          <cell r="EA305">
            <v>0</v>
          </cell>
          <cell r="EB305">
            <v>0</v>
          </cell>
          <cell r="EC305">
            <v>0</v>
          </cell>
          <cell r="ED305">
            <v>0</v>
          </cell>
          <cell r="EE305">
            <v>0</v>
          </cell>
          <cell r="EF305">
            <v>0</v>
          </cell>
          <cell r="EG305">
            <v>0</v>
          </cell>
          <cell r="EH305">
            <v>1627299458</v>
          </cell>
        </row>
        <row r="306">
          <cell r="B306" t="str">
            <v>25126-304</v>
          </cell>
          <cell r="C306">
            <v>25126</v>
          </cell>
          <cell r="D306" t="str">
            <v>Cajicá</v>
          </cell>
          <cell r="E306">
            <v>1438</v>
          </cell>
          <cell r="F306" t="str">
            <v>Cajica Tejiendo Futuro Unidos Con Toda Seguridad</v>
          </cell>
          <cell r="G306" t="str">
            <v>Tejiendo Futuro Cajica 100% Saludable</v>
          </cell>
          <cell r="H306" t="str">
            <v>Cultura</v>
          </cell>
          <cell r="I306" t="str">
            <v>Promoción y acceso efectivo a procesos culturales y artísticos</v>
          </cell>
          <cell r="K306" t="str">
            <v>Documentos de lineamientos técnicos</v>
          </cell>
          <cell r="L306" t="str">
            <v>Documentos de lineamientos técnicos realizados</v>
          </cell>
          <cell r="M306" t="str">
            <v>Número</v>
          </cell>
          <cell r="N306">
            <v>46</v>
          </cell>
          <cell r="O306">
            <v>1</v>
          </cell>
          <cell r="P306">
            <v>0</v>
          </cell>
          <cell r="Q306">
            <v>0.48031870946533761</v>
          </cell>
          <cell r="R306" t="str">
            <v>AM</v>
          </cell>
          <cell r="S306">
            <v>0.3</v>
          </cell>
          <cell r="T306">
            <v>0.3</v>
          </cell>
          <cell r="U306">
            <v>0</v>
          </cell>
          <cell r="V306">
            <v>0</v>
          </cell>
          <cell r="W306">
            <v>0.78471966270497839</v>
          </cell>
          <cell r="X306">
            <v>1</v>
          </cell>
          <cell r="Y306">
            <v>1</v>
          </cell>
          <cell r="Z306">
            <v>100</v>
          </cell>
          <cell r="AA306">
            <v>0.15292228779856035</v>
          </cell>
          <cell r="AB306">
            <v>1</v>
          </cell>
          <cell r="AC306">
            <v>1</v>
          </cell>
          <cell r="AD306">
            <v>100</v>
          </cell>
          <cell r="AE306">
            <v>0.65033062556130705</v>
          </cell>
          <cell r="AF306">
            <v>1</v>
          </cell>
          <cell r="AG306">
            <v>1</v>
          </cell>
          <cell r="AH306">
            <v>100</v>
          </cell>
          <cell r="AI306">
            <v>0.16670186369760334</v>
          </cell>
          <cell r="AJ306">
            <v>1</v>
          </cell>
          <cell r="AK306">
            <v>0.3</v>
          </cell>
          <cell r="AL306">
            <v>30</v>
          </cell>
          <cell r="AM306">
            <v>0.78471966270497839</v>
          </cell>
          <cell r="AN306">
            <v>0.15292228779856035</v>
          </cell>
          <cell r="AO306">
            <v>0.65033062556130705</v>
          </cell>
          <cell r="AP306">
            <v>5.0010559109281004E-2</v>
          </cell>
          <cell r="AQ306">
            <v>0.14409561283960129</v>
          </cell>
          <cell r="AR306">
            <v>675460941.75999999</v>
          </cell>
          <cell r="AS306">
            <v>0</v>
          </cell>
          <cell r="AT306">
            <v>0</v>
          </cell>
          <cell r="AU306">
            <v>0</v>
          </cell>
          <cell r="AV306">
            <v>0</v>
          </cell>
          <cell r="AW306">
            <v>0</v>
          </cell>
          <cell r="AX306">
            <v>675460941.75999999</v>
          </cell>
          <cell r="AY306">
            <v>0</v>
          </cell>
          <cell r="AZ306">
            <v>0</v>
          </cell>
          <cell r="BA306">
            <v>0</v>
          </cell>
          <cell r="BB306">
            <v>0</v>
          </cell>
          <cell r="BC306">
            <v>0</v>
          </cell>
          <cell r="BD306">
            <v>0</v>
          </cell>
          <cell r="BE306">
            <v>0</v>
          </cell>
          <cell r="BF306">
            <v>0</v>
          </cell>
          <cell r="BG306">
            <v>0</v>
          </cell>
          <cell r="BH306">
            <v>0</v>
          </cell>
          <cell r="BI306">
            <v>0</v>
          </cell>
          <cell r="BJ306">
            <v>675460941.75999999</v>
          </cell>
          <cell r="BK306">
            <v>160311873</v>
          </cell>
          <cell r="BL306">
            <v>0</v>
          </cell>
          <cell r="BM306">
            <v>0</v>
          </cell>
          <cell r="BN306">
            <v>0</v>
          </cell>
          <cell r="BO306">
            <v>0</v>
          </cell>
          <cell r="BP306">
            <v>140000000</v>
          </cell>
          <cell r="BQ306">
            <v>20228407</v>
          </cell>
          <cell r="BR306">
            <v>0</v>
          </cell>
          <cell r="BS306">
            <v>0</v>
          </cell>
          <cell r="BT306">
            <v>0</v>
          </cell>
          <cell r="BU306">
            <v>0</v>
          </cell>
          <cell r="BV306">
            <v>0</v>
          </cell>
          <cell r="BW306">
            <v>0</v>
          </cell>
          <cell r="BX306">
            <v>0</v>
          </cell>
          <cell r="BY306">
            <v>0</v>
          </cell>
          <cell r="BZ306">
            <v>0</v>
          </cell>
          <cell r="CA306">
            <v>83466</v>
          </cell>
          <cell r="CB306">
            <v>0</v>
          </cell>
          <cell r="CC306">
            <v>160311873</v>
          </cell>
          <cell r="CD306">
            <v>653119005</v>
          </cell>
          <cell r="CE306">
            <v>0</v>
          </cell>
          <cell r="CF306">
            <v>0</v>
          </cell>
          <cell r="CG306">
            <v>0</v>
          </cell>
          <cell r="CH306">
            <v>0</v>
          </cell>
          <cell r="CI306">
            <v>528374248</v>
          </cell>
          <cell r="CJ306">
            <v>124744757</v>
          </cell>
          <cell r="CK306">
            <v>0</v>
          </cell>
          <cell r="CL306">
            <v>0</v>
          </cell>
          <cell r="CM306">
            <v>0</v>
          </cell>
          <cell r="CN306">
            <v>0</v>
          </cell>
          <cell r="CO306">
            <v>0</v>
          </cell>
          <cell r="CP306">
            <v>0</v>
          </cell>
          <cell r="CQ306">
            <v>0</v>
          </cell>
          <cell r="CR306">
            <v>0</v>
          </cell>
          <cell r="CS306">
            <v>0</v>
          </cell>
          <cell r="CT306">
            <v>0</v>
          </cell>
          <cell r="CU306">
            <v>0</v>
          </cell>
          <cell r="CV306">
            <v>653119005</v>
          </cell>
          <cell r="CW306">
            <v>119761919</v>
          </cell>
          <cell r="CX306">
            <v>0</v>
          </cell>
          <cell r="CY306">
            <v>0</v>
          </cell>
          <cell r="CZ306">
            <v>0</v>
          </cell>
          <cell r="DA306">
            <v>0</v>
          </cell>
          <cell r="DB306">
            <v>0</v>
          </cell>
          <cell r="DC306">
            <v>119761919</v>
          </cell>
          <cell r="DD306">
            <v>0</v>
          </cell>
          <cell r="DE306">
            <v>0</v>
          </cell>
          <cell r="DF306">
            <v>0</v>
          </cell>
          <cell r="DG306">
            <v>0</v>
          </cell>
          <cell r="DH306">
            <v>0</v>
          </cell>
          <cell r="DI306">
            <v>0</v>
          </cell>
          <cell r="DJ306">
            <v>0</v>
          </cell>
          <cell r="DK306">
            <v>0</v>
          </cell>
          <cell r="DL306">
            <v>0</v>
          </cell>
          <cell r="DM306">
            <v>0</v>
          </cell>
          <cell r="DN306">
            <v>0</v>
          </cell>
          <cell r="DO306">
            <v>119761919</v>
          </cell>
          <cell r="DP306">
            <v>1608653738.76</v>
          </cell>
          <cell r="DQ306">
            <v>0</v>
          </cell>
          <cell r="DR306">
            <v>0</v>
          </cell>
          <cell r="DS306">
            <v>0</v>
          </cell>
          <cell r="DT306">
            <v>0</v>
          </cell>
          <cell r="DU306">
            <v>668374248</v>
          </cell>
          <cell r="DV306">
            <v>940196024.75999999</v>
          </cell>
          <cell r="DW306">
            <v>0</v>
          </cell>
          <cell r="DX306">
            <v>0</v>
          </cell>
          <cell r="DY306">
            <v>0</v>
          </cell>
          <cell r="DZ306">
            <v>0</v>
          </cell>
          <cell r="EA306">
            <v>0</v>
          </cell>
          <cell r="EB306">
            <v>0</v>
          </cell>
          <cell r="EC306">
            <v>0</v>
          </cell>
          <cell r="ED306">
            <v>0</v>
          </cell>
          <cell r="EE306">
            <v>0</v>
          </cell>
          <cell r="EF306">
            <v>83466</v>
          </cell>
          <cell r="EG306">
            <v>0</v>
          </cell>
          <cell r="EH306">
            <v>1608653738.76</v>
          </cell>
        </row>
        <row r="307">
          <cell r="B307" t="str">
            <v>25126-305</v>
          </cell>
          <cell r="C307">
            <v>25126</v>
          </cell>
          <cell r="D307" t="str">
            <v>Cajicá</v>
          </cell>
          <cell r="E307">
            <v>1438</v>
          </cell>
          <cell r="F307" t="str">
            <v>Cajica Tejiendo Futuro Unidos Con Toda Seguridad</v>
          </cell>
          <cell r="G307" t="str">
            <v>Tejiendo Futuro Cajica 100% Saludable</v>
          </cell>
          <cell r="H307" t="str">
            <v>Cultura</v>
          </cell>
          <cell r="I307" t="str">
            <v>Promoción y acceso efectivo a procesos culturales y artísticos</v>
          </cell>
          <cell r="K307" t="str">
            <v>Servicio de educación informal al sector artístico y cultural</v>
          </cell>
          <cell r="L307" t="str">
            <v>Agentes de la primera infancia capacitados</v>
          </cell>
          <cell r="M307" t="str">
            <v>Número</v>
          </cell>
          <cell r="N307">
            <v>42</v>
          </cell>
          <cell r="O307">
            <v>11</v>
          </cell>
          <cell r="P307">
            <v>0</v>
          </cell>
          <cell r="Q307">
            <v>0.44194015473657938</v>
          </cell>
          <cell r="R307" t="str">
            <v>AM</v>
          </cell>
          <cell r="S307">
            <v>13</v>
          </cell>
          <cell r="T307">
            <v>1</v>
          </cell>
          <cell r="U307">
            <v>0</v>
          </cell>
          <cell r="V307">
            <v>0</v>
          </cell>
          <cell r="W307">
            <v>0.2314026922743033</v>
          </cell>
          <cell r="X307">
            <v>11</v>
          </cell>
          <cell r="Y307">
            <v>11</v>
          </cell>
          <cell r="Z307">
            <v>100</v>
          </cell>
          <cell r="AA307">
            <v>0.19952352704023288</v>
          </cell>
          <cell r="AB307">
            <v>11</v>
          </cell>
          <cell r="AC307">
            <v>9</v>
          </cell>
          <cell r="AD307">
            <v>81.818181818181827</v>
          </cell>
          <cell r="AE307">
            <v>0.23752938005004995</v>
          </cell>
          <cell r="AF307">
            <v>11</v>
          </cell>
          <cell r="AG307">
            <v>12</v>
          </cell>
          <cell r="AH307">
            <v>100</v>
          </cell>
          <cell r="AI307">
            <v>1.1597982043593156</v>
          </cell>
          <cell r="AJ307">
            <v>13</v>
          </cell>
          <cell r="AK307">
            <v>13</v>
          </cell>
          <cell r="AL307">
            <v>100</v>
          </cell>
          <cell r="AM307">
            <v>0.2314026922743033</v>
          </cell>
          <cell r="AN307">
            <v>0.16324652212382693</v>
          </cell>
          <cell r="AO307">
            <v>0.23752938005004995</v>
          </cell>
          <cell r="AP307">
            <v>1.1597982043593156</v>
          </cell>
          <cell r="AQ307">
            <v>0.44194015473657938</v>
          </cell>
          <cell r="AR307">
            <v>199183846</v>
          </cell>
          <cell r="AS307">
            <v>0</v>
          </cell>
          <cell r="AT307">
            <v>0</v>
          </cell>
          <cell r="AU307">
            <v>0</v>
          </cell>
          <cell r="AV307">
            <v>0</v>
          </cell>
          <cell r="AW307">
            <v>0</v>
          </cell>
          <cell r="AX307">
            <v>199183846</v>
          </cell>
          <cell r="AY307">
            <v>0</v>
          </cell>
          <cell r="AZ307">
            <v>0</v>
          </cell>
          <cell r="BA307">
            <v>0</v>
          </cell>
          <cell r="BB307">
            <v>0</v>
          </cell>
          <cell r="BC307">
            <v>0</v>
          </cell>
          <cell r="BD307">
            <v>0</v>
          </cell>
          <cell r="BE307">
            <v>0</v>
          </cell>
          <cell r="BF307">
            <v>0</v>
          </cell>
          <cell r="BG307">
            <v>0</v>
          </cell>
          <cell r="BH307">
            <v>0</v>
          </cell>
          <cell r="BI307">
            <v>0</v>
          </cell>
          <cell r="BJ307">
            <v>199183846</v>
          </cell>
          <cell r="BK307">
            <v>209165000</v>
          </cell>
          <cell r="BL307">
            <v>0</v>
          </cell>
          <cell r="BM307">
            <v>0</v>
          </cell>
          <cell r="BN307">
            <v>0</v>
          </cell>
          <cell r="BO307">
            <v>0</v>
          </cell>
          <cell r="BP307">
            <v>0</v>
          </cell>
          <cell r="BQ307">
            <v>209165000</v>
          </cell>
          <cell r="BR307">
            <v>0</v>
          </cell>
          <cell r="BS307">
            <v>0</v>
          </cell>
          <cell r="BT307">
            <v>0</v>
          </cell>
          <cell r="BU307">
            <v>0</v>
          </cell>
          <cell r="BV307">
            <v>0</v>
          </cell>
          <cell r="BW307">
            <v>0</v>
          </cell>
          <cell r="BX307">
            <v>0</v>
          </cell>
          <cell r="BY307">
            <v>0</v>
          </cell>
          <cell r="BZ307">
            <v>0</v>
          </cell>
          <cell r="CA307">
            <v>0</v>
          </cell>
          <cell r="CB307">
            <v>0</v>
          </cell>
          <cell r="CC307">
            <v>209165000</v>
          </cell>
          <cell r="CD307">
            <v>238547819</v>
          </cell>
          <cell r="CE307">
            <v>0</v>
          </cell>
          <cell r="CF307">
            <v>0</v>
          </cell>
          <cell r="CG307">
            <v>0</v>
          </cell>
          <cell r="CH307">
            <v>0</v>
          </cell>
          <cell r="CI307">
            <v>0</v>
          </cell>
          <cell r="CJ307">
            <v>238547819</v>
          </cell>
          <cell r="CK307">
            <v>0</v>
          </cell>
          <cell r="CL307">
            <v>0</v>
          </cell>
          <cell r="CM307">
            <v>0</v>
          </cell>
          <cell r="CN307">
            <v>0</v>
          </cell>
          <cell r="CO307">
            <v>0</v>
          </cell>
          <cell r="CP307">
            <v>0</v>
          </cell>
          <cell r="CQ307">
            <v>0</v>
          </cell>
          <cell r="CR307">
            <v>0</v>
          </cell>
          <cell r="CS307">
            <v>0</v>
          </cell>
          <cell r="CT307">
            <v>0</v>
          </cell>
          <cell r="CU307">
            <v>0</v>
          </cell>
          <cell r="CV307">
            <v>238547819</v>
          </cell>
          <cell r="CW307">
            <v>833221990</v>
          </cell>
          <cell r="CX307">
            <v>0</v>
          </cell>
          <cell r="CY307">
            <v>0</v>
          </cell>
          <cell r="CZ307">
            <v>0</v>
          </cell>
          <cell r="DA307">
            <v>0</v>
          </cell>
          <cell r="DB307">
            <v>112155420</v>
          </cell>
          <cell r="DC307">
            <v>24346570</v>
          </cell>
          <cell r="DD307">
            <v>0</v>
          </cell>
          <cell r="DE307">
            <v>0</v>
          </cell>
          <cell r="DF307">
            <v>696720000</v>
          </cell>
          <cell r="DG307">
            <v>0</v>
          </cell>
          <cell r="DH307">
            <v>0</v>
          </cell>
          <cell r="DI307">
            <v>0</v>
          </cell>
          <cell r="DJ307">
            <v>0</v>
          </cell>
          <cell r="DK307">
            <v>0</v>
          </cell>
          <cell r="DL307">
            <v>0</v>
          </cell>
          <cell r="DM307">
            <v>0</v>
          </cell>
          <cell r="DN307">
            <v>0</v>
          </cell>
          <cell r="DO307">
            <v>833221990</v>
          </cell>
          <cell r="DP307">
            <v>1480118655</v>
          </cell>
          <cell r="DQ307">
            <v>0</v>
          </cell>
          <cell r="DR307">
            <v>0</v>
          </cell>
          <cell r="DS307">
            <v>0</v>
          </cell>
          <cell r="DT307">
            <v>0</v>
          </cell>
          <cell r="DU307">
            <v>112155420</v>
          </cell>
          <cell r="DV307">
            <v>671243235</v>
          </cell>
          <cell r="DW307">
            <v>0</v>
          </cell>
          <cell r="DX307">
            <v>0</v>
          </cell>
          <cell r="DY307">
            <v>696720000</v>
          </cell>
          <cell r="DZ307">
            <v>0</v>
          </cell>
          <cell r="EA307">
            <v>0</v>
          </cell>
          <cell r="EB307">
            <v>0</v>
          </cell>
          <cell r="EC307">
            <v>0</v>
          </cell>
          <cell r="ED307">
            <v>0</v>
          </cell>
          <cell r="EE307">
            <v>0</v>
          </cell>
          <cell r="EF307">
            <v>0</v>
          </cell>
          <cell r="EG307">
            <v>0</v>
          </cell>
          <cell r="EH307">
            <v>1480118655</v>
          </cell>
        </row>
        <row r="308">
          <cell r="B308" t="str">
            <v>25126-306</v>
          </cell>
          <cell r="C308">
            <v>25126</v>
          </cell>
          <cell r="D308" t="str">
            <v>Cajicá</v>
          </cell>
          <cell r="E308">
            <v>1438</v>
          </cell>
          <cell r="F308" t="str">
            <v>Cajica Tejiendo Futuro Unidos Con Toda Seguridad</v>
          </cell>
          <cell r="G308" t="str">
            <v>Tejiendo Futuro Cajica 100% Saludable</v>
          </cell>
          <cell r="H308" t="str">
            <v>Cultura</v>
          </cell>
          <cell r="I308" t="str">
            <v>Promoción y acceso efectivo a procesos culturales y artísticos</v>
          </cell>
          <cell r="K308" t="str">
            <v>Servicio de educación informal al sector artístico y cultural</v>
          </cell>
          <cell r="L308" t="str">
            <v>Músicos y docentes de música capacitados</v>
          </cell>
          <cell r="M308" t="str">
            <v>Número</v>
          </cell>
          <cell r="N308">
            <v>40</v>
          </cell>
          <cell r="O308">
            <v>73</v>
          </cell>
          <cell r="P308">
            <v>0</v>
          </cell>
          <cell r="Q308">
            <v>0.98241135661040124</v>
          </cell>
          <cell r="R308" t="str">
            <v>AM</v>
          </cell>
          <cell r="S308">
            <v>61</v>
          </cell>
          <cell r="T308">
            <v>0.83561643835616439</v>
          </cell>
          <cell r="U308">
            <v>0</v>
          </cell>
          <cell r="V308">
            <v>0</v>
          </cell>
          <cell r="W308">
            <v>1.1415424697951868</v>
          </cell>
          <cell r="X308">
            <v>73</v>
          </cell>
          <cell r="Y308">
            <v>73</v>
          </cell>
          <cell r="Z308">
            <v>100</v>
          </cell>
          <cell r="AA308">
            <v>0.9759423193602198</v>
          </cell>
          <cell r="AB308">
            <v>73</v>
          </cell>
          <cell r="AC308">
            <v>50</v>
          </cell>
          <cell r="AD308">
            <v>68.493150684931507</v>
          </cell>
          <cell r="AE308">
            <v>1.2761846050127932</v>
          </cell>
          <cell r="AF308">
            <v>73</v>
          </cell>
          <cell r="AG308">
            <v>65</v>
          </cell>
          <cell r="AH308">
            <v>89.041095890410958</v>
          </cell>
          <cell r="AI308">
            <v>3.9954355570872291E-3</v>
          </cell>
          <cell r="AJ308">
            <v>73</v>
          </cell>
          <cell r="AK308">
            <v>61</v>
          </cell>
          <cell r="AL308">
            <v>83.561643835616437</v>
          </cell>
          <cell r="AM308">
            <v>1.1415424697951868</v>
          </cell>
          <cell r="AN308">
            <v>0.66845364339741087</v>
          </cell>
          <cell r="AO308">
            <v>1.1363287578881036</v>
          </cell>
          <cell r="AP308">
            <v>3.3386516298948075E-3</v>
          </cell>
          <cell r="AQ308">
            <v>0.82091907881143122</v>
          </cell>
          <cell r="AR308">
            <v>982602308</v>
          </cell>
          <cell r="AS308">
            <v>0</v>
          </cell>
          <cell r="AT308">
            <v>0</v>
          </cell>
          <cell r="AU308">
            <v>0</v>
          </cell>
          <cell r="AV308">
            <v>0</v>
          </cell>
          <cell r="AW308">
            <v>0</v>
          </cell>
          <cell r="AX308">
            <v>982602308</v>
          </cell>
          <cell r="AY308">
            <v>0</v>
          </cell>
          <cell r="AZ308">
            <v>0</v>
          </cell>
          <cell r="BA308">
            <v>0</v>
          </cell>
          <cell r="BB308">
            <v>0</v>
          </cell>
          <cell r="BC308">
            <v>0</v>
          </cell>
          <cell r="BD308">
            <v>0</v>
          </cell>
          <cell r="BE308">
            <v>0</v>
          </cell>
          <cell r="BF308">
            <v>0</v>
          </cell>
          <cell r="BG308">
            <v>0</v>
          </cell>
          <cell r="BH308">
            <v>0</v>
          </cell>
          <cell r="BI308">
            <v>0</v>
          </cell>
          <cell r="BJ308">
            <v>982602308</v>
          </cell>
          <cell r="BK308">
            <v>1023102279</v>
          </cell>
          <cell r="BL308">
            <v>0</v>
          </cell>
          <cell r="BM308">
            <v>0</v>
          </cell>
          <cell r="BN308">
            <v>0</v>
          </cell>
          <cell r="BO308">
            <v>0</v>
          </cell>
          <cell r="BP308">
            <v>138976679</v>
          </cell>
          <cell r="BQ308">
            <v>884125600</v>
          </cell>
          <cell r="BR308">
            <v>0</v>
          </cell>
          <cell r="BS308">
            <v>0</v>
          </cell>
          <cell r="BT308">
            <v>0</v>
          </cell>
          <cell r="BU308">
            <v>0</v>
          </cell>
          <cell r="BV308">
            <v>0</v>
          </cell>
          <cell r="BW308">
            <v>0</v>
          </cell>
          <cell r="BX308">
            <v>0</v>
          </cell>
          <cell r="BY308">
            <v>0</v>
          </cell>
          <cell r="BZ308">
            <v>0</v>
          </cell>
          <cell r="CA308">
            <v>0</v>
          </cell>
          <cell r="CB308">
            <v>0</v>
          </cell>
          <cell r="CC308">
            <v>1023102279</v>
          </cell>
          <cell r="CD308">
            <v>1281656417</v>
          </cell>
          <cell r="CE308">
            <v>0</v>
          </cell>
          <cell r="CF308">
            <v>0</v>
          </cell>
          <cell r="CG308">
            <v>0</v>
          </cell>
          <cell r="CH308">
            <v>0</v>
          </cell>
          <cell r="CI308">
            <v>0</v>
          </cell>
          <cell r="CJ308">
            <v>1281656417</v>
          </cell>
          <cell r="CK308">
            <v>0</v>
          </cell>
          <cell r="CL308">
            <v>0</v>
          </cell>
          <cell r="CM308">
            <v>0</v>
          </cell>
          <cell r="CN308">
            <v>0</v>
          </cell>
          <cell r="CO308">
            <v>0</v>
          </cell>
          <cell r="CP308">
            <v>0</v>
          </cell>
          <cell r="CQ308">
            <v>0</v>
          </cell>
          <cell r="CR308">
            <v>0</v>
          </cell>
          <cell r="CS308">
            <v>0</v>
          </cell>
          <cell r="CT308">
            <v>0</v>
          </cell>
          <cell r="CU308">
            <v>0</v>
          </cell>
          <cell r="CV308">
            <v>1281656417</v>
          </cell>
          <cell r="CW308">
            <v>2870400</v>
          </cell>
          <cell r="CX308">
            <v>0</v>
          </cell>
          <cell r="CY308">
            <v>0</v>
          </cell>
          <cell r="CZ308">
            <v>0</v>
          </cell>
          <cell r="DA308">
            <v>0</v>
          </cell>
          <cell r="DB308">
            <v>0</v>
          </cell>
          <cell r="DC308">
            <v>2870400</v>
          </cell>
          <cell r="DD308">
            <v>0</v>
          </cell>
          <cell r="DE308">
            <v>0</v>
          </cell>
          <cell r="DF308">
            <v>0</v>
          </cell>
          <cell r="DG308">
            <v>0</v>
          </cell>
          <cell r="DH308">
            <v>0</v>
          </cell>
          <cell r="DI308">
            <v>0</v>
          </cell>
          <cell r="DJ308">
            <v>0</v>
          </cell>
          <cell r="DK308">
            <v>0</v>
          </cell>
          <cell r="DL308">
            <v>0</v>
          </cell>
          <cell r="DM308">
            <v>0</v>
          </cell>
          <cell r="DN308">
            <v>0</v>
          </cell>
          <cell r="DO308">
            <v>2870400</v>
          </cell>
          <cell r="DP308">
            <v>3290231404</v>
          </cell>
          <cell r="DQ308">
            <v>0</v>
          </cell>
          <cell r="DR308">
            <v>0</v>
          </cell>
          <cell r="DS308">
            <v>0</v>
          </cell>
          <cell r="DT308">
            <v>0</v>
          </cell>
          <cell r="DU308">
            <v>138976679</v>
          </cell>
          <cell r="DV308">
            <v>3151254725</v>
          </cell>
          <cell r="DW308">
            <v>0</v>
          </cell>
          <cell r="DX308">
            <v>0</v>
          </cell>
          <cell r="DY308">
            <v>0</v>
          </cell>
          <cell r="DZ308">
            <v>0</v>
          </cell>
          <cell r="EA308">
            <v>0</v>
          </cell>
          <cell r="EB308">
            <v>0</v>
          </cell>
          <cell r="EC308">
            <v>0</v>
          </cell>
          <cell r="ED308">
            <v>0</v>
          </cell>
          <cell r="EE308">
            <v>0</v>
          </cell>
          <cell r="EF308">
            <v>0</v>
          </cell>
          <cell r="EG308">
            <v>0</v>
          </cell>
          <cell r="EH308">
            <v>3290231404</v>
          </cell>
        </row>
        <row r="309">
          <cell r="B309" t="str">
            <v>25126-307</v>
          </cell>
          <cell r="C309">
            <v>25126</v>
          </cell>
          <cell r="D309" t="str">
            <v>Cajicá</v>
          </cell>
          <cell r="E309">
            <v>1438</v>
          </cell>
          <cell r="F309" t="str">
            <v>Cajica Tejiendo Futuro Unidos Con Toda Seguridad</v>
          </cell>
          <cell r="G309" t="str">
            <v>Tejiendo Futuro Cajica 100% Saludable</v>
          </cell>
          <cell r="H309" t="str">
            <v>Cultura</v>
          </cell>
          <cell r="I309" t="str">
            <v>Promoción y acceso efectivo a procesos culturales y artísticos</v>
          </cell>
          <cell r="K309" t="str">
            <v>Centros culturales construidos y dotados</v>
          </cell>
          <cell r="L309" t="str">
            <v>Centros culturales construidos y dotados</v>
          </cell>
          <cell r="M309" t="str">
            <v>Número</v>
          </cell>
          <cell r="N309">
            <v>40</v>
          </cell>
          <cell r="O309">
            <v>1</v>
          </cell>
          <cell r="P309">
            <v>0</v>
          </cell>
          <cell r="Q309">
            <v>0.33674784560958504</v>
          </cell>
          <cell r="R309" t="str">
            <v>AM</v>
          </cell>
          <cell r="S309">
            <v>1</v>
          </cell>
          <cell r="T309">
            <v>1</v>
          </cell>
          <cell r="U309">
            <v>0</v>
          </cell>
          <cell r="V309">
            <v>0</v>
          </cell>
          <cell r="W309">
            <v>0.31353497674436687</v>
          </cell>
          <cell r="X309">
            <v>1</v>
          </cell>
          <cell r="Y309">
            <v>1</v>
          </cell>
          <cell r="Z309">
            <v>100</v>
          </cell>
          <cell r="AA309">
            <v>0.1198617015349378</v>
          </cell>
          <cell r="AB309">
            <v>1</v>
          </cell>
          <cell r="AC309">
            <v>1</v>
          </cell>
          <cell r="AD309">
            <v>100</v>
          </cell>
          <cell r="AE309">
            <v>0.14233024406381883</v>
          </cell>
          <cell r="AF309">
            <v>1</v>
          </cell>
          <cell r="AG309">
            <v>1</v>
          </cell>
          <cell r="AH309">
            <v>100</v>
          </cell>
          <cell r="AI309">
            <v>0.82032849573557742</v>
          </cell>
          <cell r="AJ309">
            <v>1</v>
          </cell>
          <cell r="AK309">
            <v>1</v>
          </cell>
          <cell r="AL309">
            <v>100</v>
          </cell>
          <cell r="AM309">
            <v>0.31353497674436687</v>
          </cell>
          <cell r="AN309">
            <v>0.1198617015349378</v>
          </cell>
          <cell r="AO309">
            <v>0.14233024406381883</v>
          </cell>
          <cell r="AP309">
            <v>0.82032849573557742</v>
          </cell>
          <cell r="AQ309">
            <v>0.33674784560958504</v>
          </cell>
          <cell r="AR309">
            <v>269880622</v>
          </cell>
          <cell r="AS309">
            <v>0</v>
          </cell>
          <cell r="AT309">
            <v>0</v>
          </cell>
          <cell r="AU309">
            <v>0</v>
          </cell>
          <cell r="AV309">
            <v>0</v>
          </cell>
          <cell r="AW309">
            <v>0</v>
          </cell>
          <cell r="AX309">
            <v>269880622</v>
          </cell>
          <cell r="AY309">
            <v>0</v>
          </cell>
          <cell r="AZ309">
            <v>0</v>
          </cell>
          <cell r="BA309">
            <v>0</v>
          </cell>
          <cell r="BB309">
            <v>0</v>
          </cell>
          <cell r="BC309">
            <v>0</v>
          </cell>
          <cell r="BD309">
            <v>0</v>
          </cell>
          <cell r="BE309">
            <v>0</v>
          </cell>
          <cell r="BF309">
            <v>0</v>
          </cell>
          <cell r="BG309">
            <v>0</v>
          </cell>
          <cell r="BH309">
            <v>0</v>
          </cell>
          <cell r="BI309">
            <v>0</v>
          </cell>
          <cell r="BJ309">
            <v>269880622</v>
          </cell>
          <cell r="BK309">
            <v>125653717</v>
          </cell>
          <cell r="BL309">
            <v>0</v>
          </cell>
          <cell r="BM309">
            <v>0</v>
          </cell>
          <cell r="BN309">
            <v>0</v>
          </cell>
          <cell r="BO309">
            <v>0</v>
          </cell>
          <cell r="BP309">
            <v>27467993</v>
          </cell>
          <cell r="BQ309">
            <v>98185724</v>
          </cell>
          <cell r="BR309">
            <v>0</v>
          </cell>
          <cell r="BS309">
            <v>0</v>
          </cell>
          <cell r="BT309">
            <v>0</v>
          </cell>
          <cell r="BU309">
            <v>0</v>
          </cell>
          <cell r="BV309">
            <v>0</v>
          </cell>
          <cell r="BW309">
            <v>0</v>
          </cell>
          <cell r="BX309">
            <v>0</v>
          </cell>
          <cell r="BY309">
            <v>0</v>
          </cell>
          <cell r="BZ309">
            <v>0</v>
          </cell>
          <cell r="CA309">
            <v>0</v>
          </cell>
          <cell r="CB309">
            <v>0</v>
          </cell>
          <cell r="CC309">
            <v>125653717</v>
          </cell>
          <cell r="CD309">
            <v>142940504</v>
          </cell>
          <cell r="CE309">
            <v>0</v>
          </cell>
          <cell r="CF309">
            <v>0</v>
          </cell>
          <cell r="CG309">
            <v>0</v>
          </cell>
          <cell r="CH309">
            <v>0</v>
          </cell>
          <cell r="CI309">
            <v>0</v>
          </cell>
          <cell r="CJ309">
            <v>93059100</v>
          </cell>
          <cell r="CK309">
            <v>49881404</v>
          </cell>
          <cell r="CL309">
            <v>0</v>
          </cell>
          <cell r="CM309">
            <v>0</v>
          </cell>
          <cell r="CN309">
            <v>0</v>
          </cell>
          <cell r="CO309">
            <v>0</v>
          </cell>
          <cell r="CP309">
            <v>0</v>
          </cell>
          <cell r="CQ309">
            <v>0</v>
          </cell>
          <cell r="CR309">
            <v>0</v>
          </cell>
          <cell r="CS309">
            <v>0</v>
          </cell>
          <cell r="CT309">
            <v>0</v>
          </cell>
          <cell r="CU309">
            <v>0</v>
          </cell>
          <cell r="CV309">
            <v>142940504</v>
          </cell>
          <cell r="CW309">
            <v>589340231</v>
          </cell>
          <cell r="CX309">
            <v>0</v>
          </cell>
          <cell r="CY309">
            <v>0</v>
          </cell>
          <cell r="CZ309">
            <v>0</v>
          </cell>
          <cell r="DA309">
            <v>0</v>
          </cell>
          <cell r="DB309">
            <v>0</v>
          </cell>
          <cell r="DC309">
            <v>589340231</v>
          </cell>
          <cell r="DD309">
            <v>0</v>
          </cell>
          <cell r="DE309">
            <v>0</v>
          </cell>
          <cell r="DF309">
            <v>0</v>
          </cell>
          <cell r="DG309">
            <v>0</v>
          </cell>
          <cell r="DH309">
            <v>0</v>
          </cell>
          <cell r="DI309">
            <v>0</v>
          </cell>
          <cell r="DJ309">
            <v>0</v>
          </cell>
          <cell r="DK309">
            <v>0</v>
          </cell>
          <cell r="DL309">
            <v>0</v>
          </cell>
          <cell r="DM309">
            <v>0</v>
          </cell>
          <cell r="DN309">
            <v>0</v>
          </cell>
          <cell r="DO309">
            <v>589340231</v>
          </cell>
          <cell r="DP309">
            <v>1127815074</v>
          </cell>
          <cell r="DQ309">
            <v>0</v>
          </cell>
          <cell r="DR309">
            <v>0</v>
          </cell>
          <cell r="DS309">
            <v>0</v>
          </cell>
          <cell r="DT309">
            <v>0</v>
          </cell>
          <cell r="DU309">
            <v>27467993</v>
          </cell>
          <cell r="DV309">
            <v>1050465677</v>
          </cell>
          <cell r="DW309">
            <v>49881404</v>
          </cell>
          <cell r="DX309">
            <v>0</v>
          </cell>
          <cell r="DY309">
            <v>0</v>
          </cell>
          <cell r="DZ309">
            <v>0</v>
          </cell>
          <cell r="EA309">
            <v>0</v>
          </cell>
          <cell r="EB309">
            <v>0</v>
          </cell>
          <cell r="EC309">
            <v>0</v>
          </cell>
          <cell r="ED309">
            <v>0</v>
          </cell>
          <cell r="EE309">
            <v>0</v>
          </cell>
          <cell r="EF309">
            <v>0</v>
          </cell>
          <cell r="EG309">
            <v>0</v>
          </cell>
          <cell r="EH309">
            <v>1127815074</v>
          </cell>
        </row>
      </sheetData>
      <sheetData sheetId="4">
        <row r="5">
          <cell r="B5" t="str">
            <v>Etiquetas de fila</v>
          </cell>
          <cell r="C5" t="str">
            <v>Eficacia Cuatrienio</v>
          </cell>
          <cell r="D5" t="str">
            <v>Eficacia 2020</v>
          </cell>
          <cell r="E5" t="str">
            <v>Eficacia 2021</v>
          </cell>
          <cell r="F5" t="str">
            <v>Eficacia 2022</v>
          </cell>
          <cell r="G5" t="str">
            <v>Eficacia 2023</v>
          </cell>
          <cell r="H5" t="str">
            <v>Suma de Total Obligacion 2020</v>
          </cell>
          <cell r="I5" t="str">
            <v>Suma de Total Obligacion 2021</v>
          </cell>
          <cell r="J5" t="str">
            <v>Suma de Total Obligacion 2022</v>
          </cell>
          <cell r="K5" t="str">
            <v>Suma de Total Obligacion 2023</v>
          </cell>
        </row>
        <row r="6">
          <cell r="B6" t="str">
            <v>Cajicá</v>
          </cell>
          <cell r="C6">
            <v>80.648874265736922</v>
          </cell>
          <cell r="D6">
            <v>97.398840619808823</v>
          </cell>
          <cell r="E6">
            <v>85.645974807373165</v>
          </cell>
          <cell r="F6">
            <v>85.947803675402625</v>
          </cell>
          <cell r="G6">
            <v>50.931448018347716</v>
          </cell>
          <cell r="H6">
            <v>55529581883.68</v>
          </cell>
          <cell r="I6">
            <v>71607029534</v>
          </cell>
          <cell r="J6">
            <v>80286551466.449997</v>
          </cell>
          <cell r="K6">
            <v>41654394344.729996</v>
          </cell>
        </row>
        <row r="7">
          <cell r="B7" t="str">
            <v>Total general</v>
          </cell>
          <cell r="C7">
            <v>80.648874265736922</v>
          </cell>
          <cell r="D7">
            <v>97.398840619808823</v>
          </cell>
          <cell r="E7">
            <v>85.645974807373165</v>
          </cell>
          <cell r="F7">
            <v>85.947803675402625</v>
          </cell>
          <cell r="G7">
            <v>50.931448018347716</v>
          </cell>
          <cell r="H7">
            <v>55529581883.68</v>
          </cell>
          <cell r="I7">
            <v>71607029534</v>
          </cell>
          <cell r="J7">
            <v>80286551466.449997</v>
          </cell>
          <cell r="K7">
            <v>41654394344.729996</v>
          </cell>
        </row>
        <row r="32">
          <cell r="B32" t="str">
            <v>Etiquetas de fila</v>
          </cell>
          <cell r="C32" t="str">
            <v>Agricultura y Desarrollo Rural</v>
          </cell>
          <cell r="D32" t="str">
            <v>Ambiente y Desarrollo Sostenible</v>
          </cell>
          <cell r="E32" t="str">
            <v>Ciencia, Tecnología e Innovación</v>
          </cell>
          <cell r="F32" t="str">
            <v>Comercio, Industria y Turismo</v>
          </cell>
          <cell r="G32" t="str">
            <v>Cultura</v>
          </cell>
          <cell r="H32" t="str">
            <v>Deporte y Recreación</v>
          </cell>
          <cell r="I32" t="str">
            <v>Educación</v>
          </cell>
          <cell r="J32" t="str">
            <v>Gobierno Territorial</v>
          </cell>
          <cell r="K32" t="str">
            <v>Inclusión social</v>
          </cell>
          <cell r="L32" t="str">
            <v>Información Estadística</v>
          </cell>
          <cell r="M32" t="str">
            <v>Justicia y del Derecho</v>
          </cell>
          <cell r="N32" t="str">
            <v>Minas y energía</v>
          </cell>
          <cell r="O32" t="str">
            <v xml:space="preserve">Salud y Protección Social </v>
          </cell>
          <cell r="P32" t="str">
            <v>Tecnologías de la Información y las Comunicaciones</v>
          </cell>
          <cell r="Q32" t="str">
            <v>Trabajo</v>
          </cell>
          <cell r="R32" t="str">
            <v>Transporte</v>
          </cell>
          <cell r="S32" t="str">
            <v>Vivienda</v>
          </cell>
        </row>
        <row r="33">
          <cell r="B33" t="str">
            <v>Cajicá</v>
          </cell>
          <cell r="C33">
            <v>1036323223.64</v>
          </cell>
          <cell r="D33">
            <v>15548886574</v>
          </cell>
          <cell r="E33">
            <v>3990031319</v>
          </cell>
          <cell r="F33">
            <v>2717699138.98</v>
          </cell>
          <cell r="G33">
            <v>16479547661.76</v>
          </cell>
          <cell r="H33">
            <v>13736178575.360001</v>
          </cell>
          <cell r="I33">
            <v>21516206268.389999</v>
          </cell>
          <cell r="J33">
            <v>14453485166.510002</v>
          </cell>
          <cell r="K33">
            <v>28116607631.339993</v>
          </cell>
          <cell r="L33">
            <v>7805521508.1600008</v>
          </cell>
          <cell r="M33">
            <v>5574461120</v>
          </cell>
          <cell r="N33">
            <v>16199380399</v>
          </cell>
          <cell r="O33">
            <v>57812650659.769997</v>
          </cell>
          <cell r="P33">
            <v>2478056236</v>
          </cell>
          <cell r="Q33">
            <v>3185136539.1599998</v>
          </cell>
          <cell r="R33">
            <v>9551487666.8400002</v>
          </cell>
          <cell r="S33">
            <v>28875897540.949997</v>
          </cell>
        </row>
        <row r="34">
          <cell r="B34" t="str">
            <v>Total general</v>
          </cell>
          <cell r="C34">
            <v>1036323223.64</v>
          </cell>
          <cell r="D34">
            <v>15548886574</v>
          </cell>
          <cell r="E34">
            <v>3990031319</v>
          </cell>
          <cell r="F34">
            <v>2717699138.98</v>
          </cell>
          <cell r="G34">
            <v>16479547661.76</v>
          </cell>
          <cell r="H34">
            <v>13736178575.360001</v>
          </cell>
          <cell r="I34">
            <v>21516206268.389999</v>
          </cell>
          <cell r="J34">
            <v>14453485166.510002</v>
          </cell>
          <cell r="K34">
            <v>28116607631.339993</v>
          </cell>
          <cell r="L34">
            <v>7805521508.1600008</v>
          </cell>
          <cell r="M34">
            <v>5574461120</v>
          </cell>
          <cell r="N34">
            <v>16199380399</v>
          </cell>
          <cell r="O34">
            <v>57812650659.769997</v>
          </cell>
          <cell r="P34">
            <v>2478056236</v>
          </cell>
          <cell r="Q34">
            <v>3185136539.1599998</v>
          </cell>
          <cell r="R34">
            <v>9551487666.8400002</v>
          </cell>
          <cell r="S34">
            <v>28875897540.949997</v>
          </cell>
        </row>
        <row r="46">
          <cell r="C46" t="str">
            <v>Agricultura y Desarrollo Rural</v>
          </cell>
          <cell r="E46" t="str">
            <v>Ambiente y Desarrollo Sostenible</v>
          </cell>
          <cell r="G46" t="str">
            <v>Ciencia, Tecnología e Innovación</v>
          </cell>
          <cell r="I46" t="str">
            <v>Comercio, Industria y Turismo</v>
          </cell>
          <cell r="K46" t="str">
            <v>Cultura</v>
          </cell>
          <cell r="M46" t="str">
            <v>Deporte y Recreación</v>
          </cell>
          <cell r="O46" t="str">
            <v>Educación</v>
          </cell>
          <cell r="Q46" t="str">
            <v>Gobierno Territorial</v>
          </cell>
          <cell r="S46" t="str">
            <v>Inclusión social</v>
          </cell>
          <cell r="U46" t="str">
            <v>Información Estadística</v>
          </cell>
          <cell r="W46" t="str">
            <v>Justicia y del Derecho</v>
          </cell>
          <cell r="Y46" t="str">
            <v>Minas y energía</v>
          </cell>
          <cell r="AA46" t="str">
            <v xml:space="preserve">Salud y Protección Social </v>
          </cell>
          <cell r="AC46" t="str">
            <v>Tecnologías de la Información y las Comunicaciones</v>
          </cell>
          <cell r="AE46" t="str">
            <v>Trabajo</v>
          </cell>
          <cell r="AG46" t="str">
            <v>Transporte</v>
          </cell>
          <cell r="AI46" t="str">
            <v>Vivienda</v>
          </cell>
        </row>
        <row r="47">
          <cell r="B47" t="str">
            <v>Etiquetas de fila</v>
          </cell>
          <cell r="C47" t="str">
            <v>Suma de Ponderado Cuatrienio</v>
          </cell>
          <cell r="D47" t="str">
            <v>Suma de Avance Ponderado Cuatrienio</v>
          </cell>
          <cell r="E47" t="str">
            <v>Suma de Ponderado Cuatrienio</v>
          </cell>
          <cell r="F47" t="str">
            <v>Suma de Avance Ponderado Cuatrienio</v>
          </cell>
          <cell r="G47" t="str">
            <v>Suma de Ponderado Cuatrienio</v>
          </cell>
          <cell r="H47" t="str">
            <v>Suma de Avance Ponderado Cuatrienio</v>
          </cell>
          <cell r="I47" t="str">
            <v>Suma de Ponderado Cuatrienio</v>
          </cell>
          <cell r="J47" t="str">
            <v>Suma de Avance Ponderado Cuatrienio</v>
          </cell>
          <cell r="K47" t="str">
            <v>Suma de Ponderado Cuatrienio</v>
          </cell>
          <cell r="L47" t="str">
            <v>Suma de Avance Ponderado Cuatrienio</v>
          </cell>
          <cell r="M47" t="str">
            <v>Suma de Ponderado Cuatrienio</v>
          </cell>
          <cell r="N47" t="str">
            <v>Suma de Avance Ponderado Cuatrienio</v>
          </cell>
          <cell r="O47" t="str">
            <v>Suma de Ponderado Cuatrienio</v>
          </cell>
          <cell r="P47" t="str">
            <v>Suma de Avance Ponderado Cuatrienio</v>
          </cell>
          <cell r="Q47" t="str">
            <v>Suma de Ponderado Cuatrienio</v>
          </cell>
          <cell r="R47" t="str">
            <v>Suma de Avance Ponderado Cuatrienio</v>
          </cell>
          <cell r="S47" t="str">
            <v>Suma de Ponderado Cuatrienio</v>
          </cell>
          <cell r="T47" t="str">
            <v>Suma de Avance Ponderado Cuatrienio</v>
          </cell>
          <cell r="U47" t="str">
            <v>Suma de Ponderado Cuatrienio</v>
          </cell>
          <cell r="V47" t="str">
            <v>Suma de Avance Ponderado Cuatrienio</v>
          </cell>
          <cell r="W47" t="str">
            <v>Suma de Ponderado Cuatrienio</v>
          </cell>
          <cell r="X47" t="str">
            <v>Suma de Avance Ponderado Cuatrienio</v>
          </cell>
          <cell r="Y47" t="str">
            <v>Suma de Ponderado Cuatrienio</v>
          </cell>
          <cell r="Z47" t="str">
            <v>Suma de Avance Ponderado Cuatrienio</v>
          </cell>
          <cell r="AA47" t="str">
            <v>Suma de Ponderado Cuatrienio</v>
          </cell>
          <cell r="AB47" t="str">
            <v>Suma de Avance Ponderado Cuatrienio</v>
          </cell>
          <cell r="AC47" t="str">
            <v>Suma de Ponderado Cuatrienio</v>
          </cell>
          <cell r="AD47" t="str">
            <v>Suma de Avance Ponderado Cuatrienio</v>
          </cell>
          <cell r="AE47" t="str">
            <v>Suma de Ponderado Cuatrienio</v>
          </cell>
          <cell r="AF47" t="str">
            <v>Suma de Avance Ponderado Cuatrienio</v>
          </cell>
          <cell r="AG47" t="str">
            <v>Suma de Ponderado Cuatrienio</v>
          </cell>
          <cell r="AH47" t="str">
            <v>Suma de Avance Ponderado Cuatrienio</v>
          </cell>
          <cell r="AI47" t="str">
            <v>Suma de Ponderado Cuatrienio</v>
          </cell>
          <cell r="AJ47" t="str">
            <v>Suma de Avance Ponderado Cuatrienio</v>
          </cell>
        </row>
        <row r="48">
          <cell r="B48" t="str">
            <v>Cajicá</v>
          </cell>
          <cell r="C48">
            <v>0.42220324201956383</v>
          </cell>
          <cell r="D48">
            <v>0.3912985695924901</v>
          </cell>
          <cell r="E48">
            <v>4.7203882365839309</v>
          </cell>
          <cell r="F48">
            <v>4.1443265412255084</v>
          </cell>
          <cell r="G48">
            <v>1.2086506278543445</v>
          </cell>
          <cell r="H48">
            <v>1.0443589856948654</v>
          </cell>
          <cell r="I48">
            <v>0.86877340495738986</v>
          </cell>
          <cell r="J48">
            <v>0.82524667689187969</v>
          </cell>
          <cell r="K48">
            <v>5.0432532504192595</v>
          </cell>
          <cell r="L48">
            <v>4.0974335734642571</v>
          </cell>
          <cell r="M48">
            <v>4.2961341493657574</v>
          </cell>
          <cell r="N48">
            <v>4.2203844145949514</v>
          </cell>
          <cell r="O48">
            <v>8.1039622217821776</v>
          </cell>
          <cell r="P48">
            <v>6.973451806642462</v>
          </cell>
          <cell r="Q48">
            <v>4.6580003269428358</v>
          </cell>
          <cell r="R48">
            <v>3.4625968693173519</v>
          </cell>
          <cell r="S48">
            <v>8.869888868407255</v>
          </cell>
          <cell r="T48">
            <v>8.1147697897114153</v>
          </cell>
          <cell r="U48">
            <v>2.3720456816709743</v>
          </cell>
          <cell r="V48">
            <v>2.0294782248407528</v>
          </cell>
          <cell r="W48">
            <v>1.6838637051446943</v>
          </cell>
          <cell r="X48">
            <v>1.1994539327085885</v>
          </cell>
          <cell r="Y48">
            <v>4.9111402675738942</v>
          </cell>
          <cell r="Z48">
            <v>4.8466336147418358</v>
          </cell>
          <cell r="AA48">
            <v>17.261948352587012</v>
          </cell>
          <cell r="AB48">
            <v>17.261948352587012</v>
          </cell>
          <cell r="AC48">
            <v>0.76388641706782456</v>
          </cell>
          <cell r="AD48">
            <v>0.73151627354797277</v>
          </cell>
          <cell r="AE48">
            <v>1.0928237418012108</v>
          </cell>
          <cell r="AF48">
            <v>1.0841633661075147</v>
          </cell>
          <cell r="AG48">
            <v>4.3694791580521199</v>
          </cell>
          <cell r="AH48">
            <v>4.1338626060908616</v>
          </cell>
          <cell r="AI48">
            <v>25.444763559496117</v>
          </cell>
          <cell r="AJ48">
            <v>16.087950667977154</v>
          </cell>
        </row>
        <row r="49">
          <cell r="B49" t="str">
            <v>Total general</v>
          </cell>
          <cell r="C49">
            <v>0.42220324201956383</v>
          </cell>
          <cell r="D49">
            <v>0.3912985695924901</v>
          </cell>
          <cell r="E49">
            <v>4.7203882365839309</v>
          </cell>
          <cell r="F49">
            <v>4.1443265412255084</v>
          </cell>
          <cell r="G49">
            <v>1.2086506278543445</v>
          </cell>
          <cell r="H49">
            <v>1.0443589856948654</v>
          </cell>
          <cell r="I49">
            <v>0.86877340495738986</v>
          </cell>
          <cell r="J49">
            <v>0.82524667689187969</v>
          </cell>
          <cell r="K49">
            <v>5.0432532504192595</v>
          </cell>
          <cell r="L49">
            <v>4.0974335734642571</v>
          </cell>
          <cell r="M49">
            <v>4.2961341493657574</v>
          </cell>
          <cell r="N49">
            <v>4.2203844145949514</v>
          </cell>
          <cell r="O49">
            <v>8.1039622217821776</v>
          </cell>
          <cell r="P49">
            <v>6.973451806642462</v>
          </cell>
          <cell r="Q49">
            <v>4.6580003269428358</v>
          </cell>
          <cell r="R49">
            <v>3.4625968693173519</v>
          </cell>
          <cell r="S49">
            <v>8.869888868407255</v>
          </cell>
          <cell r="T49">
            <v>8.1147697897114153</v>
          </cell>
          <cell r="U49">
            <v>2.3720456816709743</v>
          </cell>
          <cell r="V49">
            <v>2.0294782248407528</v>
          </cell>
          <cell r="W49">
            <v>1.6838637051446943</v>
          </cell>
          <cell r="X49">
            <v>1.1994539327085885</v>
          </cell>
          <cell r="Y49">
            <v>4.9111402675738942</v>
          </cell>
          <cell r="Z49">
            <v>4.8466336147418358</v>
          </cell>
          <cell r="AA49">
            <v>17.261948352587012</v>
          </cell>
          <cell r="AB49">
            <v>17.261948352587012</v>
          </cell>
          <cell r="AC49">
            <v>0.76388641706782456</v>
          </cell>
          <cell r="AD49">
            <v>0.73151627354797277</v>
          </cell>
          <cell r="AE49">
            <v>1.0928237418012108</v>
          </cell>
          <cell r="AF49">
            <v>1.0841633661075147</v>
          </cell>
          <cell r="AG49">
            <v>4.3694791580521199</v>
          </cell>
          <cell r="AH49">
            <v>4.1338626060908616</v>
          </cell>
          <cell r="AI49">
            <v>25.444763559496117</v>
          </cell>
          <cell r="AJ49">
            <v>16.087950667977154</v>
          </cell>
        </row>
        <row r="62">
          <cell r="B62" t="str">
            <v>Etiquetas de fila</v>
          </cell>
          <cell r="C62" t="str">
            <v>Suma de Total Obligacion Cuatrienio</v>
          </cell>
          <cell r="D62" t="str">
            <v>Suma de Obligacion Cuatrienio SGP Educacion</v>
          </cell>
          <cell r="E62" t="str">
            <v>Suma de Obligacion Cuatrienio SGP Salud</v>
          </cell>
          <cell r="F62" t="str">
            <v>Suma de Obligacion Cuatrienio SGP Agua Potable y Saneamiento Basico</v>
          </cell>
          <cell r="G62" t="str">
            <v>Suma de Obligacion Cuatrienio Credito</v>
          </cell>
          <cell r="H62" t="str">
            <v>Suma de Obligacion Cuatrienio Otros</v>
          </cell>
          <cell r="I62" t="str">
            <v>Suma de Obligacion Cuatrienio Recursos Propios</v>
          </cell>
          <cell r="J62" t="str">
            <v>Suma de Obligacion Cuatrienio SGP Cultura</v>
          </cell>
          <cell r="K62" t="str">
            <v>Suma de Obligacion Cuatrienio SGP Deporte</v>
          </cell>
          <cell r="L62" t="str">
            <v>Suma de Obligacion Cuatrienio SGP Libre Inversion</v>
          </cell>
          <cell r="M62" t="str">
            <v>Suma de Obligacion Cuatrienio SGP Libre Destinacion</v>
          </cell>
          <cell r="N62" t="str">
            <v>Suma de Obligacion Cuatrienio SGP Alimentación Escolar</v>
          </cell>
          <cell r="O62" t="str">
            <v>Suma de Obligacion Cuatrienio SGP Municipios Rio Magdalena</v>
          </cell>
          <cell r="P62" t="str">
            <v>Suma de Obligacion Cuatrienio SGP Primera Infancia</v>
          </cell>
          <cell r="Q62" t="str">
            <v>Suma de Obligacion Cuatrienio Regalias</v>
          </cell>
          <cell r="R62" t="str">
            <v>Suma de Obligacion Cuatrienio Cofinanciacion Departamento</v>
          </cell>
          <cell r="S62" t="str">
            <v>Suma de Obligacion Cuatrienio Cofinanciacion Nacion</v>
          </cell>
          <cell r="T62" t="str">
            <v>Suma de Obligacion Cuatrienio Recursos que No Ingresan al Presupuesto de la Entidad Territorial</v>
          </cell>
          <cell r="U62" t="str">
            <v>Suma de Total Cuatrienio Obligacion Mas Otros Recursos</v>
          </cell>
        </row>
        <row r="63">
          <cell r="B63" t="str">
            <v>Cajicá</v>
          </cell>
          <cell r="C63">
            <v>249077557228.86008</v>
          </cell>
          <cell r="D63">
            <v>4226418813</v>
          </cell>
          <cell r="E63">
            <v>20488917027.5</v>
          </cell>
          <cell r="F63">
            <v>2420066502</v>
          </cell>
          <cell r="G63">
            <v>0</v>
          </cell>
          <cell r="H63">
            <v>40459744553.979996</v>
          </cell>
          <cell r="I63">
            <v>149205787555.72998</v>
          </cell>
          <cell r="J63">
            <v>670710490</v>
          </cell>
          <cell r="K63">
            <v>900644434</v>
          </cell>
          <cell r="L63">
            <v>10262307537.369999</v>
          </cell>
          <cell r="M63">
            <v>0</v>
          </cell>
          <cell r="N63">
            <v>290665824.22000003</v>
          </cell>
          <cell r="O63">
            <v>0</v>
          </cell>
          <cell r="P63">
            <v>0</v>
          </cell>
          <cell r="Q63">
            <v>2143460</v>
          </cell>
          <cell r="R63">
            <v>10028046516.16</v>
          </cell>
          <cell r="S63">
            <v>10122104514.9</v>
          </cell>
          <cell r="T63">
            <v>72745168972.800003</v>
          </cell>
          <cell r="U63">
            <v>321822726201.66003</v>
          </cell>
        </row>
        <row r="64">
          <cell r="B64" t="str">
            <v>Total general</v>
          </cell>
          <cell r="C64">
            <v>249077557228.86008</v>
          </cell>
          <cell r="D64">
            <v>4226418813</v>
          </cell>
          <cell r="E64">
            <v>20488917027.5</v>
          </cell>
          <cell r="F64">
            <v>2420066502</v>
          </cell>
          <cell r="G64">
            <v>0</v>
          </cell>
          <cell r="H64">
            <v>40459744553.979996</v>
          </cell>
          <cell r="I64">
            <v>149205787555.72998</v>
          </cell>
          <cell r="J64">
            <v>670710490</v>
          </cell>
          <cell r="K64">
            <v>900644434</v>
          </cell>
          <cell r="L64">
            <v>10262307537.369999</v>
          </cell>
          <cell r="M64">
            <v>0</v>
          </cell>
          <cell r="N64">
            <v>290665824.22000003</v>
          </cell>
          <cell r="O64">
            <v>0</v>
          </cell>
          <cell r="P64">
            <v>0</v>
          </cell>
          <cell r="Q64">
            <v>2143460</v>
          </cell>
          <cell r="R64">
            <v>10028046516.16</v>
          </cell>
          <cell r="S64">
            <v>10122104514.9</v>
          </cell>
          <cell r="T64">
            <v>72745168972.800003</v>
          </cell>
          <cell r="U64">
            <v>321822726201.66003</v>
          </cell>
        </row>
      </sheetData>
      <sheetData sheetId="5">
        <row r="1">
          <cell r="A1" t="str">
            <v>DANE</v>
          </cell>
          <cell r="B1" t="str">
            <v>Entidad</v>
          </cell>
          <cell r="C1" t="str">
            <v># Metas Programadas pdm</v>
          </cell>
          <cell r="D1" t="str">
            <v>Ponderado meta</v>
          </cell>
          <cell r="E1" t="str">
            <v># metas con ejec. $ Pdm</v>
          </cell>
          <cell r="F1" t="str">
            <v>Suma Pond. Metas con $ Pdm</v>
          </cell>
          <cell r="G1" t="str">
            <v># metas sin $ Pdm</v>
          </cell>
          <cell r="H1" t="str">
            <v>Total $ Pdm</v>
          </cell>
          <cell r="I1" t="str">
            <v># Metas programadas 2020</v>
          </cell>
          <cell r="J1" t="str">
            <v>Ponderado de meta 2020</v>
          </cell>
          <cell r="K1" t="str">
            <v># metas con $ 2020</v>
          </cell>
          <cell r="L1" t="str">
            <v>suma Ponderado con $ 2020</v>
          </cell>
          <cell r="M1" t="str">
            <v># metas sin $ 2020</v>
          </cell>
          <cell r="N1" t="str">
            <v>Total Ejecucición $ 2020</v>
          </cell>
          <cell r="O1" t="str">
            <v># Metas programadas 2021</v>
          </cell>
          <cell r="P1" t="str">
            <v>Ponderado de meta 2021</v>
          </cell>
          <cell r="Q1" t="str">
            <v># metas con $ 2021</v>
          </cell>
          <cell r="R1" t="str">
            <v>suma Ponderado con $ 2021</v>
          </cell>
          <cell r="S1" t="str">
            <v># metas sin $ 2021</v>
          </cell>
          <cell r="T1" t="str">
            <v>Total Ejecucición $ 2021</v>
          </cell>
          <cell r="U1" t="str">
            <v># Metas programadas 2022</v>
          </cell>
          <cell r="V1" t="str">
            <v>Ponderado de meta 2022</v>
          </cell>
          <cell r="W1" t="str">
            <v># metas con $ 2022</v>
          </cell>
          <cell r="X1" t="str">
            <v>suma Ponderado con $ 2022</v>
          </cell>
          <cell r="Y1" t="str">
            <v># metas sin $ 2022</v>
          </cell>
          <cell r="Z1" t="str">
            <v>Total Ejecucición $ 2022</v>
          </cell>
          <cell r="AA1" t="str">
            <v># Metas programadas 2023</v>
          </cell>
          <cell r="AB1" t="str">
            <v>Ponderado de meta 2023</v>
          </cell>
          <cell r="AC1" t="str">
            <v># metas con $ 2023</v>
          </cell>
          <cell r="AD1" t="str">
            <v>suma Ponderado con $ 2023</v>
          </cell>
          <cell r="AE1" t="str">
            <v># metas sin $ 2023</v>
          </cell>
          <cell r="AF1" t="str">
            <v>Total Ejecucición $ 2023</v>
          </cell>
        </row>
        <row r="2">
          <cell r="A2">
            <v>25</v>
          </cell>
          <cell r="B2" t="str">
            <v>CUNDINAMARCA</v>
          </cell>
          <cell r="C2">
            <v>0</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row>
        <row r="3">
          <cell r="A3">
            <v>25001</v>
          </cell>
          <cell r="B3" t="str">
            <v>AGUA DE DIOS</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row>
        <row r="4">
          <cell r="A4">
            <v>25019</v>
          </cell>
          <cell r="B4" t="str">
            <v>ALBÁN</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row>
        <row r="5">
          <cell r="A5">
            <v>25035</v>
          </cell>
          <cell r="B5" t="str">
            <v>ANAPOIMA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row>
        <row r="6">
          <cell r="A6">
            <v>25040</v>
          </cell>
          <cell r="B6" t="str">
            <v>ANOLAIMA</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row>
        <row r="7">
          <cell r="A7">
            <v>25599</v>
          </cell>
          <cell r="B7" t="str">
            <v>APULO</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row>
        <row r="8">
          <cell r="A8">
            <v>25053</v>
          </cell>
          <cell r="B8" t="str">
            <v>ARBELÁEZ</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row>
        <row r="9">
          <cell r="A9">
            <v>25086</v>
          </cell>
          <cell r="B9" t="str">
            <v>BELTRÁN</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row>
        <row r="10">
          <cell r="A10">
            <v>25095</v>
          </cell>
          <cell r="B10" t="str">
            <v>BITUIMA</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row>
        <row r="11">
          <cell r="A11">
            <v>25099</v>
          </cell>
          <cell r="B11" t="str">
            <v>BOJACÁ</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row>
        <row r="12">
          <cell r="A12">
            <v>25120</v>
          </cell>
          <cell r="B12" t="str">
            <v>CABRERA</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row>
        <row r="13">
          <cell r="A13">
            <v>25123</v>
          </cell>
          <cell r="B13" t="str">
            <v>CACHIPAY</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row>
        <row r="14">
          <cell r="A14">
            <v>25126</v>
          </cell>
          <cell r="B14" t="str">
            <v>CAJICÁ</v>
          </cell>
          <cell r="C14">
            <v>307</v>
          </cell>
          <cell r="D14">
            <v>0.32573289902280128</v>
          </cell>
          <cell r="E14">
            <v>295</v>
          </cell>
          <cell r="F14">
            <v>96.091205211726376</v>
          </cell>
          <cell r="G14">
            <v>12</v>
          </cell>
          <cell r="H14">
            <v>321822726201.66003</v>
          </cell>
          <cell r="I14">
            <v>231</v>
          </cell>
          <cell r="J14">
            <v>0.4329004329004329</v>
          </cell>
          <cell r="K14">
            <v>226</v>
          </cell>
          <cell r="L14">
            <v>97.835497835497833</v>
          </cell>
          <cell r="M14">
            <v>5</v>
          </cell>
          <cell r="N14">
            <v>84213586897.679962</v>
          </cell>
          <cell r="O14">
            <v>263</v>
          </cell>
          <cell r="P14">
            <v>0.38022813688212925</v>
          </cell>
          <cell r="Q14">
            <v>249</v>
          </cell>
          <cell r="R14">
            <v>94.676806083650177</v>
          </cell>
          <cell r="S14">
            <v>14</v>
          </cell>
          <cell r="T14">
            <v>99251824776</v>
          </cell>
          <cell r="U14">
            <v>283</v>
          </cell>
          <cell r="V14">
            <v>0.35335689045936397</v>
          </cell>
          <cell r="W14">
            <v>261</v>
          </cell>
          <cell r="X14">
            <v>92.226148409893995</v>
          </cell>
          <cell r="Y14">
            <v>22</v>
          </cell>
          <cell r="Z14">
            <v>92621580342.249985</v>
          </cell>
          <cell r="AA14">
            <v>270</v>
          </cell>
          <cell r="AB14">
            <v>0.37037037037037035</v>
          </cell>
          <cell r="AC14">
            <v>166</v>
          </cell>
          <cell r="AD14">
            <v>61.481481481481481</v>
          </cell>
          <cell r="AE14">
            <v>104</v>
          </cell>
          <cell r="AF14">
            <v>44169513416.729996</v>
          </cell>
        </row>
        <row r="15">
          <cell r="A15">
            <v>25148</v>
          </cell>
          <cell r="B15" t="str">
            <v>CAPARRAPÍ</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row>
        <row r="16">
          <cell r="A16">
            <v>25151</v>
          </cell>
          <cell r="B16" t="str">
            <v>CÁQUEZA</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row>
        <row r="17">
          <cell r="A17">
            <v>25154</v>
          </cell>
          <cell r="B17" t="str">
            <v>CARMEN DE CARUPA</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row>
        <row r="18">
          <cell r="A18">
            <v>25168</v>
          </cell>
          <cell r="B18" t="str">
            <v>CHAGUANÍ</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row>
        <row r="19">
          <cell r="A19">
            <v>25175</v>
          </cell>
          <cell r="B19" t="str">
            <v>CHÍA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row>
        <row r="20">
          <cell r="A20">
            <v>25178</v>
          </cell>
          <cell r="B20" t="str">
            <v>CHIPAQUE</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row>
        <row r="21">
          <cell r="A21">
            <v>25181</v>
          </cell>
          <cell r="B21" t="str">
            <v>CHOACHÍ</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row>
        <row r="22">
          <cell r="A22">
            <v>25183</v>
          </cell>
          <cell r="B22" t="str">
            <v>CHOCONTÁ</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row>
        <row r="23">
          <cell r="A23">
            <v>25200</v>
          </cell>
          <cell r="B23" t="str">
            <v>COGUA</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row>
        <row r="24">
          <cell r="A24">
            <v>25214</v>
          </cell>
          <cell r="B24" t="str">
            <v>COTA</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row>
        <row r="25">
          <cell r="A25">
            <v>25224</v>
          </cell>
          <cell r="B25" t="str">
            <v>CUCUNUBÁ</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row>
        <row r="26">
          <cell r="A26">
            <v>25245</v>
          </cell>
          <cell r="B26" t="str">
            <v>EL COLEGIO</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row>
        <row r="27">
          <cell r="A27">
            <v>25258</v>
          </cell>
          <cell r="B27" t="str">
            <v>EL PEÑÓN</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row>
        <row r="28">
          <cell r="A28">
            <v>25260</v>
          </cell>
          <cell r="B28" t="str">
            <v>EL ROSAL</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row>
        <row r="29">
          <cell r="A29">
            <v>25269</v>
          </cell>
          <cell r="B29" t="str">
            <v>FACATATIVÁ</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row>
        <row r="30">
          <cell r="A30">
            <v>25279</v>
          </cell>
          <cell r="B30" t="str">
            <v>FÓMEQUE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row>
        <row r="31">
          <cell r="A31">
            <v>25281</v>
          </cell>
          <cell r="B31" t="str">
            <v>FOSCA</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row>
        <row r="32">
          <cell r="A32">
            <v>25286</v>
          </cell>
          <cell r="B32" t="str">
            <v>FUNZA</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row>
        <row r="33">
          <cell r="A33">
            <v>25288</v>
          </cell>
          <cell r="B33" t="str">
            <v>FÚQUENE</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row>
        <row r="34">
          <cell r="A34">
            <v>25290</v>
          </cell>
          <cell r="B34" t="str">
            <v>FUSAGASUGÁ</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row>
        <row r="35">
          <cell r="A35">
            <v>25293</v>
          </cell>
          <cell r="B35" t="str">
            <v>GACHALÁ</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row>
        <row r="36">
          <cell r="A36">
            <v>25295</v>
          </cell>
          <cell r="B36" t="str">
            <v>GACHANCIPÁ</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row>
        <row r="37">
          <cell r="A37">
            <v>25297</v>
          </cell>
          <cell r="B37" t="str">
            <v>GACHETÁ</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row>
        <row r="38">
          <cell r="A38">
            <v>25299</v>
          </cell>
          <cell r="B38" t="str">
            <v>GAMA</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row>
        <row r="39">
          <cell r="A39">
            <v>25307</v>
          </cell>
          <cell r="B39" t="str">
            <v>GIRARDOT</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row>
        <row r="40">
          <cell r="A40">
            <v>25312</v>
          </cell>
          <cell r="B40" t="str">
            <v>GRANADA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row>
        <row r="41">
          <cell r="A41">
            <v>25317</v>
          </cell>
          <cell r="B41" t="str">
            <v>GUACHETÁ</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row>
        <row r="42">
          <cell r="A42">
            <v>25320</v>
          </cell>
          <cell r="B42" t="str">
            <v>GUADUAS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row>
        <row r="43">
          <cell r="A43">
            <v>25322</v>
          </cell>
          <cell r="B43" t="str">
            <v>GUASCA</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row>
        <row r="44">
          <cell r="A44">
            <v>25324</v>
          </cell>
          <cell r="B44" t="str">
            <v>GUATAQUÍ</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row>
        <row r="45">
          <cell r="A45">
            <v>25326</v>
          </cell>
          <cell r="B45" t="str">
            <v>GUATAVITA</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row>
        <row r="46">
          <cell r="A46">
            <v>25328</v>
          </cell>
          <cell r="B46" t="str">
            <v>GUAYABAL DE SÍQUIMA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row>
        <row r="47">
          <cell r="A47">
            <v>25335</v>
          </cell>
          <cell r="B47" t="str">
            <v>GUAYABETAL</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row>
        <row r="48">
          <cell r="A48">
            <v>25339</v>
          </cell>
          <cell r="B48" t="str">
            <v>GUTIÉRREZ</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row>
        <row r="49">
          <cell r="A49">
            <v>25368</v>
          </cell>
          <cell r="B49" t="str">
            <v>JERUSALÉN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row>
        <row r="50">
          <cell r="A50">
            <v>25372</v>
          </cell>
          <cell r="B50" t="str">
            <v>JUNÍN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row>
        <row r="51">
          <cell r="A51">
            <v>25377</v>
          </cell>
          <cell r="B51" t="str">
            <v>LA CALERA</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row>
        <row r="52">
          <cell r="A52">
            <v>25386</v>
          </cell>
          <cell r="B52" t="str">
            <v>LA MESA</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row>
        <row r="53">
          <cell r="A53">
            <v>25394</v>
          </cell>
          <cell r="B53" t="str">
            <v>LA PALMA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row>
        <row r="54">
          <cell r="A54">
            <v>25398</v>
          </cell>
          <cell r="B54" t="str">
            <v>LA PEÑA</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row>
        <row r="55">
          <cell r="A55">
            <v>25402</v>
          </cell>
          <cell r="B55" t="str">
            <v>LA VEGA</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row>
        <row r="56">
          <cell r="A56">
            <v>25407</v>
          </cell>
          <cell r="B56" t="str">
            <v>LENGUAZAQUE</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row>
        <row r="57">
          <cell r="A57">
            <v>25426</v>
          </cell>
          <cell r="B57" t="str">
            <v>MACHETÁ</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row>
        <row r="58">
          <cell r="A58">
            <v>25430</v>
          </cell>
          <cell r="B58" t="str">
            <v>MADRID</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row>
        <row r="59">
          <cell r="A59">
            <v>25436</v>
          </cell>
          <cell r="B59" t="str">
            <v>MANTA</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row>
        <row r="60">
          <cell r="A60">
            <v>25438</v>
          </cell>
          <cell r="B60" t="str">
            <v>MEDINA</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row>
        <row r="61">
          <cell r="A61">
            <v>25473</v>
          </cell>
          <cell r="B61" t="str">
            <v>MOSQUERA</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row>
        <row r="62">
          <cell r="A62">
            <v>25483</v>
          </cell>
          <cell r="B62" t="str">
            <v>NARIÑO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row>
        <row r="63">
          <cell r="A63">
            <v>25486</v>
          </cell>
          <cell r="B63" t="str">
            <v>NEMOCÓN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row>
        <row r="64">
          <cell r="A64">
            <v>25488</v>
          </cell>
          <cell r="B64" t="str">
            <v>NILO</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row>
        <row r="65">
          <cell r="A65">
            <v>25489</v>
          </cell>
          <cell r="B65" t="str">
            <v>NIMAIMA</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row>
        <row r="66">
          <cell r="A66">
            <v>25491</v>
          </cell>
          <cell r="B66" t="str">
            <v>NOCAIMA</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row>
        <row r="67">
          <cell r="A67">
            <v>25513</v>
          </cell>
          <cell r="B67" t="str">
            <v>PACHO</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row>
        <row r="68">
          <cell r="A68">
            <v>25518</v>
          </cell>
          <cell r="B68" t="str">
            <v>PAIME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row>
        <row r="69">
          <cell r="A69">
            <v>25524</v>
          </cell>
          <cell r="B69" t="str">
            <v>PANDI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row>
        <row r="70">
          <cell r="A70">
            <v>25530</v>
          </cell>
          <cell r="B70" t="str">
            <v>PARATEBUENO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row>
        <row r="71">
          <cell r="A71">
            <v>25535</v>
          </cell>
          <cell r="B71" t="str">
            <v>PASCA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row>
        <row r="72">
          <cell r="A72">
            <v>25572</v>
          </cell>
          <cell r="B72" t="str">
            <v>PUERTO SALGAR</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row>
        <row r="73">
          <cell r="A73">
            <v>25580</v>
          </cell>
          <cell r="B73" t="str">
            <v>PULÍ</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row>
        <row r="74">
          <cell r="A74">
            <v>25592</v>
          </cell>
          <cell r="B74" t="str">
            <v>QUEBRADANEGRA</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row>
        <row r="75">
          <cell r="A75">
            <v>25594</v>
          </cell>
          <cell r="B75" t="str">
            <v>QUETAME</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row>
        <row r="76">
          <cell r="A76">
            <v>25596</v>
          </cell>
          <cell r="B76" t="str">
            <v>QUIPILE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row>
        <row r="77">
          <cell r="A77">
            <v>25612</v>
          </cell>
          <cell r="B77" t="str">
            <v>RICAURTE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row>
        <row r="78">
          <cell r="A78">
            <v>25645</v>
          </cell>
          <cell r="B78" t="str">
            <v>SAN ANTONIO DEL TEQUENDAMA</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row>
        <row r="79">
          <cell r="A79">
            <v>25649</v>
          </cell>
          <cell r="B79" t="str">
            <v>SAN BERNARDO</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row>
        <row r="80">
          <cell r="A80">
            <v>25653</v>
          </cell>
          <cell r="B80" t="str">
            <v>SAN CAYETANO</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row>
        <row r="81">
          <cell r="A81">
            <v>25658</v>
          </cell>
          <cell r="B81" t="str">
            <v>SAN FRANCISCO</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row>
        <row r="82">
          <cell r="A82">
            <v>25662</v>
          </cell>
          <cell r="B82" t="str">
            <v>SAN JUAN DE RÍOSECO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row>
        <row r="83">
          <cell r="A83">
            <v>25718</v>
          </cell>
          <cell r="B83" t="str">
            <v>SASAIMA</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row>
        <row r="84">
          <cell r="A84">
            <v>25736</v>
          </cell>
          <cell r="B84" t="str">
            <v>SESQUILÉ</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row>
        <row r="85">
          <cell r="A85">
            <v>25740</v>
          </cell>
          <cell r="B85" t="str">
            <v>SIBATÉ</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row>
        <row r="86">
          <cell r="A86">
            <v>25743</v>
          </cell>
          <cell r="B86" t="str">
            <v>SILVANIA</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row>
        <row r="87">
          <cell r="A87">
            <v>25745</v>
          </cell>
          <cell r="B87" t="str">
            <v>SIMIJACA</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row>
        <row r="88">
          <cell r="A88">
            <v>25754</v>
          </cell>
          <cell r="B88" t="str">
            <v>SOACHA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row>
        <row r="89">
          <cell r="A89">
            <v>25758</v>
          </cell>
          <cell r="B89" t="str">
            <v>SOPÓ</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row>
        <row r="90">
          <cell r="A90">
            <v>25769</v>
          </cell>
          <cell r="B90" t="str">
            <v>SUBACHOQUE</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row>
        <row r="91">
          <cell r="A91">
            <v>25772</v>
          </cell>
          <cell r="B91" t="str">
            <v>SUESCA</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row>
        <row r="92">
          <cell r="A92">
            <v>25777</v>
          </cell>
          <cell r="B92" t="str">
            <v>SUPATÁ</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row>
        <row r="93">
          <cell r="A93">
            <v>25779</v>
          </cell>
          <cell r="B93" t="str">
            <v>SUSA</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row>
        <row r="94">
          <cell r="A94">
            <v>25781</v>
          </cell>
          <cell r="B94" t="str">
            <v>SUTATAUSA</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row>
        <row r="95">
          <cell r="A95">
            <v>25785</v>
          </cell>
          <cell r="B95" t="str">
            <v>TABIO</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row>
        <row r="96">
          <cell r="A96">
            <v>25793</v>
          </cell>
          <cell r="B96" t="str">
            <v>TAUSA</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row>
        <row r="97">
          <cell r="A97">
            <v>25797</v>
          </cell>
          <cell r="B97" t="str">
            <v>TENA</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row>
        <row r="98">
          <cell r="A98">
            <v>25799</v>
          </cell>
          <cell r="B98" t="str">
            <v>TENJO</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row>
        <row r="99">
          <cell r="A99">
            <v>25805</v>
          </cell>
          <cell r="B99" t="str">
            <v>TIBACUY</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row>
        <row r="100">
          <cell r="A100">
            <v>25807</v>
          </cell>
          <cell r="B100" t="str">
            <v>TIBIRITA</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row>
        <row r="101">
          <cell r="A101">
            <v>25815</v>
          </cell>
          <cell r="B101" t="str">
            <v>TOCAIMA</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row>
        <row r="102">
          <cell r="A102">
            <v>25817</v>
          </cell>
          <cell r="B102" t="str">
            <v>TOCANCIPÁ</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row>
        <row r="103">
          <cell r="A103">
            <v>25823</v>
          </cell>
          <cell r="B103" t="str">
            <v>TOPAIPÍ</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row>
        <row r="104">
          <cell r="A104">
            <v>25839</v>
          </cell>
          <cell r="B104" t="str">
            <v>UBALÁ</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row>
        <row r="105">
          <cell r="A105">
            <v>25841</v>
          </cell>
          <cell r="B105" t="str">
            <v>UBAQUE</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row>
        <row r="106">
          <cell r="A106">
            <v>25843</v>
          </cell>
          <cell r="B106" t="str">
            <v>UBATÉ</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row>
        <row r="107">
          <cell r="A107">
            <v>25845</v>
          </cell>
          <cell r="B107" t="str">
            <v>UNE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row>
        <row r="108">
          <cell r="A108">
            <v>25851</v>
          </cell>
          <cell r="B108" t="str">
            <v>ÚTICA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row>
        <row r="109">
          <cell r="A109">
            <v>25506</v>
          </cell>
          <cell r="B109" t="str">
            <v>VENECIA</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row>
        <row r="110">
          <cell r="A110">
            <v>25862</v>
          </cell>
          <cell r="B110" t="str">
            <v>VERGARA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row>
        <row r="111">
          <cell r="A111">
            <v>25867</v>
          </cell>
          <cell r="B111" t="str">
            <v>VIANÍ</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row>
        <row r="112">
          <cell r="A112">
            <v>25871</v>
          </cell>
          <cell r="B112" t="str">
            <v>VILLAGÓMEZ</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row>
        <row r="113">
          <cell r="A113">
            <v>25873</v>
          </cell>
          <cell r="B113" t="str">
            <v>VILLAPINZÓN</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row>
        <row r="114">
          <cell r="A114">
            <v>25875</v>
          </cell>
          <cell r="B114" t="str">
            <v>VILLETA</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row>
        <row r="115">
          <cell r="A115">
            <v>25878</v>
          </cell>
          <cell r="B115" t="str">
            <v>VIOTÁ</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row>
        <row r="116">
          <cell r="A116">
            <v>25885</v>
          </cell>
          <cell r="B116" t="str">
            <v>YACOPÍ</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row>
        <row r="117">
          <cell r="A117">
            <v>25898</v>
          </cell>
          <cell r="B117" t="str">
            <v>ZIPACÓN</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row>
        <row r="118">
          <cell r="A118">
            <v>25899</v>
          </cell>
          <cell r="B118" t="str">
            <v>ZIPAQUIRÁ</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row>
      </sheetData>
      <sheetData sheetId="6"/>
      <sheetData sheetId="7"/>
      <sheetData sheetId="8">
        <row r="3">
          <cell r="C3" t="str">
            <v>CUNDINAMARCA</v>
          </cell>
          <cell r="D3" t="str">
            <v>AGUA DE DIOS</v>
          </cell>
          <cell r="E3" t="str">
            <v>ALBÁN</v>
          </cell>
          <cell r="F3" t="str">
            <v>ANAPOIMA</v>
          </cell>
          <cell r="G3" t="str">
            <v>ANOLAIMA</v>
          </cell>
          <cell r="H3" t="str">
            <v>ARBELÁEZ</v>
          </cell>
          <cell r="I3" t="str">
            <v>BELTRÁN</v>
          </cell>
          <cell r="J3" t="str">
            <v>BITUIMA</v>
          </cell>
          <cell r="K3" t="str">
            <v>BOJACÁ</v>
          </cell>
          <cell r="L3" t="str">
            <v>CABRERA</v>
          </cell>
          <cell r="M3" t="str">
            <v>CACHIPAY</v>
          </cell>
          <cell r="N3" t="str">
            <v>CAJICÁ</v>
          </cell>
          <cell r="O3" t="str">
            <v>CAPARRAPÍ</v>
          </cell>
          <cell r="P3" t="str">
            <v>CÁQUEZA</v>
          </cell>
          <cell r="Q3" t="str">
            <v>CARMEN DE CARUPA</v>
          </cell>
          <cell r="R3" t="str">
            <v>CHAGUANÍ</v>
          </cell>
          <cell r="S3" t="str">
            <v>CHÍA</v>
          </cell>
          <cell r="T3" t="str">
            <v>CHIPAQUE</v>
          </cell>
          <cell r="U3" t="str">
            <v>CHOACHÍ</v>
          </cell>
          <cell r="V3" t="str">
            <v>CHOCONTÁ</v>
          </cell>
          <cell r="W3" t="str">
            <v>COGUA</v>
          </cell>
          <cell r="X3" t="str">
            <v>COTA</v>
          </cell>
          <cell r="Y3" t="str">
            <v>CUCUNUBÁ</v>
          </cell>
          <cell r="Z3" t="str">
            <v>EL COLEGIO</v>
          </cell>
          <cell r="AA3" t="str">
            <v>EL PEÑÓN</v>
          </cell>
          <cell r="AB3" t="str">
            <v>EL ROSAL</v>
          </cell>
          <cell r="AC3" t="str">
            <v>FACATATIVÁ</v>
          </cell>
          <cell r="AD3" t="str">
            <v>FÓMEQUE</v>
          </cell>
          <cell r="AE3" t="str">
            <v>FOSCA</v>
          </cell>
          <cell r="AF3" t="str">
            <v>FUNZA</v>
          </cell>
          <cell r="AG3" t="str">
            <v>FÚQUENE</v>
          </cell>
          <cell r="AH3" t="str">
            <v>FUSAGASUGÁ</v>
          </cell>
          <cell r="AI3" t="str">
            <v>GACHALÁ</v>
          </cell>
          <cell r="AJ3" t="str">
            <v>GACHANCIPÁ</v>
          </cell>
          <cell r="AK3" t="str">
            <v>GACHETÁ</v>
          </cell>
          <cell r="AL3" t="str">
            <v>GAMA</v>
          </cell>
          <cell r="AM3" t="str">
            <v>GIRARDOT</v>
          </cell>
          <cell r="AN3" t="str">
            <v>GRANADA</v>
          </cell>
          <cell r="AO3" t="str">
            <v>GUACHETÁ</v>
          </cell>
          <cell r="AP3" t="str">
            <v>GUADUAS</v>
          </cell>
          <cell r="AQ3" t="str">
            <v>GUASCA</v>
          </cell>
          <cell r="AR3" t="str">
            <v>GUATAQUÍ</v>
          </cell>
          <cell r="AS3" t="str">
            <v>GUATAVITA</v>
          </cell>
          <cell r="AT3" t="str">
            <v>GUAYABAL DE SÍQUIMA</v>
          </cell>
          <cell r="AU3" t="str">
            <v>GUAYABETAL</v>
          </cell>
          <cell r="AV3" t="str">
            <v>GUTIÉRREZ</v>
          </cell>
          <cell r="AW3" t="str">
            <v>JERUSALÉN</v>
          </cell>
          <cell r="AX3" t="str">
            <v>JUNÍN</v>
          </cell>
          <cell r="AY3" t="str">
            <v>LA CALERA</v>
          </cell>
          <cell r="AZ3" t="str">
            <v>LA MESA</v>
          </cell>
          <cell r="BA3" t="str">
            <v>LA PALMA</v>
          </cell>
          <cell r="BB3" t="str">
            <v>LA PEÑA</v>
          </cell>
          <cell r="BC3" t="str">
            <v>LA VEGA</v>
          </cell>
          <cell r="BD3" t="str">
            <v>LENGUAZAQUE</v>
          </cell>
          <cell r="BE3" t="str">
            <v>MACHETÁ</v>
          </cell>
          <cell r="BF3" t="str">
            <v>MADRID</v>
          </cell>
          <cell r="BG3" t="str">
            <v>MANTA</v>
          </cell>
          <cell r="BH3" t="str">
            <v>MEDINA</v>
          </cell>
          <cell r="BI3" t="str">
            <v>MOSQUERA</v>
          </cell>
          <cell r="BJ3" t="str">
            <v>NARIÑO</v>
          </cell>
          <cell r="BK3" t="str">
            <v>NEMOCÓN</v>
          </cell>
          <cell r="BL3" t="str">
            <v>NILO</v>
          </cell>
          <cell r="BM3" t="str">
            <v>NIMAIMA</v>
          </cell>
          <cell r="BN3" t="str">
            <v>NOCAIMA</v>
          </cell>
          <cell r="BO3" t="str">
            <v>VENECIA</v>
          </cell>
          <cell r="BP3" t="str">
            <v>PACHO</v>
          </cell>
          <cell r="BQ3" t="str">
            <v>PAIME</v>
          </cell>
          <cell r="BR3" t="str">
            <v>PANDI</v>
          </cell>
          <cell r="BS3" t="str">
            <v>PARATEBUENO</v>
          </cell>
          <cell r="BT3" t="str">
            <v>PASCA</v>
          </cell>
          <cell r="BU3" t="str">
            <v>PUERTO SALGAR</v>
          </cell>
          <cell r="BV3" t="str">
            <v>PULÍ</v>
          </cell>
          <cell r="BW3" t="str">
            <v>QUEBRADANEGRA</v>
          </cell>
          <cell r="BX3" t="str">
            <v>QUETAME</v>
          </cell>
          <cell r="BY3" t="str">
            <v>QUIPILE</v>
          </cell>
          <cell r="BZ3" t="str">
            <v>APULO</v>
          </cell>
          <cell r="CA3" t="str">
            <v>RICAURTE</v>
          </cell>
          <cell r="CB3" t="str">
            <v>SAN ANTONIO DEL TEQUENDAMA</v>
          </cell>
          <cell r="CC3" t="str">
            <v>SAN BERNARDO</v>
          </cell>
          <cell r="CD3" t="str">
            <v>SAN CAYETANO</v>
          </cell>
          <cell r="CE3" t="str">
            <v>SAN FRANCISCO</v>
          </cell>
          <cell r="CF3" t="str">
            <v>SAN JUAN DE RÍOSECO</v>
          </cell>
          <cell r="CG3" t="str">
            <v>SASAIMA</v>
          </cell>
          <cell r="CH3" t="str">
            <v>SESQUILÉ</v>
          </cell>
          <cell r="CI3" t="str">
            <v>SIBATÉ</v>
          </cell>
          <cell r="CJ3" t="str">
            <v>SILVANIA</v>
          </cell>
          <cell r="CK3" t="str">
            <v>SIMIJACA</v>
          </cell>
          <cell r="CL3" t="str">
            <v>SOACHA</v>
          </cell>
          <cell r="CM3" t="str">
            <v>SOPÓ</v>
          </cell>
          <cell r="CN3" t="str">
            <v>SUBACHOQUE</v>
          </cell>
          <cell r="CO3" t="str">
            <v>SUESCA</v>
          </cell>
          <cell r="CP3" t="str">
            <v>SUPATÁ</v>
          </cell>
          <cell r="CQ3" t="str">
            <v>SUSA</v>
          </cell>
          <cell r="CR3" t="str">
            <v>SUTATAUSA</v>
          </cell>
          <cell r="CS3" t="str">
            <v>TABIO</v>
          </cell>
          <cell r="CT3" t="str">
            <v>TAUSA</v>
          </cell>
          <cell r="CU3" t="str">
            <v>TENA</v>
          </cell>
          <cell r="CV3" t="str">
            <v>TENJO</v>
          </cell>
          <cell r="CW3" t="str">
            <v>TIBACUY</v>
          </cell>
          <cell r="CX3" t="str">
            <v>TIBIRITA</v>
          </cell>
          <cell r="CY3" t="str">
            <v>TOCAIMA</v>
          </cell>
          <cell r="CZ3" t="str">
            <v>TOCANCIPÁ</v>
          </cell>
          <cell r="DA3" t="str">
            <v>TOPAIPÍ</v>
          </cell>
          <cell r="DB3" t="str">
            <v>UBALÁ</v>
          </cell>
          <cell r="DC3" t="str">
            <v>UBAQUE</v>
          </cell>
          <cell r="DD3" t="str">
            <v>UBATÉ</v>
          </cell>
          <cell r="DE3" t="str">
            <v>UNE</v>
          </cell>
          <cell r="DF3" t="str">
            <v>ÚTICA</v>
          </cell>
          <cell r="DG3" t="str">
            <v>VERGARA</v>
          </cell>
          <cell r="DH3" t="str">
            <v>VIANÍ</v>
          </cell>
          <cell r="DI3" t="str">
            <v>VILLAGÓMEZ</v>
          </cell>
          <cell r="DJ3" t="str">
            <v>VILLAPINZÓN</v>
          </cell>
          <cell r="DK3" t="str">
            <v>VILLETA</v>
          </cell>
          <cell r="DL3" t="str">
            <v>VIOTÁ</v>
          </cell>
          <cell r="DM3" t="str">
            <v>YACOPÍ</v>
          </cell>
          <cell r="DN3" t="str">
            <v>ZIPACÓN</v>
          </cell>
          <cell r="DO3" t="str">
            <v>ZIPAQUIRÁ</v>
          </cell>
        </row>
        <row r="4">
          <cell r="C4" t="str">
            <v>25-1</v>
          </cell>
          <cell r="D4" t="str">
            <v>25001-1</v>
          </cell>
          <cell r="E4" t="str">
            <v>25019-1</v>
          </cell>
          <cell r="F4" t="str">
            <v>25035-1</v>
          </cell>
          <cell r="H4" t="str">
            <v>25053-1</v>
          </cell>
          <cell r="I4" t="str">
            <v>25086-1</v>
          </cell>
          <cell r="J4" t="str">
            <v>25095-1</v>
          </cell>
          <cell r="K4" t="str">
            <v>25099-1</v>
          </cell>
          <cell r="L4" t="str">
            <v>25120-1</v>
          </cell>
          <cell r="M4" t="str">
            <v>25123-1</v>
          </cell>
          <cell r="N4" t="str">
            <v>25126-1</v>
          </cell>
          <cell r="O4" t="str">
            <v>25148-1</v>
          </cell>
          <cell r="P4" t="str">
            <v>25151-1</v>
          </cell>
          <cell r="Q4" t="str">
            <v>25154-1</v>
          </cell>
          <cell r="R4" t="str">
            <v>25168-1</v>
          </cell>
          <cell r="S4" t="str">
            <v>25175-1</v>
          </cell>
          <cell r="T4" t="str">
            <v>25178-1</v>
          </cell>
          <cell r="U4" t="str">
            <v>25181-1</v>
          </cell>
          <cell r="V4" t="str">
            <v>25183-1</v>
          </cell>
          <cell r="W4" t="str">
            <v>25200-1</v>
          </cell>
          <cell r="X4" t="str">
            <v>25214-1</v>
          </cell>
          <cell r="Y4" t="str">
            <v>25224-1</v>
          </cell>
          <cell r="Z4" t="str">
            <v>25245-1</v>
          </cell>
          <cell r="AA4" t="str">
            <v>25258-1</v>
          </cell>
          <cell r="AB4" t="str">
            <v>25260-1</v>
          </cell>
          <cell r="AC4" t="str">
            <v>25269-1</v>
          </cell>
          <cell r="AD4" t="str">
            <v>25279-1</v>
          </cell>
          <cell r="AE4" t="str">
            <v>25281-1</v>
          </cell>
          <cell r="AF4" t="str">
            <v>25286-1</v>
          </cell>
          <cell r="AG4" t="str">
            <v>25288-1</v>
          </cell>
          <cell r="AH4" t="str">
            <v>25290-1</v>
          </cell>
          <cell r="AI4" t="str">
            <v>25293-1</v>
          </cell>
          <cell r="AJ4" t="str">
            <v>25295-1</v>
          </cell>
          <cell r="AK4" t="str">
            <v>25297-1</v>
          </cell>
          <cell r="AL4" t="str">
            <v>25299-1</v>
          </cell>
          <cell r="AM4" t="str">
            <v>25307-1</v>
          </cell>
          <cell r="AN4" t="str">
            <v>25312-1</v>
          </cell>
          <cell r="AO4" t="str">
            <v>25317-1</v>
          </cell>
          <cell r="AP4" t="str">
            <v>25320-1</v>
          </cell>
          <cell r="AQ4" t="str">
            <v>25322-1</v>
          </cell>
          <cell r="AR4" t="str">
            <v>25324-1</v>
          </cell>
          <cell r="AS4" t="str">
            <v>25326-1</v>
          </cell>
          <cell r="AT4" t="str">
            <v>25328-1</v>
          </cell>
          <cell r="AU4" t="str">
            <v>25335-1</v>
          </cell>
          <cell r="AV4" t="str">
            <v>25339-1</v>
          </cell>
          <cell r="AW4" t="str">
            <v>25368-1</v>
          </cell>
          <cell r="AX4" t="str">
            <v>25372-1</v>
          </cell>
          <cell r="AY4" t="str">
            <v>25377-1</v>
          </cell>
          <cell r="AZ4" t="str">
            <v>25386-1</v>
          </cell>
          <cell r="BA4" t="str">
            <v>25394-1</v>
          </cell>
          <cell r="BB4" t="str">
            <v>25398-1</v>
          </cell>
          <cell r="BC4" t="str">
            <v>25402-1</v>
          </cell>
          <cell r="BD4" t="str">
            <v>25407-1</v>
          </cell>
          <cell r="BE4" t="str">
            <v>25426-1</v>
          </cell>
          <cell r="BF4" t="str">
            <v>25430-1</v>
          </cell>
          <cell r="BG4" t="str">
            <v>25436-1</v>
          </cell>
          <cell r="BH4" t="str">
            <v>25438-1</v>
          </cell>
          <cell r="BI4" t="str">
            <v>25473-1</v>
          </cell>
          <cell r="BJ4" t="str">
            <v>25483-1</v>
          </cell>
          <cell r="BK4" t="str">
            <v>25486-1</v>
          </cell>
          <cell r="BL4" t="str">
            <v>25488-1</v>
          </cell>
          <cell r="BM4" t="str">
            <v>25489-1</v>
          </cell>
          <cell r="BN4" t="str">
            <v>25491-1</v>
          </cell>
          <cell r="BO4" t="str">
            <v>25506-1</v>
          </cell>
          <cell r="BP4" t="str">
            <v>25513-1</v>
          </cell>
          <cell r="BQ4" t="str">
            <v>25518-1</v>
          </cell>
          <cell r="BR4" t="str">
            <v>25524-1</v>
          </cell>
          <cell r="BS4" t="str">
            <v>25530-1</v>
          </cell>
          <cell r="BT4" t="str">
            <v>25535-1</v>
          </cell>
          <cell r="BU4" t="str">
            <v>25572-1</v>
          </cell>
          <cell r="BV4" t="str">
            <v>25580-1</v>
          </cell>
          <cell r="BW4" t="str">
            <v>25592-1</v>
          </cell>
          <cell r="BX4" t="str">
            <v>25594-1</v>
          </cell>
          <cell r="BY4" t="str">
            <v>25596-1</v>
          </cell>
          <cell r="BZ4" t="str">
            <v>25599-1</v>
          </cell>
          <cell r="CA4" t="str">
            <v>25612-1</v>
          </cell>
          <cell r="CB4" t="str">
            <v>25645-1</v>
          </cell>
          <cell r="CC4" t="str">
            <v>25649-1</v>
          </cell>
          <cell r="CD4" t="str">
            <v>25653-1</v>
          </cell>
          <cell r="CE4" t="str">
            <v>25658-1</v>
          </cell>
          <cell r="CF4" t="str">
            <v>25662-1</v>
          </cell>
          <cell r="CG4" t="str">
            <v>25718-1</v>
          </cell>
          <cell r="CH4" t="str">
            <v>25736-1</v>
          </cell>
          <cell r="CI4" t="str">
            <v>25740-1</v>
          </cell>
          <cell r="CJ4" t="str">
            <v>25743-1</v>
          </cell>
          <cell r="CK4" t="str">
            <v>25745-1</v>
          </cell>
          <cell r="CL4" t="str">
            <v>25754-1</v>
          </cell>
          <cell r="CM4" t="str">
            <v>25758-1</v>
          </cell>
          <cell r="CN4" t="str">
            <v>25769-1</v>
          </cell>
          <cell r="CO4" t="str">
            <v>25772-1</v>
          </cell>
          <cell r="CP4" t="str">
            <v>25777-1</v>
          </cell>
          <cell r="CQ4" t="str">
            <v>25779-1</v>
          </cell>
          <cell r="CR4" t="str">
            <v>25781-1</v>
          </cell>
          <cell r="CS4" t="str">
            <v>25785-1</v>
          </cell>
          <cell r="CT4" t="str">
            <v>25793-1</v>
          </cell>
          <cell r="CU4" t="str">
            <v>25797-1</v>
          </cell>
          <cell r="CV4" t="str">
            <v>25799-1</v>
          </cell>
          <cell r="CW4" t="str">
            <v>25805-1</v>
          </cell>
          <cell r="CX4" t="str">
            <v>25807-1</v>
          </cell>
          <cell r="CY4" t="str">
            <v>25815-1</v>
          </cell>
          <cell r="CZ4" t="str">
            <v>25817-1</v>
          </cell>
          <cell r="DA4" t="str">
            <v>25823-1</v>
          </cell>
          <cell r="DB4" t="str">
            <v>25839-1</v>
          </cell>
          <cell r="DC4" t="str">
            <v>25841-1</v>
          </cell>
          <cell r="DD4" t="str">
            <v>25843-1</v>
          </cell>
          <cell r="DE4" t="str">
            <v>25845-1</v>
          </cell>
          <cell r="DF4" t="str">
            <v>25851-1</v>
          </cell>
          <cell r="DG4" t="str">
            <v>25862-1</v>
          </cell>
          <cell r="DH4" t="str">
            <v>25867-1</v>
          </cell>
          <cell r="DI4" t="str">
            <v>25871-1</v>
          </cell>
          <cell r="DJ4" t="str">
            <v>25873-1</v>
          </cell>
          <cell r="DK4" t="str">
            <v>25875-1</v>
          </cell>
          <cell r="DL4" t="str">
            <v>25878-1</v>
          </cell>
          <cell r="DM4" t="str">
            <v>25885-1</v>
          </cell>
          <cell r="DN4" t="str">
            <v>25898-1</v>
          </cell>
          <cell r="DO4" t="str">
            <v>25899-1</v>
          </cell>
        </row>
        <row r="5">
          <cell r="C5" t="str">
            <v>25-2</v>
          </cell>
          <cell r="D5" t="str">
            <v>25001-2</v>
          </cell>
          <cell r="E5" t="str">
            <v>25019-2</v>
          </cell>
          <cell r="F5" t="str">
            <v>25035-2</v>
          </cell>
          <cell r="H5" t="str">
            <v>25053-2</v>
          </cell>
          <cell r="I5" t="str">
            <v>25086-2</v>
          </cell>
          <cell r="J5" t="str">
            <v>25095-2</v>
          </cell>
          <cell r="K5" t="str">
            <v>25099-2</v>
          </cell>
          <cell r="L5" t="str">
            <v>25120-2</v>
          </cell>
          <cell r="M5" t="str">
            <v>25123-2</v>
          </cell>
          <cell r="N5" t="str">
            <v>25126-2</v>
          </cell>
          <cell r="O5" t="str">
            <v>25148-2</v>
          </cell>
          <cell r="P5" t="str">
            <v>25151-2</v>
          </cell>
          <cell r="Q5" t="str">
            <v>25154-2</v>
          </cell>
          <cell r="R5" t="str">
            <v>25168-2</v>
          </cell>
          <cell r="S5" t="str">
            <v>25175-2</v>
          </cell>
          <cell r="T5" t="str">
            <v>25178-2</v>
          </cell>
          <cell r="U5" t="str">
            <v>25181-2</v>
          </cell>
          <cell r="V5" t="str">
            <v>25183-2</v>
          </cell>
          <cell r="W5" t="str">
            <v>25200-2</v>
          </cell>
          <cell r="X5" t="str">
            <v>25214-2</v>
          </cell>
          <cell r="Y5" t="str">
            <v>25224-2</v>
          </cell>
          <cell r="Z5" t="str">
            <v>25245-2</v>
          </cell>
          <cell r="AA5" t="str">
            <v>25258-2</v>
          </cell>
          <cell r="AB5" t="str">
            <v>25260-2</v>
          </cell>
          <cell r="AC5" t="str">
            <v>25269-2</v>
          </cell>
          <cell r="AD5" t="str">
            <v>25279-2</v>
          </cell>
          <cell r="AE5" t="str">
            <v>25281-2</v>
          </cell>
          <cell r="AF5" t="str">
            <v>25286-2</v>
          </cell>
          <cell r="AG5" t="str">
            <v>25288-2</v>
          </cell>
          <cell r="AH5" t="str">
            <v>25290-2</v>
          </cell>
          <cell r="AI5" t="str">
            <v>25293-2</v>
          </cell>
          <cell r="AJ5" t="str">
            <v>25295-2</v>
          </cell>
          <cell r="AK5" t="str">
            <v>25297-2</v>
          </cell>
          <cell r="AL5" t="str">
            <v>25299-2</v>
          </cell>
          <cell r="AM5" t="str">
            <v>25307-2</v>
          </cell>
          <cell r="AN5" t="str">
            <v>25312-2</v>
          </cell>
          <cell r="AO5" t="str">
            <v>25317-2</v>
          </cell>
          <cell r="AP5" t="str">
            <v>25320-2</v>
          </cell>
          <cell r="AQ5" t="str">
            <v>25322-2</v>
          </cell>
          <cell r="AR5" t="str">
            <v>25324-2</v>
          </cell>
          <cell r="AS5" t="str">
            <v>25326-2</v>
          </cell>
          <cell r="AT5" t="str">
            <v>25328-2</v>
          </cell>
          <cell r="AU5" t="str">
            <v>25335-2</v>
          </cell>
          <cell r="AV5" t="str">
            <v>25339-2</v>
          </cell>
          <cell r="AW5" t="str">
            <v>25368-2</v>
          </cell>
          <cell r="AX5" t="str">
            <v>25372-2</v>
          </cell>
          <cell r="AY5" t="str">
            <v>25377-2</v>
          </cell>
          <cell r="AZ5" t="str">
            <v>25386-2</v>
          </cell>
          <cell r="BA5" t="str">
            <v>25394-2</v>
          </cell>
          <cell r="BB5" t="str">
            <v>25398-2</v>
          </cell>
          <cell r="BC5" t="str">
            <v>25402-2</v>
          </cell>
          <cell r="BD5" t="str">
            <v>25407-2</v>
          </cell>
          <cell r="BE5" t="str">
            <v>25426-2</v>
          </cell>
          <cell r="BF5" t="str">
            <v>25430-2</v>
          </cell>
          <cell r="BG5" t="str">
            <v>25436-2</v>
          </cell>
          <cell r="BH5" t="str">
            <v>25438-2</v>
          </cell>
          <cell r="BI5" t="str">
            <v>25473-2</v>
          </cell>
          <cell r="BJ5" t="str">
            <v>25483-2</v>
          </cell>
          <cell r="BK5" t="str">
            <v>25486-2</v>
          </cell>
          <cell r="BL5" t="str">
            <v>25488-2</v>
          </cell>
          <cell r="BM5" t="str">
            <v>25489-2</v>
          </cell>
          <cell r="BN5" t="str">
            <v>25491-2</v>
          </cell>
          <cell r="BO5" t="str">
            <v>25506-2</v>
          </cell>
          <cell r="BP5" t="str">
            <v>25513-2</v>
          </cell>
          <cell r="BQ5" t="str">
            <v>25518-2</v>
          </cell>
          <cell r="BR5" t="str">
            <v>25524-2</v>
          </cell>
          <cell r="BS5" t="str">
            <v>25530-2</v>
          </cell>
          <cell r="BT5" t="str">
            <v>25535-2</v>
          </cell>
          <cell r="BU5" t="str">
            <v>25572-2</v>
          </cell>
          <cell r="BV5" t="str">
            <v>25580-2</v>
          </cell>
          <cell r="BW5" t="str">
            <v>25592-2</v>
          </cell>
          <cell r="BX5" t="str">
            <v>25594-2</v>
          </cell>
          <cell r="BY5" t="str">
            <v>25596-2</v>
          </cell>
          <cell r="BZ5" t="str">
            <v>25599-2</v>
          </cell>
          <cell r="CA5" t="str">
            <v>25612-2</v>
          </cell>
          <cell r="CB5" t="str">
            <v>25645-2</v>
          </cell>
          <cell r="CC5" t="str">
            <v>25649-2</v>
          </cell>
          <cell r="CD5" t="str">
            <v>25653-2</v>
          </cell>
          <cell r="CE5" t="str">
            <v>25658-2</v>
          </cell>
          <cell r="CF5" t="str">
            <v>25662-2</v>
          </cell>
          <cell r="CG5" t="str">
            <v>25718-2</v>
          </cell>
          <cell r="CH5" t="str">
            <v>25736-2</v>
          </cell>
          <cell r="CI5" t="str">
            <v>25740-2</v>
          </cell>
          <cell r="CJ5" t="str">
            <v>25743-2</v>
          </cell>
          <cell r="CK5" t="str">
            <v>25745-2</v>
          </cell>
          <cell r="CL5" t="str">
            <v>25754-2</v>
          </cell>
          <cell r="CM5" t="str">
            <v>25758-2</v>
          </cell>
          <cell r="CN5" t="str">
            <v>25769-2</v>
          </cell>
          <cell r="CO5" t="str">
            <v>25772-2</v>
          </cell>
          <cell r="CP5" t="str">
            <v>25777-2</v>
          </cell>
          <cell r="CQ5" t="str">
            <v>25779-2</v>
          </cell>
          <cell r="CR5" t="str">
            <v>25781-2</v>
          </cell>
          <cell r="CS5" t="str">
            <v>25785-2</v>
          </cell>
          <cell r="CT5" t="str">
            <v>25793-2</v>
          </cell>
          <cell r="CU5" t="str">
            <v>25797-2</v>
          </cell>
          <cell r="CV5" t="str">
            <v>25799-2</v>
          </cell>
          <cell r="CW5" t="str">
            <v>25805-2</v>
          </cell>
          <cell r="CX5" t="str">
            <v>25807-2</v>
          </cell>
          <cell r="CY5" t="str">
            <v>25815-2</v>
          </cell>
          <cell r="CZ5" t="str">
            <v>25817-2</v>
          </cell>
          <cell r="DA5" t="str">
            <v>25823-2</v>
          </cell>
          <cell r="DB5" t="str">
            <v>25839-2</v>
          </cell>
          <cell r="DC5" t="str">
            <v>25841-2</v>
          </cell>
          <cell r="DD5" t="str">
            <v>25843-2</v>
          </cell>
          <cell r="DE5" t="str">
            <v>25845-2</v>
          </cell>
          <cell r="DF5" t="str">
            <v>25851-2</v>
          </cell>
          <cell r="DG5" t="str">
            <v>25862-2</v>
          </cell>
          <cell r="DH5" t="str">
            <v>25867-2</v>
          </cell>
          <cell r="DI5" t="str">
            <v>25871-2</v>
          </cell>
          <cell r="DJ5" t="str">
            <v>25873-2</v>
          </cell>
          <cell r="DK5" t="str">
            <v>25875-2</v>
          </cell>
          <cell r="DL5" t="str">
            <v>25878-2</v>
          </cell>
          <cell r="DM5" t="str">
            <v>25885-2</v>
          </cell>
          <cell r="DN5" t="str">
            <v>25898-2</v>
          </cell>
          <cell r="DO5" t="str">
            <v>25899-2</v>
          </cell>
        </row>
        <row r="6">
          <cell r="C6" t="str">
            <v>25-3</v>
          </cell>
          <cell r="D6" t="str">
            <v>25001-3</v>
          </cell>
          <cell r="E6" t="str">
            <v>25019-3</v>
          </cell>
          <cell r="F6" t="str">
            <v>25035-3</v>
          </cell>
          <cell r="H6" t="str">
            <v>25053-3</v>
          </cell>
          <cell r="I6" t="str">
            <v>25086-3</v>
          </cell>
          <cell r="J6" t="str">
            <v>25095-3</v>
          </cell>
          <cell r="K6" t="str">
            <v>25099-3</v>
          </cell>
          <cell r="L6" t="str">
            <v>25120-3</v>
          </cell>
          <cell r="M6" t="str">
            <v>25123-3</v>
          </cell>
          <cell r="N6" t="str">
            <v>25126-3</v>
          </cell>
          <cell r="O6" t="str">
            <v>25148-3</v>
          </cell>
          <cell r="P6" t="str">
            <v>25151-3</v>
          </cell>
          <cell r="Q6" t="str">
            <v>25154-3</v>
          </cell>
          <cell r="R6" t="str">
            <v>25168-3</v>
          </cell>
          <cell r="S6" t="str">
            <v>25175-3</v>
          </cell>
          <cell r="T6" t="str">
            <v>25178-3</v>
          </cell>
          <cell r="U6" t="str">
            <v>25181-3</v>
          </cell>
          <cell r="V6" t="str">
            <v>25183-3</v>
          </cell>
          <cell r="W6" t="str">
            <v>25200-3</v>
          </cell>
          <cell r="X6" t="str">
            <v>25214-3</v>
          </cell>
          <cell r="Y6" t="str">
            <v>25224-3</v>
          </cell>
          <cell r="Z6" t="str">
            <v>25245-3</v>
          </cell>
          <cell r="AA6" t="str">
            <v>25258-3</v>
          </cell>
          <cell r="AB6" t="str">
            <v>25260-3</v>
          </cell>
          <cell r="AC6" t="str">
            <v>25269-3</v>
          </cell>
          <cell r="AD6" t="str">
            <v>25279-3</v>
          </cell>
          <cell r="AE6" t="str">
            <v>25281-3</v>
          </cell>
          <cell r="AF6" t="str">
            <v>25286-3</v>
          </cell>
          <cell r="AG6" t="str">
            <v>25288-3</v>
          </cell>
          <cell r="AH6" t="str">
            <v>25290-3</v>
          </cell>
          <cell r="AI6" t="str">
            <v>25293-3</v>
          </cell>
          <cell r="AJ6" t="str">
            <v>25295-3</v>
          </cell>
          <cell r="AK6" t="str">
            <v>25297-3</v>
          </cell>
          <cell r="AL6" t="str">
            <v>25299-3</v>
          </cell>
          <cell r="AM6" t="str">
            <v>25307-3</v>
          </cell>
          <cell r="AN6" t="str">
            <v>25312-3</v>
          </cell>
          <cell r="AO6" t="str">
            <v>25317-3</v>
          </cell>
          <cell r="AP6" t="str">
            <v>25320-3</v>
          </cell>
          <cell r="AQ6" t="str">
            <v>25322-3</v>
          </cell>
          <cell r="AR6" t="str">
            <v>25324-3</v>
          </cell>
          <cell r="AS6" t="str">
            <v>25326-3</v>
          </cell>
          <cell r="AT6" t="str">
            <v>25328-3</v>
          </cell>
          <cell r="AU6" t="str">
            <v>25335-3</v>
          </cell>
          <cell r="AV6" t="str">
            <v>25339-3</v>
          </cell>
          <cell r="AW6" t="str">
            <v>25368-3</v>
          </cell>
          <cell r="AX6" t="str">
            <v>25372-3</v>
          </cell>
          <cell r="AY6" t="str">
            <v>25377-3</v>
          </cell>
          <cell r="AZ6" t="str">
            <v>25386-3</v>
          </cell>
          <cell r="BA6" t="str">
            <v>25394-3</v>
          </cell>
          <cell r="BB6" t="str">
            <v>25398-3</v>
          </cell>
          <cell r="BC6" t="str">
            <v>25402-3</v>
          </cell>
          <cell r="BD6" t="str">
            <v>25407-3</v>
          </cell>
          <cell r="BE6" t="str">
            <v>25426-3</v>
          </cell>
          <cell r="BF6" t="str">
            <v>25430-3</v>
          </cell>
          <cell r="BG6" t="str">
            <v>25436-3</v>
          </cell>
          <cell r="BH6" t="str">
            <v>25438-3</v>
          </cell>
          <cell r="BI6" t="str">
            <v>25473-3</v>
          </cell>
          <cell r="BJ6" t="str">
            <v>25483-3</v>
          </cell>
          <cell r="BK6" t="str">
            <v>25486-3</v>
          </cell>
          <cell r="BL6" t="str">
            <v>25488-3</v>
          </cell>
          <cell r="BM6" t="str">
            <v>25489-3</v>
          </cell>
          <cell r="BN6" t="str">
            <v>25491-3</v>
          </cell>
          <cell r="BO6" t="str">
            <v>25506-3</v>
          </cell>
          <cell r="BP6" t="str">
            <v>25513-3</v>
          </cell>
          <cell r="BQ6" t="str">
            <v>25518-3</v>
          </cell>
          <cell r="BR6" t="str">
            <v>25524-3</v>
          </cell>
          <cell r="BS6" t="str">
            <v>25530-3</v>
          </cell>
          <cell r="BT6" t="str">
            <v>25535-3</v>
          </cell>
          <cell r="BU6" t="str">
            <v>25572-3</v>
          </cell>
          <cell r="BV6" t="str">
            <v>25580-3</v>
          </cell>
          <cell r="BW6" t="str">
            <v>25592-3</v>
          </cell>
          <cell r="BX6" t="str">
            <v>25594-3</v>
          </cell>
          <cell r="BY6" t="str">
            <v>25596-3</v>
          </cell>
          <cell r="BZ6" t="str">
            <v>25599-3</v>
          </cell>
          <cell r="CA6" t="str">
            <v>25612-3</v>
          </cell>
          <cell r="CB6" t="str">
            <v>25645-3</v>
          </cell>
          <cell r="CC6" t="str">
            <v>25649-3</v>
          </cell>
          <cell r="CD6" t="str">
            <v>25653-3</v>
          </cell>
          <cell r="CE6" t="str">
            <v>25658-3</v>
          </cell>
          <cell r="CF6" t="str">
            <v>25662-3</v>
          </cell>
          <cell r="CG6" t="str">
            <v>25718-3</v>
          </cell>
          <cell r="CH6" t="str">
            <v>25736-3</v>
          </cell>
          <cell r="CI6" t="str">
            <v>25740-3</v>
          </cell>
          <cell r="CJ6" t="str">
            <v>25743-3</v>
          </cell>
          <cell r="CK6" t="str">
            <v>25745-3</v>
          </cell>
          <cell r="CL6" t="str">
            <v>25754-3</v>
          </cell>
          <cell r="CM6" t="str">
            <v>25758-3</v>
          </cell>
          <cell r="CN6" t="str">
            <v>25769-3</v>
          </cell>
          <cell r="CO6" t="str">
            <v>25772-3</v>
          </cell>
          <cell r="CP6" t="str">
            <v>25777-3</v>
          </cell>
          <cell r="CQ6" t="str">
            <v>25779-3</v>
          </cell>
          <cell r="CR6" t="str">
            <v>25781-3</v>
          </cell>
          <cell r="CS6" t="str">
            <v>25785-3</v>
          </cell>
          <cell r="CT6" t="str">
            <v>25793-3</v>
          </cell>
          <cell r="CU6" t="str">
            <v>25797-3</v>
          </cell>
          <cell r="CV6" t="str">
            <v>25799-3</v>
          </cell>
          <cell r="CW6" t="str">
            <v>25805-3</v>
          </cell>
          <cell r="CX6" t="str">
            <v>25807-3</v>
          </cell>
          <cell r="CY6" t="str">
            <v>25815-3</v>
          </cell>
          <cell r="CZ6" t="str">
            <v>25817-3</v>
          </cell>
          <cell r="DA6" t="str">
            <v>25823-3</v>
          </cell>
          <cell r="DB6" t="str">
            <v>25839-3</v>
          </cell>
          <cell r="DC6" t="str">
            <v>25841-3</v>
          </cell>
          <cell r="DD6" t="str">
            <v>25843-3</v>
          </cell>
          <cell r="DE6" t="str">
            <v>25845-3</v>
          </cell>
          <cell r="DF6" t="str">
            <v>25851-3</v>
          </cell>
          <cell r="DG6" t="str">
            <v>25862-3</v>
          </cell>
          <cell r="DH6" t="str">
            <v>25867-3</v>
          </cell>
          <cell r="DI6" t="str">
            <v>25871-3</v>
          </cell>
          <cell r="DJ6" t="str">
            <v>25873-3</v>
          </cell>
          <cell r="DK6" t="str">
            <v>25875-3</v>
          </cell>
          <cell r="DL6" t="str">
            <v>25878-3</v>
          </cell>
          <cell r="DM6" t="str">
            <v>25885-3</v>
          </cell>
          <cell r="DN6" t="str">
            <v>25898-3</v>
          </cell>
          <cell r="DO6" t="str">
            <v>25899-3</v>
          </cell>
        </row>
        <row r="7">
          <cell r="C7" t="str">
            <v>25-4</v>
          </cell>
          <cell r="D7" t="str">
            <v>25001-4</v>
          </cell>
          <cell r="E7" t="str">
            <v>25019-4</v>
          </cell>
          <cell r="F7" t="str">
            <v>25035-4</v>
          </cell>
          <cell r="H7" t="str">
            <v>25053-4</v>
          </cell>
          <cell r="I7" t="str">
            <v>25086-4</v>
          </cell>
          <cell r="J7" t="str">
            <v>25095-4</v>
          </cell>
          <cell r="K7" t="str">
            <v>25099-4</v>
          </cell>
          <cell r="L7" t="str">
            <v>25120-4</v>
          </cell>
          <cell r="M7" t="str">
            <v>25123-4</v>
          </cell>
          <cell r="N7" t="str">
            <v>25126-4</v>
          </cell>
          <cell r="O7" t="str">
            <v>25148-4</v>
          </cell>
          <cell r="P7" t="str">
            <v>25151-4</v>
          </cell>
          <cell r="Q7" t="str">
            <v>25154-4</v>
          </cell>
          <cell r="R7" t="str">
            <v>25168-4</v>
          </cell>
          <cell r="S7" t="str">
            <v>25175-4</v>
          </cell>
          <cell r="T7" t="str">
            <v>25178-4</v>
          </cell>
          <cell r="U7" t="str">
            <v>25181-4</v>
          </cell>
          <cell r="V7" t="str">
            <v>25183-4</v>
          </cell>
          <cell r="W7" t="str">
            <v>25200-4</v>
          </cell>
          <cell r="X7" t="str">
            <v>25214-4</v>
          </cell>
          <cell r="Y7" t="str">
            <v>25224-4</v>
          </cell>
          <cell r="Z7" t="str">
            <v>25245-4</v>
          </cell>
          <cell r="AA7" t="str">
            <v>25258-4</v>
          </cell>
          <cell r="AB7" t="str">
            <v>25260-4</v>
          </cell>
          <cell r="AC7" t="str">
            <v>25269-4</v>
          </cell>
          <cell r="AD7" t="str">
            <v>25279-4</v>
          </cell>
          <cell r="AE7" t="str">
            <v>25281-4</v>
          </cell>
          <cell r="AF7" t="str">
            <v>25286-4</v>
          </cell>
          <cell r="AG7" t="str">
            <v>25288-4</v>
          </cell>
          <cell r="AH7" t="str">
            <v>25290-4</v>
          </cell>
          <cell r="AI7" t="str">
            <v>25293-4</v>
          </cell>
          <cell r="AJ7" t="str">
            <v>25295-4</v>
          </cell>
          <cell r="AK7" t="str">
            <v>25297-4</v>
          </cell>
          <cell r="AL7" t="str">
            <v>25299-4</v>
          </cell>
          <cell r="AM7" t="str">
            <v>25307-4</v>
          </cell>
          <cell r="AN7" t="str">
            <v>25312-4</v>
          </cell>
          <cell r="AO7" t="str">
            <v>25317-4</v>
          </cell>
          <cell r="AP7" t="str">
            <v>25320-4</v>
          </cell>
          <cell r="AQ7" t="str">
            <v>25322-4</v>
          </cell>
          <cell r="AR7" t="str">
            <v>25324-4</v>
          </cell>
          <cell r="AS7" t="str">
            <v>25326-4</v>
          </cell>
          <cell r="AT7" t="str">
            <v>25328-4</v>
          </cell>
          <cell r="AU7" t="str">
            <v>25335-4</v>
          </cell>
          <cell r="AV7" t="str">
            <v>25339-4</v>
          </cell>
          <cell r="AW7" t="str">
            <v>25368-4</v>
          </cell>
          <cell r="AX7" t="str">
            <v>25372-4</v>
          </cell>
          <cell r="AY7" t="str">
            <v>25377-4</v>
          </cell>
          <cell r="AZ7" t="str">
            <v>25386-4</v>
          </cell>
          <cell r="BA7" t="str">
            <v>25394-4</v>
          </cell>
          <cell r="BB7" t="str">
            <v>25398-4</v>
          </cell>
          <cell r="BC7" t="str">
            <v>25402-4</v>
          </cell>
          <cell r="BD7" t="str">
            <v>25407-4</v>
          </cell>
          <cell r="BE7" t="str">
            <v>25426-4</v>
          </cell>
          <cell r="BF7" t="str">
            <v>25430-4</v>
          </cell>
          <cell r="BG7" t="str">
            <v>25436-4</v>
          </cell>
          <cell r="BH7" t="str">
            <v>25438-4</v>
          </cell>
          <cell r="BI7" t="str">
            <v>25473-4</v>
          </cell>
          <cell r="BJ7" t="str">
            <v>25483-4</v>
          </cell>
          <cell r="BK7" t="str">
            <v>25486-4</v>
          </cell>
          <cell r="BL7" t="str">
            <v>25488-4</v>
          </cell>
          <cell r="BM7" t="str">
            <v>25489-4</v>
          </cell>
          <cell r="BN7" t="str">
            <v>25491-4</v>
          </cell>
          <cell r="BO7" t="str">
            <v>25506-4</v>
          </cell>
          <cell r="BP7" t="str">
            <v>25513-4</v>
          </cell>
          <cell r="BQ7" t="str">
            <v>25518-4</v>
          </cell>
          <cell r="BR7" t="str">
            <v>25524-4</v>
          </cell>
          <cell r="BS7" t="str">
            <v>25530-4</v>
          </cell>
          <cell r="BT7" t="str">
            <v>25535-4</v>
          </cell>
          <cell r="BU7" t="str">
            <v>25572-4</v>
          </cell>
          <cell r="BV7" t="str">
            <v>25580-4</v>
          </cell>
          <cell r="BW7" t="str">
            <v>25592-4</v>
          </cell>
          <cell r="BX7" t="str">
            <v>25594-4</v>
          </cell>
          <cell r="BY7" t="str">
            <v>25596-4</v>
          </cell>
          <cell r="BZ7" t="str">
            <v>25599-4</v>
          </cell>
          <cell r="CA7" t="str">
            <v>25612-4</v>
          </cell>
          <cell r="CB7" t="str">
            <v>25645-4</v>
          </cell>
          <cell r="CC7" t="str">
            <v>25649-4</v>
          </cell>
          <cell r="CD7" t="str">
            <v>25653-4</v>
          </cell>
          <cell r="CE7" t="str">
            <v>25658-4</v>
          </cell>
          <cell r="CF7" t="str">
            <v>25662-4</v>
          </cell>
          <cell r="CG7" t="str">
            <v>25718-4</v>
          </cell>
          <cell r="CH7" t="str">
            <v>25736-4</v>
          </cell>
          <cell r="CI7" t="str">
            <v>25740-4</v>
          </cell>
          <cell r="CJ7" t="str">
            <v>25743-4</v>
          </cell>
          <cell r="CK7" t="str">
            <v>25745-4</v>
          </cell>
          <cell r="CL7" t="str">
            <v>25754-4</v>
          </cell>
          <cell r="CM7" t="str">
            <v>25758-4</v>
          </cell>
          <cell r="CN7" t="str">
            <v>25769-4</v>
          </cell>
          <cell r="CO7" t="str">
            <v>25772-4</v>
          </cell>
          <cell r="CP7" t="str">
            <v>25777-4</v>
          </cell>
          <cell r="CQ7" t="str">
            <v>25779-4</v>
          </cell>
          <cell r="CR7" t="str">
            <v>25781-4</v>
          </cell>
          <cell r="CS7" t="str">
            <v>25785-4</v>
          </cell>
          <cell r="CT7" t="str">
            <v>25793-4</v>
          </cell>
          <cell r="CU7" t="str">
            <v>25797-4</v>
          </cell>
          <cell r="CV7" t="str">
            <v>25799-4</v>
          </cell>
          <cell r="CW7" t="str">
            <v>25805-4</v>
          </cell>
          <cell r="CX7" t="str">
            <v>25807-4</v>
          </cell>
          <cell r="CY7" t="str">
            <v>25815-4</v>
          </cell>
          <cell r="CZ7" t="str">
            <v>25817-4</v>
          </cell>
          <cell r="DA7" t="str">
            <v>25823-4</v>
          </cell>
          <cell r="DB7" t="str">
            <v>25839-4</v>
          </cell>
          <cell r="DC7" t="str">
            <v>25841-4</v>
          </cell>
          <cell r="DD7" t="str">
            <v>25843-4</v>
          </cell>
          <cell r="DE7" t="str">
            <v>25845-4</v>
          </cell>
          <cell r="DF7" t="str">
            <v>25851-4</v>
          </cell>
          <cell r="DG7" t="str">
            <v>25862-4</v>
          </cell>
          <cell r="DH7" t="str">
            <v>25867-4</v>
          </cell>
          <cell r="DI7" t="str">
            <v>25871-4</v>
          </cell>
          <cell r="DJ7" t="str">
            <v>25873-4</v>
          </cell>
          <cell r="DK7" t="str">
            <v>25875-4</v>
          </cell>
          <cell r="DL7" t="str">
            <v>25878-4</v>
          </cell>
          <cell r="DM7" t="str">
            <v>25885-4</v>
          </cell>
          <cell r="DN7" t="str">
            <v>25898-4</v>
          </cell>
          <cell r="DO7" t="str">
            <v>25899-4</v>
          </cell>
        </row>
        <row r="8">
          <cell r="C8" t="str">
            <v>25-5</v>
          </cell>
          <cell r="D8" t="str">
            <v>25001-5</v>
          </cell>
          <cell r="E8" t="str">
            <v>25019-5</v>
          </cell>
          <cell r="F8" t="str">
            <v>25035-5</v>
          </cell>
          <cell r="H8" t="str">
            <v>25053-5</v>
          </cell>
          <cell r="I8" t="str">
            <v>25086-5</v>
          </cell>
          <cell r="J8" t="str">
            <v>25095-5</v>
          </cell>
          <cell r="K8" t="str">
            <v>25099-5</v>
          </cell>
          <cell r="L8" t="str">
            <v>25120-5</v>
          </cell>
          <cell r="M8" t="str">
            <v>25123-5</v>
          </cell>
          <cell r="N8" t="str">
            <v>25126-5</v>
          </cell>
          <cell r="O8" t="str">
            <v>25148-5</v>
          </cell>
          <cell r="P8" t="str">
            <v>25151-5</v>
          </cell>
          <cell r="Q8" t="str">
            <v>25154-5</v>
          </cell>
          <cell r="R8" t="str">
            <v>25168-5</v>
          </cell>
          <cell r="S8" t="str">
            <v>25175-5</v>
          </cell>
          <cell r="T8" t="str">
            <v>25178-5</v>
          </cell>
          <cell r="U8" t="str">
            <v>25181-5</v>
          </cell>
          <cell r="V8" t="str">
            <v>25183-5</v>
          </cell>
          <cell r="W8" t="str">
            <v>25200-5</v>
          </cell>
          <cell r="X8" t="str">
            <v>25214-5</v>
          </cell>
          <cell r="Y8" t="str">
            <v>25224-5</v>
          </cell>
          <cell r="Z8" t="str">
            <v>25245-5</v>
          </cell>
          <cell r="AA8" t="str">
            <v>25258-5</v>
          </cell>
          <cell r="AB8" t="str">
            <v>25260-5</v>
          </cell>
          <cell r="AC8" t="str">
            <v>25269-5</v>
          </cell>
          <cell r="AD8" t="str">
            <v>25279-5</v>
          </cell>
          <cell r="AE8" t="str">
            <v>25281-5</v>
          </cell>
          <cell r="AF8" t="str">
            <v>25286-5</v>
          </cell>
          <cell r="AG8" t="str">
            <v>25288-5</v>
          </cell>
          <cell r="AH8" t="str">
            <v>25290-5</v>
          </cell>
          <cell r="AI8" t="str">
            <v>25293-5</v>
          </cell>
          <cell r="AJ8" t="str">
            <v>25295-5</v>
          </cell>
          <cell r="AK8" t="str">
            <v>25297-5</v>
          </cell>
          <cell r="AL8" t="str">
            <v>25299-5</v>
          </cell>
          <cell r="AM8" t="str">
            <v>25307-5</v>
          </cell>
          <cell r="AN8" t="str">
            <v>25312-5</v>
          </cell>
          <cell r="AO8" t="str">
            <v>25317-5</v>
          </cell>
          <cell r="AP8" t="str">
            <v>25320-5</v>
          </cell>
          <cell r="AQ8" t="str">
            <v>25322-5</v>
          </cell>
          <cell r="AR8" t="str">
            <v>25324-5</v>
          </cell>
          <cell r="AS8" t="str">
            <v>25326-5</v>
          </cell>
          <cell r="AT8" t="str">
            <v>25328-5</v>
          </cell>
          <cell r="AU8" t="str">
            <v>25335-5</v>
          </cell>
          <cell r="AV8" t="str">
            <v>25339-5</v>
          </cell>
          <cell r="AW8" t="str">
            <v>25368-5</v>
          </cell>
          <cell r="AX8" t="str">
            <v>25372-5</v>
          </cell>
          <cell r="AY8" t="str">
            <v>25377-5</v>
          </cell>
          <cell r="AZ8" t="str">
            <v>25386-5</v>
          </cell>
          <cell r="BA8" t="str">
            <v>25394-5</v>
          </cell>
          <cell r="BB8" t="str">
            <v>25398-5</v>
          </cell>
          <cell r="BC8" t="str">
            <v>25402-5</v>
          </cell>
          <cell r="BD8" t="str">
            <v>25407-5</v>
          </cell>
          <cell r="BE8" t="str">
            <v>25426-5</v>
          </cell>
          <cell r="BF8" t="str">
            <v>25430-5</v>
          </cell>
          <cell r="BG8" t="str">
            <v>25436-5</v>
          </cell>
          <cell r="BH8" t="str">
            <v>25438-5</v>
          </cell>
          <cell r="BI8" t="str">
            <v>25473-5</v>
          </cell>
          <cell r="BJ8" t="str">
            <v>25483-5</v>
          </cell>
          <cell r="BK8" t="str">
            <v>25486-5</v>
          </cell>
          <cell r="BL8" t="str">
            <v>25488-5</v>
          </cell>
          <cell r="BM8" t="str">
            <v>25489-5</v>
          </cell>
          <cell r="BN8" t="str">
            <v>25491-5</v>
          </cell>
          <cell r="BO8" t="str">
            <v>25506-5</v>
          </cell>
          <cell r="BP8" t="str">
            <v>25513-5</v>
          </cell>
          <cell r="BQ8" t="str">
            <v>25518-5</v>
          </cell>
          <cell r="BR8" t="str">
            <v>25524-5</v>
          </cell>
          <cell r="BS8" t="str">
            <v>25530-5</v>
          </cell>
          <cell r="BT8" t="str">
            <v>25535-5</v>
          </cell>
          <cell r="BU8" t="str">
            <v>25572-5</v>
          </cell>
          <cell r="BV8" t="str">
            <v>25580-5</v>
          </cell>
          <cell r="BW8" t="str">
            <v>25592-5</v>
          </cell>
          <cell r="BX8" t="str">
            <v>25594-5</v>
          </cell>
          <cell r="BY8" t="str">
            <v>25596-5</v>
          </cell>
          <cell r="BZ8" t="str">
            <v>25599-5</v>
          </cell>
          <cell r="CA8" t="str">
            <v>25612-5</v>
          </cell>
          <cell r="CB8" t="str">
            <v>25645-5</v>
          </cell>
          <cell r="CC8" t="str">
            <v>25649-5</v>
          </cell>
          <cell r="CD8" t="str">
            <v>25653-5</v>
          </cell>
          <cell r="CE8" t="str">
            <v>25658-5</v>
          </cell>
          <cell r="CF8" t="str">
            <v>25662-5</v>
          </cell>
          <cell r="CG8" t="str">
            <v>25718-5</v>
          </cell>
          <cell r="CH8" t="str">
            <v>25736-5</v>
          </cell>
          <cell r="CI8" t="str">
            <v>25740-5</v>
          </cell>
          <cell r="CJ8" t="str">
            <v>25743-5</v>
          </cell>
          <cell r="CK8" t="str">
            <v>25745-5</v>
          </cell>
          <cell r="CL8" t="str">
            <v>25754-5</v>
          </cell>
          <cell r="CM8" t="str">
            <v>25758-5</v>
          </cell>
          <cell r="CN8" t="str">
            <v>25769-5</v>
          </cell>
          <cell r="CO8" t="str">
            <v>25772-5</v>
          </cell>
          <cell r="CP8" t="str">
            <v>25777-5</v>
          </cell>
          <cell r="CQ8" t="str">
            <v>25779-5</v>
          </cell>
          <cell r="CR8" t="str">
            <v>25781-5</v>
          </cell>
          <cell r="CS8" t="str">
            <v>25785-5</v>
          </cell>
          <cell r="CT8" t="str">
            <v>25793-5</v>
          </cell>
          <cell r="CU8" t="str">
            <v>25797-5</v>
          </cell>
          <cell r="CV8" t="str">
            <v>25799-5</v>
          </cell>
          <cell r="CW8" t="str">
            <v>25805-5</v>
          </cell>
          <cell r="CX8" t="str">
            <v>25807-5</v>
          </cell>
          <cell r="CY8" t="str">
            <v>25815-5</v>
          </cell>
          <cell r="CZ8" t="str">
            <v>25817-5</v>
          </cell>
          <cell r="DA8" t="str">
            <v>25823-5</v>
          </cell>
          <cell r="DB8" t="str">
            <v>25839-5</v>
          </cell>
          <cell r="DC8" t="str">
            <v>25841-5</v>
          </cell>
          <cell r="DD8" t="str">
            <v>25843-5</v>
          </cell>
          <cell r="DE8" t="str">
            <v>25845-5</v>
          </cell>
          <cell r="DF8" t="str">
            <v>25851-5</v>
          </cell>
          <cell r="DG8" t="str">
            <v>25862-5</v>
          </cell>
          <cell r="DH8" t="str">
            <v>25867-5</v>
          </cell>
          <cell r="DI8" t="str">
            <v>25871-5</v>
          </cell>
          <cell r="DJ8" t="str">
            <v>25873-5</v>
          </cell>
          <cell r="DK8" t="str">
            <v>25875-5</v>
          </cell>
          <cell r="DL8" t="str">
            <v>25878-5</v>
          </cell>
          <cell r="DM8" t="str">
            <v>25885-5</v>
          </cell>
          <cell r="DN8" t="str">
            <v>25898-5</v>
          </cell>
          <cell r="DO8" t="str">
            <v>25899-5</v>
          </cell>
        </row>
        <row r="9">
          <cell r="C9" t="str">
            <v>25-6</v>
          </cell>
          <cell r="D9" t="str">
            <v>25001-6</v>
          </cell>
          <cell r="E9" t="str">
            <v>25019-6</v>
          </cell>
          <cell r="F9" t="str">
            <v>25035-6</v>
          </cell>
          <cell r="H9" t="str">
            <v>25053-6</v>
          </cell>
          <cell r="I9" t="str">
            <v>25086-6</v>
          </cell>
          <cell r="J9" t="str">
            <v>25095-6</v>
          </cell>
          <cell r="K9" t="str">
            <v>25099-6</v>
          </cell>
          <cell r="L9" t="str">
            <v>25120-6</v>
          </cell>
          <cell r="M9" t="str">
            <v>25123-6</v>
          </cell>
          <cell r="N9" t="str">
            <v>25126-6</v>
          </cell>
          <cell r="O9" t="str">
            <v>25148-6</v>
          </cell>
          <cell r="P9" t="str">
            <v>25151-6</v>
          </cell>
          <cell r="Q9" t="str">
            <v>25154-6</v>
          </cell>
          <cell r="R9" t="str">
            <v>25168-6</v>
          </cell>
          <cell r="S9" t="str">
            <v>25175-6</v>
          </cell>
          <cell r="T9" t="str">
            <v>25178-6</v>
          </cell>
          <cell r="U9" t="str">
            <v>25181-6</v>
          </cell>
          <cell r="V9" t="str">
            <v>25183-6</v>
          </cell>
          <cell r="W9" t="str">
            <v>25200-6</v>
          </cell>
          <cell r="X9" t="str">
            <v>25214-6</v>
          </cell>
          <cell r="Y9" t="str">
            <v>25224-6</v>
          </cell>
          <cell r="Z9" t="str">
            <v>25245-6</v>
          </cell>
          <cell r="AA9" t="str">
            <v>25258-6</v>
          </cell>
          <cell r="AB9" t="str">
            <v>25260-6</v>
          </cell>
          <cell r="AC9" t="str">
            <v>25269-6</v>
          </cell>
          <cell r="AD9" t="str">
            <v>25279-6</v>
          </cell>
          <cell r="AE9" t="str">
            <v>25281-6</v>
          </cell>
          <cell r="AF9" t="str">
            <v>25286-6</v>
          </cell>
          <cell r="AG9" t="str">
            <v>25288-6</v>
          </cell>
          <cell r="AH9" t="str">
            <v>25290-6</v>
          </cell>
          <cell r="AI9" t="str">
            <v>25293-6</v>
          </cell>
          <cell r="AJ9" t="str">
            <v>25295-6</v>
          </cell>
          <cell r="AK9" t="str">
            <v>25297-6</v>
          </cell>
          <cell r="AL9" t="str">
            <v>25299-6</v>
          </cell>
          <cell r="AM9" t="str">
            <v>25307-6</v>
          </cell>
          <cell r="AN9" t="str">
            <v>25312-6</v>
          </cell>
          <cell r="AO9" t="str">
            <v>25317-6</v>
          </cell>
          <cell r="AP9" t="str">
            <v>25320-6</v>
          </cell>
          <cell r="AQ9" t="str">
            <v>25322-6</v>
          </cell>
          <cell r="AR9" t="str">
            <v>25324-6</v>
          </cell>
          <cell r="AS9" t="str">
            <v>25326-6</v>
          </cell>
          <cell r="AT9" t="str">
            <v>25328-6</v>
          </cell>
          <cell r="AU9" t="str">
            <v>25335-6</v>
          </cell>
          <cell r="AV9" t="str">
            <v>25339-6</v>
          </cell>
          <cell r="AW9" t="str">
            <v>25368-6</v>
          </cell>
          <cell r="AX9" t="str">
            <v>25372-6</v>
          </cell>
          <cell r="AY9" t="str">
            <v>25377-6</v>
          </cell>
          <cell r="AZ9" t="str">
            <v>25386-6</v>
          </cell>
          <cell r="BA9" t="str">
            <v>25394-6</v>
          </cell>
          <cell r="BB9" t="str">
            <v>25398-6</v>
          </cell>
          <cell r="BC9" t="str">
            <v>25402-6</v>
          </cell>
          <cell r="BD9" t="str">
            <v>25407-6</v>
          </cell>
          <cell r="BE9" t="str">
            <v>25426-6</v>
          </cell>
          <cell r="BF9" t="str">
            <v>25430-6</v>
          </cell>
          <cell r="BG9" t="str">
            <v>25436-6</v>
          </cell>
          <cell r="BH9" t="str">
            <v>25438-6</v>
          </cell>
          <cell r="BI9" t="str">
            <v>25473-6</v>
          </cell>
          <cell r="BJ9" t="str">
            <v>25483-6</v>
          </cell>
          <cell r="BK9" t="str">
            <v>25486-6</v>
          </cell>
          <cell r="BL9" t="str">
            <v>25488-6</v>
          </cell>
          <cell r="BM9" t="str">
            <v>25489-6</v>
          </cell>
          <cell r="BN9" t="str">
            <v>25491-6</v>
          </cell>
          <cell r="BO9" t="str">
            <v>25506-6</v>
          </cell>
          <cell r="BP9" t="str">
            <v>25513-6</v>
          </cell>
          <cell r="BQ9" t="str">
            <v>25518-6</v>
          </cell>
          <cell r="BR9" t="str">
            <v>25524-6</v>
          </cell>
          <cell r="BS9" t="str">
            <v>25530-6</v>
          </cell>
          <cell r="BT9" t="str">
            <v>25535-6</v>
          </cell>
          <cell r="BU9" t="str">
            <v>25572-6</v>
          </cell>
          <cell r="BV9" t="str">
            <v>25580-6</v>
          </cell>
          <cell r="BW9" t="str">
            <v>25592-6</v>
          </cell>
          <cell r="BX9" t="str">
            <v>25594-6</v>
          </cell>
          <cell r="BY9" t="str">
            <v>25596-6</v>
          </cell>
          <cell r="BZ9" t="str">
            <v>25599-6</v>
          </cell>
          <cell r="CA9" t="str">
            <v>25612-6</v>
          </cell>
          <cell r="CB9" t="str">
            <v>25645-6</v>
          </cell>
          <cell r="CC9" t="str">
            <v>25649-6</v>
          </cell>
          <cell r="CD9" t="str">
            <v>25653-6</v>
          </cell>
          <cell r="CE9" t="str">
            <v>25658-6</v>
          </cell>
          <cell r="CF9" t="str">
            <v>25662-6</v>
          </cell>
          <cell r="CG9" t="str">
            <v>25718-6</v>
          </cell>
          <cell r="CH9" t="str">
            <v>25736-6</v>
          </cell>
          <cell r="CI9" t="str">
            <v>25740-6</v>
          </cell>
          <cell r="CJ9" t="str">
            <v>25743-6</v>
          </cell>
          <cell r="CK9" t="str">
            <v>25745-6</v>
          </cell>
          <cell r="CL9" t="str">
            <v>25754-6</v>
          </cell>
          <cell r="CM9" t="str">
            <v>25758-6</v>
          </cell>
          <cell r="CN9" t="str">
            <v>25769-6</v>
          </cell>
          <cell r="CO9" t="str">
            <v>25772-6</v>
          </cell>
          <cell r="CP9" t="str">
            <v>25777-6</v>
          </cell>
          <cell r="CQ9" t="str">
            <v>25779-6</v>
          </cell>
          <cell r="CR9" t="str">
            <v>25781-6</v>
          </cell>
          <cell r="CS9" t="str">
            <v>25785-6</v>
          </cell>
          <cell r="CT9" t="str">
            <v>25793-6</v>
          </cell>
          <cell r="CU9" t="str">
            <v>25797-6</v>
          </cell>
          <cell r="CV9" t="str">
            <v>25799-6</v>
          </cell>
          <cell r="CW9" t="str">
            <v>25805-6</v>
          </cell>
          <cell r="CX9" t="str">
            <v>25807-6</v>
          </cell>
          <cell r="CY9" t="str">
            <v>25815-6</v>
          </cell>
          <cell r="CZ9" t="str">
            <v>25817-6</v>
          </cell>
          <cell r="DA9" t="str">
            <v>25823-6</v>
          </cell>
          <cell r="DB9" t="str">
            <v>25839-6</v>
          </cell>
          <cell r="DC9" t="str">
            <v>25841-6</v>
          </cell>
          <cell r="DD9" t="str">
            <v>25843-6</v>
          </cell>
          <cell r="DE9" t="str">
            <v>25845-6</v>
          </cell>
          <cell r="DF9" t="str">
            <v>25851-6</v>
          </cell>
          <cell r="DG9" t="str">
            <v>25862-6</v>
          </cell>
          <cell r="DH9" t="str">
            <v>25867-6</v>
          </cell>
          <cell r="DI9" t="str">
            <v>25871-6</v>
          </cell>
          <cell r="DJ9" t="str">
            <v>25873-6</v>
          </cell>
          <cell r="DK9" t="str">
            <v>25875-6</v>
          </cell>
          <cell r="DL9" t="str">
            <v>25878-6</v>
          </cell>
          <cell r="DM9" t="str">
            <v>25885-6</v>
          </cell>
          <cell r="DN9" t="str">
            <v>25898-6</v>
          </cell>
          <cell r="DO9" t="str">
            <v>25899-6</v>
          </cell>
        </row>
        <row r="10">
          <cell r="C10" t="str">
            <v>25-7</v>
          </cell>
          <cell r="D10" t="str">
            <v>25001-7</v>
          </cell>
          <cell r="E10" t="str">
            <v>25019-7</v>
          </cell>
          <cell r="F10" t="str">
            <v>25035-7</v>
          </cell>
          <cell r="H10" t="str">
            <v>25053-7</v>
          </cell>
          <cell r="I10" t="str">
            <v>25086-7</v>
          </cell>
          <cell r="J10" t="str">
            <v>25095-7</v>
          </cell>
          <cell r="K10" t="str">
            <v>25099-7</v>
          </cell>
          <cell r="L10" t="str">
            <v>25120-7</v>
          </cell>
          <cell r="M10" t="str">
            <v>25123-7</v>
          </cell>
          <cell r="N10" t="str">
            <v>25126-7</v>
          </cell>
          <cell r="O10" t="str">
            <v>25148-7</v>
          </cell>
          <cell r="P10" t="str">
            <v>25151-7</v>
          </cell>
          <cell r="Q10" t="str">
            <v>25154-7</v>
          </cell>
          <cell r="R10" t="str">
            <v>25168-7</v>
          </cell>
          <cell r="S10" t="str">
            <v>25175-7</v>
          </cell>
          <cell r="T10" t="str">
            <v>25178-7</v>
          </cell>
          <cell r="U10" t="str">
            <v>25181-7</v>
          </cell>
          <cell r="V10" t="str">
            <v>25183-7</v>
          </cell>
          <cell r="W10" t="str">
            <v>25200-7</v>
          </cell>
          <cell r="X10" t="str">
            <v>25214-7</v>
          </cell>
          <cell r="Y10" t="str">
            <v>25224-7</v>
          </cell>
          <cell r="Z10" t="str">
            <v>25245-7</v>
          </cell>
          <cell r="AA10" t="str">
            <v>25258-7</v>
          </cell>
          <cell r="AB10" t="str">
            <v>25260-7</v>
          </cell>
          <cell r="AC10" t="str">
            <v>25269-7</v>
          </cell>
          <cell r="AD10" t="str">
            <v>25279-7</v>
          </cell>
          <cell r="AE10" t="str">
            <v>25281-7</v>
          </cell>
          <cell r="AF10" t="str">
            <v>25286-7</v>
          </cell>
          <cell r="AG10" t="str">
            <v>25288-7</v>
          </cell>
          <cell r="AH10" t="str">
            <v>25290-7</v>
          </cell>
          <cell r="AI10" t="str">
            <v>25293-7</v>
          </cell>
          <cell r="AJ10" t="str">
            <v>25295-7</v>
          </cell>
          <cell r="AK10" t="str">
            <v>25297-7</v>
          </cell>
          <cell r="AL10" t="str">
            <v>25299-7</v>
          </cell>
          <cell r="AM10" t="str">
            <v>25307-7</v>
          </cell>
          <cell r="AN10" t="str">
            <v>25312-7</v>
          </cell>
          <cell r="AO10" t="str">
            <v>25317-7</v>
          </cell>
          <cell r="AP10" t="str">
            <v>25320-7</v>
          </cell>
          <cell r="AQ10" t="str">
            <v>25322-7</v>
          </cell>
          <cell r="AR10" t="str">
            <v>25324-7</v>
          </cell>
          <cell r="AS10" t="str">
            <v>25326-7</v>
          </cell>
          <cell r="AT10" t="str">
            <v>25328-7</v>
          </cell>
          <cell r="AU10" t="str">
            <v>25335-7</v>
          </cell>
          <cell r="AV10" t="str">
            <v>25339-7</v>
          </cell>
          <cell r="AW10" t="str">
            <v>25368-7</v>
          </cell>
          <cell r="AX10" t="str">
            <v>25372-7</v>
          </cell>
          <cell r="AY10" t="str">
            <v>25377-7</v>
          </cell>
          <cell r="AZ10" t="str">
            <v>25386-7</v>
          </cell>
          <cell r="BA10" t="str">
            <v>25394-7</v>
          </cell>
          <cell r="BB10" t="str">
            <v>25398-7</v>
          </cell>
          <cell r="BC10" t="str">
            <v>25402-7</v>
          </cell>
          <cell r="BD10" t="str">
            <v>25407-7</v>
          </cell>
          <cell r="BE10" t="str">
            <v>25426-7</v>
          </cell>
          <cell r="BF10" t="str">
            <v>25430-7</v>
          </cell>
          <cell r="BG10" t="str">
            <v>25436-7</v>
          </cell>
          <cell r="BH10" t="str">
            <v>25438-7</v>
          </cell>
          <cell r="BI10" t="str">
            <v>25473-7</v>
          </cell>
          <cell r="BJ10" t="str">
            <v>25483-7</v>
          </cell>
          <cell r="BK10" t="str">
            <v>25486-7</v>
          </cell>
          <cell r="BL10" t="str">
            <v>25488-7</v>
          </cell>
          <cell r="BM10" t="str">
            <v>25489-7</v>
          </cell>
          <cell r="BN10" t="str">
            <v>25491-7</v>
          </cell>
          <cell r="BO10" t="str">
            <v>25506-7</v>
          </cell>
          <cell r="BP10" t="str">
            <v>25513-7</v>
          </cell>
          <cell r="BQ10" t="str">
            <v>25518-7</v>
          </cell>
          <cell r="BR10" t="str">
            <v>25524-7</v>
          </cell>
          <cell r="BS10" t="str">
            <v>25530-7</v>
          </cell>
          <cell r="BT10" t="str">
            <v>25535-7</v>
          </cell>
          <cell r="BU10" t="str">
            <v>25572-7</v>
          </cell>
          <cell r="BV10" t="str">
            <v>25580-7</v>
          </cell>
          <cell r="BW10" t="str">
            <v>25592-7</v>
          </cell>
          <cell r="BX10" t="str">
            <v>25594-7</v>
          </cell>
          <cell r="BY10" t="str">
            <v>25596-7</v>
          </cell>
          <cell r="BZ10" t="str">
            <v>25599-7</v>
          </cell>
          <cell r="CA10" t="str">
            <v>25612-7</v>
          </cell>
          <cell r="CB10" t="str">
            <v>25645-7</v>
          </cell>
          <cell r="CC10" t="str">
            <v>25649-7</v>
          </cell>
          <cell r="CD10" t="str">
            <v>25653-7</v>
          </cell>
          <cell r="CE10" t="str">
            <v>25658-7</v>
          </cell>
          <cell r="CF10" t="str">
            <v>25662-7</v>
          </cell>
          <cell r="CG10" t="str">
            <v>25718-7</v>
          </cell>
          <cell r="CH10" t="str">
            <v>25736-7</v>
          </cell>
          <cell r="CI10" t="str">
            <v>25740-7</v>
          </cell>
          <cell r="CJ10" t="str">
            <v>25743-7</v>
          </cell>
          <cell r="CK10" t="str">
            <v>25745-7</v>
          </cell>
          <cell r="CL10" t="str">
            <v>25754-7</v>
          </cell>
          <cell r="CM10" t="str">
            <v>25758-7</v>
          </cell>
          <cell r="CN10" t="str">
            <v>25769-7</v>
          </cell>
          <cell r="CO10" t="str">
            <v>25772-7</v>
          </cell>
          <cell r="CP10" t="str">
            <v>25777-7</v>
          </cell>
          <cell r="CQ10" t="str">
            <v>25779-7</v>
          </cell>
          <cell r="CR10" t="str">
            <v>25781-7</v>
          </cell>
          <cell r="CS10" t="str">
            <v>25785-7</v>
          </cell>
          <cell r="CT10" t="str">
            <v>25793-7</v>
          </cell>
          <cell r="CU10" t="str">
            <v>25797-7</v>
          </cell>
          <cell r="CV10" t="str">
            <v>25799-7</v>
          </cell>
          <cell r="CW10" t="str">
            <v>25805-7</v>
          </cell>
          <cell r="CX10" t="str">
            <v>25807-7</v>
          </cell>
          <cell r="CY10" t="str">
            <v>25815-7</v>
          </cell>
          <cell r="CZ10" t="str">
            <v>25817-7</v>
          </cell>
          <cell r="DA10" t="str">
            <v>25823-7</v>
          </cell>
          <cell r="DB10" t="str">
            <v>25839-7</v>
          </cell>
          <cell r="DC10" t="str">
            <v>25841-7</v>
          </cell>
          <cell r="DD10" t="str">
            <v>25843-7</v>
          </cell>
          <cell r="DE10" t="str">
            <v>25845-7</v>
          </cell>
          <cell r="DF10" t="str">
            <v>25851-7</v>
          </cell>
          <cell r="DG10" t="str">
            <v>25862-7</v>
          </cell>
          <cell r="DH10" t="str">
            <v>25867-7</v>
          </cell>
          <cell r="DI10" t="str">
            <v>25871-7</v>
          </cell>
          <cell r="DJ10" t="str">
            <v>25873-7</v>
          </cell>
          <cell r="DK10" t="str">
            <v>25875-7</v>
          </cell>
          <cell r="DL10" t="str">
            <v>25878-7</v>
          </cell>
          <cell r="DM10" t="str">
            <v>25885-7</v>
          </cell>
          <cell r="DN10" t="str">
            <v>25898-7</v>
          </cell>
          <cell r="DO10" t="str">
            <v>25899-7</v>
          </cell>
        </row>
        <row r="11">
          <cell r="C11" t="str">
            <v>25-8</v>
          </cell>
          <cell r="D11" t="str">
            <v>25001-8</v>
          </cell>
          <cell r="E11" t="str">
            <v>25019-8</v>
          </cell>
          <cell r="F11" t="str">
            <v>25035-8</v>
          </cell>
          <cell r="H11" t="str">
            <v>25053-8</v>
          </cell>
          <cell r="I11" t="str">
            <v>25086-8</v>
          </cell>
          <cell r="J11" t="str">
            <v>25095-8</v>
          </cell>
          <cell r="K11" t="str">
            <v>25099-8</v>
          </cell>
          <cell r="L11" t="str">
            <v>25120-8</v>
          </cell>
          <cell r="M11" t="str">
            <v>25123-8</v>
          </cell>
          <cell r="N11" t="str">
            <v>25126-8</v>
          </cell>
          <cell r="O11" t="str">
            <v>25148-8</v>
          </cell>
          <cell r="P11" t="str">
            <v>25151-8</v>
          </cell>
          <cell r="Q11" t="str">
            <v>25154-8</v>
          </cell>
          <cell r="R11" t="str">
            <v>25168-8</v>
          </cell>
          <cell r="S11" t="str">
            <v>25175-8</v>
          </cell>
          <cell r="T11" t="str">
            <v>25178-8</v>
          </cell>
          <cell r="U11" t="str">
            <v>25181-8</v>
          </cell>
          <cell r="V11" t="str">
            <v>25183-8</v>
          </cell>
          <cell r="W11" t="str">
            <v>25200-8</v>
          </cell>
          <cell r="X11" t="str">
            <v>25214-8</v>
          </cell>
          <cell r="Y11" t="str">
            <v>25224-8</v>
          </cell>
          <cell r="Z11" t="str">
            <v>25245-8</v>
          </cell>
          <cell r="AA11" t="str">
            <v>25258-8</v>
          </cell>
          <cell r="AB11" t="str">
            <v>25260-8</v>
          </cell>
          <cell r="AC11" t="str">
            <v>25269-8</v>
          </cell>
          <cell r="AD11" t="str">
            <v>25279-8</v>
          </cell>
          <cell r="AE11" t="str">
            <v>25281-8</v>
          </cell>
          <cell r="AF11" t="str">
            <v>25286-8</v>
          </cell>
          <cell r="AG11" t="str">
            <v>25288-8</v>
          </cell>
          <cell r="AH11" t="str">
            <v>25290-8</v>
          </cell>
          <cell r="AI11" t="str">
            <v>25293-8</v>
          </cell>
          <cell r="AJ11" t="str">
            <v>25295-8</v>
          </cell>
          <cell r="AK11" t="str">
            <v>25297-8</v>
          </cell>
          <cell r="AL11" t="str">
            <v>25299-8</v>
          </cell>
          <cell r="AM11" t="str">
            <v>25307-8</v>
          </cell>
          <cell r="AN11" t="str">
            <v>25312-8</v>
          </cell>
          <cell r="AO11" t="str">
            <v>25317-8</v>
          </cell>
          <cell r="AP11" t="str">
            <v>25320-8</v>
          </cell>
          <cell r="AQ11" t="str">
            <v>25322-8</v>
          </cell>
          <cell r="AR11" t="str">
            <v>25324-8</v>
          </cell>
          <cell r="AS11" t="str">
            <v>25326-8</v>
          </cell>
          <cell r="AT11" t="str">
            <v>25328-8</v>
          </cell>
          <cell r="AU11" t="str">
            <v>25335-8</v>
          </cell>
          <cell r="AV11" t="str">
            <v>25339-8</v>
          </cell>
          <cell r="AW11" t="str">
            <v>25368-8</v>
          </cell>
          <cell r="AX11" t="str">
            <v>25372-8</v>
          </cell>
          <cell r="AY11" t="str">
            <v>25377-8</v>
          </cell>
          <cell r="AZ11" t="str">
            <v>25386-8</v>
          </cell>
          <cell r="BA11" t="str">
            <v>25394-8</v>
          </cell>
          <cell r="BB11" t="str">
            <v>25398-8</v>
          </cell>
          <cell r="BC11" t="str">
            <v>25402-8</v>
          </cell>
          <cell r="BD11" t="str">
            <v>25407-8</v>
          </cell>
          <cell r="BE11" t="str">
            <v>25426-8</v>
          </cell>
          <cell r="BF11" t="str">
            <v>25430-8</v>
          </cell>
          <cell r="BG11" t="str">
            <v>25436-8</v>
          </cell>
          <cell r="BH11" t="str">
            <v>25438-8</v>
          </cell>
          <cell r="BI11" t="str">
            <v>25473-8</v>
          </cell>
          <cell r="BJ11" t="str">
            <v>25483-8</v>
          </cell>
          <cell r="BK11" t="str">
            <v>25486-8</v>
          </cell>
          <cell r="BL11" t="str">
            <v>25488-8</v>
          </cell>
          <cell r="BM11" t="str">
            <v>25489-8</v>
          </cell>
          <cell r="BN11" t="str">
            <v>25491-8</v>
          </cell>
          <cell r="BO11" t="str">
            <v>25506-8</v>
          </cell>
          <cell r="BP11" t="str">
            <v>25513-8</v>
          </cell>
          <cell r="BQ11" t="str">
            <v>25518-8</v>
          </cell>
          <cell r="BR11" t="str">
            <v>25524-8</v>
          </cell>
          <cell r="BS11" t="str">
            <v>25530-8</v>
          </cell>
          <cell r="BT11" t="str">
            <v>25535-8</v>
          </cell>
          <cell r="BU11" t="str">
            <v>25572-8</v>
          </cell>
          <cell r="BV11" t="str">
            <v>25580-8</v>
          </cell>
          <cell r="BW11" t="str">
            <v>25592-8</v>
          </cell>
          <cell r="BX11" t="str">
            <v>25594-8</v>
          </cell>
          <cell r="BY11" t="str">
            <v>25596-8</v>
          </cell>
          <cell r="BZ11" t="str">
            <v>25599-8</v>
          </cell>
          <cell r="CA11" t="str">
            <v>25612-8</v>
          </cell>
          <cell r="CB11" t="str">
            <v>25645-8</v>
          </cell>
          <cell r="CC11" t="str">
            <v>25649-8</v>
          </cell>
          <cell r="CD11" t="str">
            <v>25653-8</v>
          </cell>
          <cell r="CE11" t="str">
            <v>25658-8</v>
          </cell>
          <cell r="CF11" t="str">
            <v>25662-8</v>
          </cell>
          <cell r="CG11" t="str">
            <v>25718-8</v>
          </cell>
          <cell r="CH11" t="str">
            <v>25736-8</v>
          </cell>
          <cell r="CI11" t="str">
            <v>25740-8</v>
          </cell>
          <cell r="CJ11" t="str">
            <v>25743-8</v>
          </cell>
          <cell r="CK11" t="str">
            <v>25745-8</v>
          </cell>
          <cell r="CL11" t="str">
            <v>25754-8</v>
          </cell>
          <cell r="CM11" t="str">
            <v>25758-8</v>
          </cell>
          <cell r="CN11" t="str">
            <v>25769-8</v>
          </cell>
          <cell r="CO11" t="str">
            <v>25772-8</v>
          </cell>
          <cell r="CP11" t="str">
            <v>25777-8</v>
          </cell>
          <cell r="CQ11" t="str">
            <v>25779-8</v>
          </cell>
          <cell r="CR11" t="str">
            <v>25781-8</v>
          </cell>
          <cell r="CS11" t="str">
            <v>25785-8</v>
          </cell>
          <cell r="CT11" t="str">
            <v>25793-8</v>
          </cell>
          <cell r="CU11" t="str">
            <v>25797-8</v>
          </cell>
          <cell r="CV11" t="str">
            <v>25799-8</v>
          </cell>
          <cell r="CW11" t="str">
            <v>25805-8</v>
          </cell>
          <cell r="CX11" t="str">
            <v>25807-8</v>
          </cell>
          <cell r="CY11" t="str">
            <v>25815-8</v>
          </cell>
          <cell r="CZ11" t="str">
            <v>25817-8</v>
          </cell>
          <cell r="DA11" t="str">
            <v>25823-8</v>
          </cell>
          <cell r="DB11" t="str">
            <v>25839-8</v>
          </cell>
          <cell r="DC11" t="str">
            <v>25841-8</v>
          </cell>
          <cell r="DD11" t="str">
            <v>25843-8</v>
          </cell>
          <cell r="DE11" t="str">
            <v>25845-8</v>
          </cell>
          <cell r="DF11" t="str">
            <v>25851-8</v>
          </cell>
          <cell r="DG11" t="str">
            <v>25862-8</v>
          </cell>
          <cell r="DH11" t="str">
            <v>25867-8</v>
          </cell>
          <cell r="DI11" t="str">
            <v>25871-8</v>
          </cell>
          <cell r="DJ11" t="str">
            <v>25873-8</v>
          </cell>
          <cell r="DK11" t="str">
            <v>25875-8</v>
          </cell>
          <cell r="DL11" t="str">
            <v>25878-8</v>
          </cell>
          <cell r="DM11" t="str">
            <v>25885-8</v>
          </cell>
          <cell r="DN11" t="str">
            <v>25898-8</v>
          </cell>
          <cell r="DO11" t="str">
            <v>25899-8</v>
          </cell>
        </row>
        <row r="12">
          <cell r="C12" t="str">
            <v>25-9</v>
          </cell>
          <cell r="D12" t="str">
            <v>25001-9</v>
          </cell>
          <cell r="E12" t="str">
            <v>25019-9</v>
          </cell>
          <cell r="F12" t="str">
            <v>25035-9</v>
          </cell>
          <cell r="H12" t="str">
            <v>25053-9</v>
          </cell>
          <cell r="I12" t="str">
            <v>25086-9</v>
          </cell>
          <cell r="J12" t="str">
            <v>25095-9</v>
          </cell>
          <cell r="K12" t="str">
            <v>25099-9</v>
          </cell>
          <cell r="L12" t="str">
            <v>25120-9</v>
          </cell>
          <cell r="M12" t="str">
            <v>25123-9</v>
          </cell>
          <cell r="N12" t="str">
            <v>25126-9</v>
          </cell>
          <cell r="O12" t="str">
            <v>25148-9</v>
          </cell>
          <cell r="P12" t="str">
            <v>25151-9</v>
          </cell>
          <cell r="Q12" t="str">
            <v>25154-9</v>
          </cell>
          <cell r="R12" t="str">
            <v>25168-9</v>
          </cell>
          <cell r="S12" t="str">
            <v>25175-9</v>
          </cell>
          <cell r="T12" t="str">
            <v>25178-9</v>
          </cell>
          <cell r="U12" t="str">
            <v>25181-9</v>
          </cell>
          <cell r="V12" t="str">
            <v>25183-9</v>
          </cell>
          <cell r="W12" t="str">
            <v>25200-9</v>
          </cell>
          <cell r="X12" t="str">
            <v>25214-9</v>
          </cell>
          <cell r="Y12" t="str">
            <v>25224-9</v>
          </cell>
          <cell r="Z12" t="str">
            <v>25245-9</v>
          </cell>
          <cell r="AA12" t="str">
            <v>25258-9</v>
          </cell>
          <cell r="AB12" t="str">
            <v>25260-9</v>
          </cell>
          <cell r="AC12" t="str">
            <v>25269-9</v>
          </cell>
          <cell r="AD12" t="str">
            <v>25279-9</v>
          </cell>
          <cell r="AE12" t="str">
            <v>25281-9</v>
          </cell>
          <cell r="AF12" t="str">
            <v>25286-9</v>
          </cell>
          <cell r="AG12" t="str">
            <v>25288-9</v>
          </cell>
          <cell r="AH12" t="str">
            <v>25290-9</v>
          </cell>
          <cell r="AI12" t="str">
            <v>25293-9</v>
          </cell>
          <cell r="AJ12" t="str">
            <v>25295-9</v>
          </cell>
          <cell r="AK12" t="str">
            <v>25297-9</v>
          </cell>
          <cell r="AL12" t="str">
            <v>25299-9</v>
          </cell>
          <cell r="AM12" t="str">
            <v>25307-9</v>
          </cell>
          <cell r="AN12" t="str">
            <v>25312-9</v>
          </cell>
          <cell r="AO12" t="str">
            <v>25317-9</v>
          </cell>
          <cell r="AP12" t="str">
            <v>25320-9</v>
          </cell>
          <cell r="AQ12" t="str">
            <v>25322-9</v>
          </cell>
          <cell r="AR12" t="str">
            <v>25324-9</v>
          </cell>
          <cell r="AS12" t="str">
            <v>25326-9</v>
          </cell>
          <cell r="AT12" t="str">
            <v>25328-9</v>
          </cell>
          <cell r="AU12" t="str">
            <v>25335-9</v>
          </cell>
          <cell r="AV12" t="str">
            <v>25339-9</v>
          </cell>
          <cell r="AW12" t="str">
            <v>25368-9</v>
          </cell>
          <cell r="AX12" t="str">
            <v>25372-9</v>
          </cell>
          <cell r="AY12" t="str">
            <v>25377-9</v>
          </cell>
          <cell r="AZ12" t="str">
            <v>25386-9</v>
          </cell>
          <cell r="BA12" t="str">
            <v>25394-9</v>
          </cell>
          <cell r="BB12" t="str">
            <v>25398-9</v>
          </cell>
          <cell r="BC12" t="str">
            <v>25402-9</v>
          </cell>
          <cell r="BD12" t="str">
            <v>25407-9</v>
          </cell>
          <cell r="BE12" t="str">
            <v>25426-9</v>
          </cell>
          <cell r="BF12" t="str">
            <v>25430-9</v>
          </cell>
          <cell r="BG12" t="str">
            <v>25436-9</v>
          </cell>
          <cell r="BH12" t="str">
            <v>25438-9</v>
          </cell>
          <cell r="BI12" t="str">
            <v>25473-9</v>
          </cell>
          <cell r="BJ12" t="str">
            <v>25483-9</v>
          </cell>
          <cell r="BK12" t="str">
            <v>25486-9</v>
          </cell>
          <cell r="BL12" t="str">
            <v>25488-9</v>
          </cell>
          <cell r="BM12" t="str">
            <v>25489-9</v>
          </cell>
          <cell r="BN12" t="str">
            <v>25491-9</v>
          </cell>
          <cell r="BO12" t="str">
            <v>25506-9</v>
          </cell>
          <cell r="BP12" t="str">
            <v>25513-9</v>
          </cell>
          <cell r="BQ12" t="str">
            <v>25518-9</v>
          </cell>
          <cell r="BR12" t="str">
            <v>25524-9</v>
          </cell>
          <cell r="BS12" t="str">
            <v>25530-9</v>
          </cell>
          <cell r="BT12" t="str">
            <v>25535-9</v>
          </cell>
          <cell r="BU12" t="str">
            <v>25572-9</v>
          </cell>
          <cell r="BV12" t="str">
            <v>25580-9</v>
          </cell>
          <cell r="BW12" t="str">
            <v>25592-9</v>
          </cell>
          <cell r="BX12" t="str">
            <v>25594-9</v>
          </cell>
          <cell r="BY12" t="str">
            <v>25596-9</v>
          </cell>
          <cell r="BZ12" t="str">
            <v>25599-9</v>
          </cell>
          <cell r="CA12" t="str">
            <v>25612-9</v>
          </cell>
          <cell r="CB12" t="str">
            <v>25645-9</v>
          </cell>
          <cell r="CC12" t="str">
            <v>25649-9</v>
          </cell>
          <cell r="CD12" t="str">
            <v>25653-9</v>
          </cell>
          <cell r="CE12" t="str">
            <v>25658-9</v>
          </cell>
          <cell r="CF12" t="str">
            <v>25662-9</v>
          </cell>
          <cell r="CG12" t="str">
            <v>25718-9</v>
          </cell>
          <cell r="CH12" t="str">
            <v>25736-9</v>
          </cell>
          <cell r="CI12" t="str">
            <v>25740-9</v>
          </cell>
          <cell r="CJ12" t="str">
            <v>25743-9</v>
          </cell>
          <cell r="CK12" t="str">
            <v>25745-9</v>
          </cell>
          <cell r="CL12" t="str">
            <v>25754-9</v>
          </cell>
          <cell r="CM12" t="str">
            <v>25758-9</v>
          </cell>
          <cell r="CN12" t="str">
            <v>25769-9</v>
          </cell>
          <cell r="CO12" t="str">
            <v>25772-9</v>
          </cell>
          <cell r="CP12" t="str">
            <v>25777-9</v>
          </cell>
          <cell r="CQ12" t="str">
            <v>25779-9</v>
          </cell>
          <cell r="CR12" t="str">
            <v>25781-9</v>
          </cell>
          <cell r="CS12" t="str">
            <v>25785-9</v>
          </cell>
          <cell r="CT12" t="str">
            <v>25793-9</v>
          </cell>
          <cell r="CU12" t="str">
            <v>25797-9</v>
          </cell>
          <cell r="CV12" t="str">
            <v>25799-9</v>
          </cell>
          <cell r="CW12" t="str">
            <v>25805-9</v>
          </cell>
          <cell r="CX12" t="str">
            <v>25807-9</v>
          </cell>
          <cell r="CY12" t="str">
            <v>25815-9</v>
          </cell>
          <cell r="CZ12" t="str">
            <v>25817-9</v>
          </cell>
          <cell r="DA12" t="str">
            <v>25823-9</v>
          </cell>
          <cell r="DB12" t="str">
            <v>25839-9</v>
          </cell>
          <cell r="DC12" t="str">
            <v>25841-9</v>
          </cell>
          <cell r="DD12" t="str">
            <v>25843-9</v>
          </cell>
          <cell r="DE12" t="str">
            <v>25845-9</v>
          </cell>
          <cell r="DF12" t="str">
            <v>25851-9</v>
          </cell>
          <cell r="DG12" t="str">
            <v>25862-9</v>
          </cell>
          <cell r="DH12" t="str">
            <v>25867-9</v>
          </cell>
          <cell r="DI12" t="str">
            <v>25871-9</v>
          </cell>
          <cell r="DJ12" t="str">
            <v>25873-9</v>
          </cell>
          <cell r="DK12" t="str">
            <v>25875-9</v>
          </cell>
          <cell r="DL12" t="str">
            <v>25878-9</v>
          </cell>
          <cell r="DM12" t="str">
            <v>25885-9</v>
          </cell>
          <cell r="DN12" t="str">
            <v>25898-9</v>
          </cell>
          <cell r="DO12" t="str">
            <v>25899-9</v>
          </cell>
        </row>
        <row r="13">
          <cell r="C13" t="str">
            <v>25-10</v>
          </cell>
          <cell r="D13" t="str">
            <v>25001-10</v>
          </cell>
          <cell r="E13" t="str">
            <v>25019-10</v>
          </cell>
          <cell r="F13" t="str">
            <v>25035-10</v>
          </cell>
          <cell r="H13" t="str">
            <v>25053-10</v>
          </cell>
          <cell r="I13" t="str">
            <v>25086-10</v>
          </cell>
          <cell r="J13" t="str">
            <v>25095-10</v>
          </cell>
          <cell r="K13" t="str">
            <v>25099-10</v>
          </cell>
          <cell r="L13" t="str">
            <v>25120-10</v>
          </cell>
          <cell r="M13" t="str">
            <v>25123-10</v>
          </cell>
          <cell r="N13" t="str">
            <v>25126-10</v>
          </cell>
          <cell r="O13" t="str">
            <v>25148-10</v>
          </cell>
          <cell r="P13" t="str">
            <v>25151-10</v>
          </cell>
          <cell r="Q13" t="str">
            <v>25154-10</v>
          </cell>
          <cell r="R13" t="str">
            <v>25168-10</v>
          </cell>
          <cell r="S13" t="str">
            <v>25175-10</v>
          </cell>
          <cell r="T13" t="str">
            <v>25178-10</v>
          </cell>
          <cell r="U13" t="str">
            <v>25181-10</v>
          </cell>
          <cell r="V13" t="str">
            <v>25183-10</v>
          </cell>
          <cell r="W13" t="str">
            <v>25200-10</v>
          </cell>
          <cell r="X13" t="str">
            <v>25214-10</v>
          </cell>
          <cell r="Y13" t="str">
            <v>25224-10</v>
          </cell>
          <cell r="Z13" t="str">
            <v>25245-10</v>
          </cell>
          <cell r="AA13" t="str">
            <v>25258-10</v>
          </cell>
          <cell r="AB13" t="str">
            <v>25260-10</v>
          </cell>
          <cell r="AC13" t="str">
            <v>25269-10</v>
          </cell>
          <cell r="AD13" t="str">
            <v>25279-10</v>
          </cell>
          <cell r="AE13" t="str">
            <v>25281-10</v>
          </cell>
          <cell r="AF13" t="str">
            <v>25286-10</v>
          </cell>
          <cell r="AG13" t="str">
            <v>25288-10</v>
          </cell>
          <cell r="AH13" t="str">
            <v>25290-10</v>
          </cell>
          <cell r="AI13" t="str">
            <v>25293-10</v>
          </cell>
          <cell r="AJ13" t="str">
            <v>25295-10</v>
          </cell>
          <cell r="AK13" t="str">
            <v>25297-10</v>
          </cell>
          <cell r="AL13" t="str">
            <v>25299-10</v>
          </cell>
          <cell r="AM13" t="str">
            <v>25307-10</v>
          </cell>
          <cell r="AN13" t="str">
            <v>25312-10</v>
          </cell>
          <cell r="AO13" t="str">
            <v>25317-10</v>
          </cell>
          <cell r="AP13" t="str">
            <v>25320-10</v>
          </cell>
          <cell r="AQ13" t="str">
            <v>25322-10</v>
          </cell>
          <cell r="AR13" t="str">
            <v>25324-10</v>
          </cell>
          <cell r="AS13" t="str">
            <v>25326-10</v>
          </cell>
          <cell r="AT13" t="str">
            <v>25328-10</v>
          </cell>
          <cell r="AU13" t="str">
            <v>25335-10</v>
          </cell>
          <cell r="AV13" t="str">
            <v>25339-10</v>
          </cell>
          <cell r="AW13" t="str">
            <v>25368-10</v>
          </cell>
          <cell r="AX13" t="str">
            <v>25372-10</v>
          </cell>
          <cell r="AY13" t="str">
            <v>25377-10</v>
          </cell>
          <cell r="AZ13" t="str">
            <v>25386-10</v>
          </cell>
          <cell r="BA13" t="str">
            <v>25394-10</v>
          </cell>
          <cell r="BB13" t="str">
            <v>25398-10</v>
          </cell>
          <cell r="BC13" t="str">
            <v>25402-10</v>
          </cell>
          <cell r="BD13" t="str">
            <v>25407-10</v>
          </cell>
          <cell r="BE13" t="str">
            <v>25426-10</v>
          </cell>
          <cell r="BF13" t="str">
            <v>25430-10</v>
          </cell>
          <cell r="BG13" t="str">
            <v>25436-10</v>
          </cell>
          <cell r="BH13" t="str">
            <v>25438-10</v>
          </cell>
          <cell r="BI13" t="str">
            <v>25473-10</v>
          </cell>
          <cell r="BJ13" t="str">
            <v>25483-10</v>
          </cell>
          <cell r="BK13" t="str">
            <v>25486-10</v>
          </cell>
          <cell r="BL13" t="str">
            <v>25488-10</v>
          </cell>
          <cell r="BM13" t="str">
            <v>25489-10</v>
          </cell>
          <cell r="BN13" t="str">
            <v>25491-10</v>
          </cell>
          <cell r="BO13" t="str">
            <v>25506-10</v>
          </cell>
          <cell r="BP13" t="str">
            <v>25513-10</v>
          </cell>
          <cell r="BQ13" t="str">
            <v>25518-10</v>
          </cell>
          <cell r="BR13" t="str">
            <v>25524-10</v>
          </cell>
          <cell r="BS13" t="str">
            <v>25530-10</v>
          </cell>
          <cell r="BT13" t="str">
            <v>25535-10</v>
          </cell>
          <cell r="BU13" t="str">
            <v>25572-10</v>
          </cell>
          <cell r="BV13" t="str">
            <v>25580-10</v>
          </cell>
          <cell r="BW13" t="str">
            <v>25592-10</v>
          </cell>
          <cell r="BX13" t="str">
            <v>25594-10</v>
          </cell>
          <cell r="BY13" t="str">
            <v>25596-10</v>
          </cell>
          <cell r="BZ13" t="str">
            <v>25599-10</v>
          </cell>
          <cell r="CA13" t="str">
            <v>25612-10</v>
          </cell>
          <cell r="CB13" t="str">
            <v>25645-10</v>
          </cell>
          <cell r="CC13" t="str">
            <v>25649-10</v>
          </cell>
          <cell r="CD13" t="str">
            <v>25653-10</v>
          </cell>
          <cell r="CE13" t="str">
            <v>25658-10</v>
          </cell>
          <cell r="CF13" t="str">
            <v>25662-10</v>
          </cell>
          <cell r="CG13" t="str">
            <v>25718-10</v>
          </cell>
          <cell r="CH13" t="str">
            <v>25736-10</v>
          </cell>
          <cell r="CI13" t="str">
            <v>25740-10</v>
          </cell>
          <cell r="CJ13" t="str">
            <v>25743-10</v>
          </cell>
          <cell r="CK13" t="str">
            <v>25745-10</v>
          </cell>
          <cell r="CL13" t="str">
            <v>25754-10</v>
          </cell>
          <cell r="CM13" t="str">
            <v>25758-10</v>
          </cell>
          <cell r="CN13" t="str">
            <v>25769-10</v>
          </cell>
          <cell r="CO13" t="str">
            <v>25772-10</v>
          </cell>
          <cell r="CP13" t="str">
            <v>25777-10</v>
          </cell>
          <cell r="CQ13" t="str">
            <v>25779-10</v>
          </cell>
          <cell r="CR13" t="str">
            <v>25781-10</v>
          </cell>
          <cell r="CS13" t="str">
            <v>25785-10</v>
          </cell>
          <cell r="CT13" t="str">
            <v>25793-10</v>
          </cell>
          <cell r="CU13" t="str">
            <v>25797-10</v>
          </cell>
          <cell r="CV13" t="str">
            <v>25799-10</v>
          </cell>
          <cell r="CW13" t="str">
            <v>25805-10</v>
          </cell>
          <cell r="CX13" t="str">
            <v>25807-10</v>
          </cell>
          <cell r="CY13" t="str">
            <v>25815-10</v>
          </cell>
          <cell r="CZ13" t="str">
            <v>25817-10</v>
          </cell>
          <cell r="DA13" t="str">
            <v>25823-10</v>
          </cell>
          <cell r="DB13" t="str">
            <v>25839-10</v>
          </cell>
          <cell r="DC13" t="str">
            <v>25841-10</v>
          </cell>
          <cell r="DD13" t="str">
            <v>25843-10</v>
          </cell>
          <cell r="DE13" t="str">
            <v>25845-10</v>
          </cell>
          <cell r="DF13" t="str">
            <v>25851-10</v>
          </cell>
          <cell r="DG13" t="str">
            <v>25862-10</v>
          </cell>
          <cell r="DH13" t="str">
            <v>25867-10</v>
          </cell>
          <cell r="DI13" t="str">
            <v>25871-10</v>
          </cell>
          <cell r="DJ13" t="str">
            <v>25873-10</v>
          </cell>
          <cell r="DK13" t="str">
            <v>25875-10</v>
          </cell>
          <cell r="DL13" t="str">
            <v>25878-10</v>
          </cell>
          <cell r="DM13" t="str">
            <v>25885-10</v>
          </cell>
          <cell r="DN13" t="str">
            <v>25898-10</v>
          </cell>
          <cell r="DO13" t="str">
            <v>25899-10</v>
          </cell>
        </row>
        <row r="14">
          <cell r="C14" t="str">
            <v>25-11</v>
          </cell>
          <cell r="D14" t="str">
            <v>25001-11</v>
          </cell>
          <cell r="E14" t="str">
            <v>25019-11</v>
          </cell>
          <cell r="F14" t="str">
            <v>25035-11</v>
          </cell>
          <cell r="H14" t="str">
            <v>25053-11</v>
          </cell>
          <cell r="I14" t="str">
            <v>25086-11</v>
          </cell>
          <cell r="J14" t="str">
            <v>25095-11</v>
          </cell>
          <cell r="K14" t="str">
            <v>25099-11</v>
          </cell>
          <cell r="L14" t="str">
            <v>25120-11</v>
          </cell>
          <cell r="M14" t="str">
            <v>25123-11</v>
          </cell>
          <cell r="N14" t="str">
            <v>25126-11</v>
          </cell>
          <cell r="O14" t="str">
            <v>25148-11</v>
          </cell>
          <cell r="P14" t="str">
            <v>25151-11</v>
          </cell>
          <cell r="Q14" t="str">
            <v>25154-11</v>
          </cell>
          <cell r="R14" t="str">
            <v>25168-11</v>
          </cell>
          <cell r="S14" t="str">
            <v>25175-11</v>
          </cell>
          <cell r="T14" t="str">
            <v>25178-11</v>
          </cell>
          <cell r="U14" t="str">
            <v>25181-11</v>
          </cell>
          <cell r="V14" t="str">
            <v>25183-11</v>
          </cell>
          <cell r="W14" t="str">
            <v>25200-11</v>
          </cell>
          <cell r="X14" t="str">
            <v>25214-11</v>
          </cell>
          <cell r="Y14" t="str">
            <v>25224-11</v>
          </cell>
          <cell r="Z14" t="str">
            <v>25245-11</v>
          </cell>
          <cell r="AA14" t="str">
            <v>25258-11</v>
          </cell>
          <cell r="AB14" t="str">
            <v>25260-11</v>
          </cell>
          <cell r="AC14" t="str">
            <v>25269-11</v>
          </cell>
          <cell r="AD14" t="str">
            <v>25279-11</v>
          </cell>
          <cell r="AE14" t="str">
            <v>25281-11</v>
          </cell>
          <cell r="AF14" t="str">
            <v>25286-11</v>
          </cell>
          <cell r="AG14" t="str">
            <v>25288-11</v>
          </cell>
          <cell r="AH14" t="str">
            <v>25290-11</v>
          </cell>
          <cell r="AI14" t="str">
            <v>25293-11</v>
          </cell>
          <cell r="AJ14" t="str">
            <v>25295-11</v>
          </cell>
          <cell r="AK14" t="str">
            <v>25297-11</v>
          </cell>
          <cell r="AL14" t="str">
            <v>25299-11</v>
          </cell>
          <cell r="AM14" t="str">
            <v>25307-11</v>
          </cell>
          <cell r="AN14" t="str">
            <v>25312-11</v>
          </cell>
          <cell r="AO14" t="str">
            <v>25317-11</v>
          </cell>
          <cell r="AP14" t="str">
            <v>25320-11</v>
          </cell>
          <cell r="AQ14" t="str">
            <v>25322-11</v>
          </cell>
          <cell r="AR14" t="str">
            <v>25324-11</v>
          </cell>
          <cell r="AS14" t="str">
            <v>25326-11</v>
          </cell>
          <cell r="AT14" t="str">
            <v>25328-11</v>
          </cell>
          <cell r="AU14" t="str">
            <v>25335-11</v>
          </cell>
          <cell r="AV14" t="str">
            <v>25339-11</v>
          </cell>
          <cell r="AW14" t="str">
            <v>25368-11</v>
          </cell>
          <cell r="AX14" t="str">
            <v>25372-11</v>
          </cell>
          <cell r="AY14" t="str">
            <v>25377-11</v>
          </cell>
          <cell r="AZ14" t="str">
            <v>25386-11</v>
          </cell>
          <cell r="BA14" t="str">
            <v>25394-11</v>
          </cell>
          <cell r="BB14" t="str">
            <v>25398-11</v>
          </cell>
          <cell r="BC14" t="str">
            <v>25402-11</v>
          </cell>
          <cell r="BD14" t="str">
            <v>25407-11</v>
          </cell>
          <cell r="BE14" t="str">
            <v>25426-11</v>
          </cell>
          <cell r="BF14" t="str">
            <v>25430-11</v>
          </cell>
          <cell r="BG14" t="str">
            <v>25436-11</v>
          </cell>
          <cell r="BH14" t="str">
            <v>25438-11</v>
          </cell>
          <cell r="BI14" t="str">
            <v>25473-11</v>
          </cell>
          <cell r="BJ14" t="str">
            <v>25483-11</v>
          </cell>
          <cell r="BK14" t="str">
            <v>25486-11</v>
          </cell>
          <cell r="BL14" t="str">
            <v>25488-11</v>
          </cell>
          <cell r="BM14" t="str">
            <v>25489-11</v>
          </cell>
          <cell r="BN14" t="str">
            <v>25491-11</v>
          </cell>
          <cell r="BO14" t="str">
            <v>25506-11</v>
          </cell>
          <cell r="BP14" t="str">
            <v>25513-11</v>
          </cell>
          <cell r="BQ14" t="str">
            <v>25518-11</v>
          </cell>
          <cell r="BR14" t="str">
            <v>25524-11</v>
          </cell>
          <cell r="BS14" t="str">
            <v>25530-11</v>
          </cell>
          <cell r="BT14" t="str">
            <v>25535-11</v>
          </cell>
          <cell r="BU14" t="str">
            <v>25572-11</v>
          </cell>
          <cell r="BV14" t="str">
            <v>25580-11</v>
          </cell>
          <cell r="BW14" t="str">
            <v>25592-11</v>
          </cell>
          <cell r="BX14" t="str">
            <v>25594-11</v>
          </cell>
          <cell r="BY14" t="str">
            <v>25596-11</v>
          </cell>
          <cell r="BZ14" t="str">
            <v>25599-11</v>
          </cell>
          <cell r="CA14" t="str">
            <v>25612-11</v>
          </cell>
          <cell r="CB14" t="str">
            <v>25645-11</v>
          </cell>
          <cell r="CC14" t="str">
            <v>25649-11</v>
          </cell>
          <cell r="CD14" t="str">
            <v>25653-11</v>
          </cell>
          <cell r="CE14" t="str">
            <v>25658-11</v>
          </cell>
          <cell r="CF14" t="str">
            <v>25662-11</v>
          </cell>
          <cell r="CG14" t="str">
            <v>25718-11</v>
          </cell>
          <cell r="CH14" t="str">
            <v>25736-11</v>
          </cell>
          <cell r="CI14" t="str">
            <v>25740-11</v>
          </cell>
          <cell r="CJ14" t="str">
            <v>25743-11</v>
          </cell>
          <cell r="CK14" t="str">
            <v>25745-11</v>
          </cell>
          <cell r="CL14" t="str">
            <v>25754-11</v>
          </cell>
          <cell r="CM14" t="str">
            <v>25758-11</v>
          </cell>
          <cell r="CN14" t="str">
            <v>25769-11</v>
          </cell>
          <cell r="CO14" t="str">
            <v>25772-11</v>
          </cell>
          <cell r="CP14" t="str">
            <v>25777-11</v>
          </cell>
          <cell r="CQ14" t="str">
            <v>25779-11</v>
          </cell>
          <cell r="CR14" t="str">
            <v>25781-11</v>
          </cell>
          <cell r="CS14" t="str">
            <v>25785-11</v>
          </cell>
          <cell r="CT14" t="str">
            <v>25793-11</v>
          </cell>
          <cell r="CU14" t="str">
            <v>25797-11</v>
          </cell>
          <cell r="CV14" t="str">
            <v>25799-11</v>
          </cell>
          <cell r="CW14" t="str">
            <v>25805-11</v>
          </cell>
          <cell r="CX14" t="str">
            <v>25807-11</v>
          </cell>
          <cell r="CY14" t="str">
            <v>25815-11</v>
          </cell>
          <cell r="CZ14" t="str">
            <v>25817-11</v>
          </cell>
          <cell r="DA14" t="str">
            <v>25823-11</v>
          </cell>
          <cell r="DB14" t="str">
            <v>25839-11</v>
          </cell>
          <cell r="DC14" t="str">
            <v>25841-11</v>
          </cell>
          <cell r="DD14" t="str">
            <v>25843-11</v>
          </cell>
          <cell r="DE14" t="str">
            <v>25845-11</v>
          </cell>
          <cell r="DF14" t="str">
            <v>25851-11</v>
          </cell>
          <cell r="DG14" t="str">
            <v>25862-11</v>
          </cell>
          <cell r="DH14" t="str">
            <v>25867-11</v>
          </cell>
          <cell r="DI14" t="str">
            <v>25871-11</v>
          </cell>
          <cell r="DJ14" t="str">
            <v>25873-11</v>
          </cell>
          <cell r="DK14" t="str">
            <v>25875-11</v>
          </cell>
          <cell r="DL14" t="str">
            <v>25878-11</v>
          </cell>
          <cell r="DM14" t="str">
            <v>25885-11</v>
          </cell>
          <cell r="DN14" t="str">
            <v>25898-11</v>
          </cell>
          <cell r="DO14" t="str">
            <v>25899-11</v>
          </cell>
        </row>
        <row r="15">
          <cell r="C15" t="str">
            <v>25-12</v>
          </cell>
          <cell r="D15" t="str">
            <v>25001-12</v>
          </cell>
          <cell r="E15" t="str">
            <v>25019-12</v>
          </cell>
          <cell r="F15" t="str">
            <v>25035-12</v>
          </cell>
          <cell r="H15" t="str">
            <v>25053-12</v>
          </cell>
          <cell r="I15" t="str">
            <v>25086-12</v>
          </cell>
          <cell r="J15" t="str">
            <v>25095-12</v>
          </cell>
          <cell r="K15" t="str">
            <v>25099-12</v>
          </cell>
          <cell r="L15" t="str">
            <v>25120-12</v>
          </cell>
          <cell r="M15" t="str">
            <v>25123-12</v>
          </cell>
          <cell r="N15" t="str">
            <v>25126-12</v>
          </cell>
          <cell r="O15" t="str">
            <v>25148-12</v>
          </cell>
          <cell r="P15" t="str">
            <v>25151-12</v>
          </cell>
          <cell r="Q15" t="str">
            <v>25154-12</v>
          </cell>
          <cell r="R15" t="str">
            <v>25168-12</v>
          </cell>
          <cell r="S15" t="str">
            <v>25175-12</v>
          </cell>
          <cell r="T15" t="str">
            <v>25178-12</v>
          </cell>
          <cell r="U15" t="str">
            <v>25181-12</v>
          </cell>
          <cell r="V15" t="str">
            <v>25183-12</v>
          </cell>
          <cell r="W15" t="str">
            <v>25200-12</v>
          </cell>
          <cell r="X15" t="str">
            <v>25214-12</v>
          </cell>
          <cell r="Y15" t="str">
            <v>25224-12</v>
          </cell>
          <cell r="Z15" t="str">
            <v>25245-12</v>
          </cell>
          <cell r="AA15" t="str">
            <v>25258-12</v>
          </cell>
          <cell r="AB15" t="str">
            <v>25260-12</v>
          </cell>
          <cell r="AC15" t="str">
            <v>25269-12</v>
          </cell>
          <cell r="AD15" t="str">
            <v>25279-12</v>
          </cell>
          <cell r="AE15" t="str">
            <v>25281-12</v>
          </cell>
          <cell r="AF15" t="str">
            <v>25286-12</v>
          </cell>
          <cell r="AG15" t="str">
            <v>25288-12</v>
          </cell>
          <cell r="AH15" t="str">
            <v>25290-12</v>
          </cell>
          <cell r="AI15" t="str">
            <v>25293-12</v>
          </cell>
          <cell r="AJ15" t="str">
            <v>25295-12</v>
          </cell>
          <cell r="AK15" t="str">
            <v>25297-12</v>
          </cell>
          <cell r="AL15" t="str">
            <v>25299-12</v>
          </cell>
          <cell r="AM15" t="str">
            <v>25307-12</v>
          </cell>
          <cell r="AN15" t="str">
            <v>25312-12</v>
          </cell>
          <cell r="AO15" t="str">
            <v>25317-12</v>
          </cell>
          <cell r="AP15" t="str">
            <v>25320-12</v>
          </cell>
          <cell r="AQ15" t="str">
            <v>25322-12</v>
          </cell>
          <cell r="AR15" t="str">
            <v>25324-12</v>
          </cell>
          <cell r="AS15" t="str">
            <v>25326-12</v>
          </cell>
          <cell r="AT15" t="str">
            <v>25328-12</v>
          </cell>
          <cell r="AU15" t="str">
            <v>25335-12</v>
          </cell>
          <cell r="AV15" t="str">
            <v>25339-12</v>
          </cell>
          <cell r="AW15" t="str">
            <v>25368-12</v>
          </cell>
          <cell r="AX15" t="str">
            <v>25372-12</v>
          </cell>
          <cell r="AY15" t="str">
            <v>25377-12</v>
          </cell>
          <cell r="AZ15" t="str">
            <v>25386-12</v>
          </cell>
          <cell r="BA15" t="str">
            <v>25394-12</v>
          </cell>
          <cell r="BB15" t="str">
            <v>25398-12</v>
          </cell>
          <cell r="BC15" t="str">
            <v>25402-12</v>
          </cell>
          <cell r="BD15" t="str">
            <v>25407-12</v>
          </cell>
          <cell r="BE15" t="str">
            <v>25426-12</v>
          </cell>
          <cell r="BF15" t="str">
            <v>25430-12</v>
          </cell>
          <cell r="BG15" t="str">
            <v>25436-12</v>
          </cell>
          <cell r="BH15" t="str">
            <v>25438-12</v>
          </cell>
          <cell r="BI15" t="str">
            <v>25473-12</v>
          </cell>
          <cell r="BJ15" t="str">
            <v>25483-12</v>
          </cell>
          <cell r="BK15" t="str">
            <v>25486-12</v>
          </cell>
          <cell r="BL15" t="str">
            <v>25488-12</v>
          </cell>
          <cell r="BM15" t="str">
            <v>25489-12</v>
          </cell>
          <cell r="BN15" t="str">
            <v>25491-12</v>
          </cell>
          <cell r="BO15" t="str">
            <v>25506-12</v>
          </cell>
          <cell r="BP15" t="str">
            <v>25513-12</v>
          </cell>
          <cell r="BQ15" t="str">
            <v>25518-12</v>
          </cell>
          <cell r="BR15" t="str">
            <v>25524-12</v>
          </cell>
          <cell r="BS15" t="str">
            <v>25530-12</v>
          </cell>
          <cell r="BT15" t="str">
            <v>25535-12</v>
          </cell>
          <cell r="BU15" t="str">
            <v>25572-12</v>
          </cell>
          <cell r="BV15" t="str">
            <v>25580-12</v>
          </cell>
          <cell r="BW15" t="str">
            <v>25592-12</v>
          </cell>
          <cell r="BX15" t="str">
            <v>25594-12</v>
          </cell>
          <cell r="BY15" t="str">
            <v>25596-12</v>
          </cell>
          <cell r="BZ15" t="str">
            <v>25599-12</v>
          </cell>
          <cell r="CA15" t="str">
            <v>25612-12</v>
          </cell>
          <cell r="CB15" t="str">
            <v>25645-12</v>
          </cell>
          <cell r="CC15" t="str">
            <v>25649-12</v>
          </cell>
          <cell r="CD15" t="str">
            <v>25653-12</v>
          </cell>
          <cell r="CE15" t="str">
            <v>25658-12</v>
          </cell>
          <cell r="CF15" t="str">
            <v>25662-12</v>
          </cell>
          <cell r="CG15" t="str">
            <v>25718-12</v>
          </cell>
          <cell r="CH15" t="str">
            <v>25736-12</v>
          </cell>
          <cell r="CI15" t="str">
            <v>25740-12</v>
          </cell>
          <cell r="CJ15" t="str">
            <v>25743-12</v>
          </cell>
          <cell r="CK15" t="str">
            <v>25745-12</v>
          </cell>
          <cell r="CL15" t="str">
            <v>25754-12</v>
          </cell>
          <cell r="CM15" t="str">
            <v>25758-12</v>
          </cell>
          <cell r="CN15" t="str">
            <v>25769-12</v>
          </cell>
          <cell r="CO15" t="str">
            <v>25772-12</v>
          </cell>
          <cell r="CP15" t="str">
            <v>25777-12</v>
          </cell>
          <cell r="CQ15" t="str">
            <v>25779-12</v>
          </cell>
          <cell r="CR15" t="str">
            <v>25781-12</v>
          </cell>
          <cell r="CS15" t="str">
            <v>25785-12</v>
          </cell>
          <cell r="CT15" t="str">
            <v>25793-12</v>
          </cell>
          <cell r="CU15" t="str">
            <v>25797-12</v>
          </cell>
          <cell r="CV15" t="str">
            <v>25799-12</v>
          </cell>
          <cell r="CW15" t="str">
            <v>25805-12</v>
          </cell>
          <cell r="CX15" t="str">
            <v>25807-12</v>
          </cell>
          <cell r="CY15" t="str">
            <v>25815-12</v>
          </cell>
          <cell r="CZ15" t="str">
            <v>25817-12</v>
          </cell>
          <cell r="DA15" t="str">
            <v>25823-12</v>
          </cell>
          <cell r="DB15" t="str">
            <v>25839-12</v>
          </cell>
          <cell r="DC15" t="str">
            <v>25841-12</v>
          </cell>
          <cell r="DD15" t="str">
            <v>25843-12</v>
          </cell>
          <cell r="DE15" t="str">
            <v>25845-12</v>
          </cell>
          <cell r="DF15" t="str">
            <v>25851-12</v>
          </cell>
          <cell r="DG15" t="str">
            <v>25862-12</v>
          </cell>
          <cell r="DH15" t="str">
            <v>25867-12</v>
          </cell>
          <cell r="DI15" t="str">
            <v>25871-12</v>
          </cell>
          <cell r="DJ15" t="str">
            <v>25873-12</v>
          </cell>
          <cell r="DK15" t="str">
            <v>25875-12</v>
          </cell>
          <cell r="DL15" t="str">
            <v>25878-12</v>
          </cell>
          <cell r="DM15" t="str">
            <v>25885-12</v>
          </cell>
          <cell r="DN15" t="str">
            <v>25898-12</v>
          </cell>
          <cell r="DO15" t="str">
            <v>25899-12</v>
          </cell>
        </row>
        <row r="16">
          <cell r="C16" t="str">
            <v>25-13</v>
          </cell>
          <cell r="D16" t="str">
            <v>25001-13</v>
          </cell>
          <cell r="E16" t="str">
            <v>25019-13</v>
          </cell>
          <cell r="F16" t="str">
            <v>25035-13</v>
          </cell>
          <cell r="H16" t="str">
            <v>25053-13</v>
          </cell>
          <cell r="I16" t="str">
            <v>25086-13</v>
          </cell>
          <cell r="J16" t="str">
            <v>25095-13</v>
          </cell>
          <cell r="K16" t="str">
            <v>25099-13</v>
          </cell>
          <cell r="L16" t="str">
            <v>25120-13</v>
          </cell>
          <cell r="M16" t="str">
            <v>25123-13</v>
          </cell>
          <cell r="N16" t="str">
            <v>25126-13</v>
          </cell>
          <cell r="O16" t="str">
            <v>25148-13</v>
          </cell>
          <cell r="P16" t="str">
            <v>25151-13</v>
          </cell>
          <cell r="Q16" t="str">
            <v>25154-13</v>
          </cell>
          <cell r="R16" t="str">
            <v>25168-13</v>
          </cell>
          <cell r="S16" t="str">
            <v>25175-13</v>
          </cell>
          <cell r="T16" t="str">
            <v>25178-13</v>
          </cell>
          <cell r="U16" t="str">
            <v>25181-13</v>
          </cell>
          <cell r="V16" t="str">
            <v>25183-13</v>
          </cell>
          <cell r="W16" t="str">
            <v>25200-13</v>
          </cell>
          <cell r="X16" t="str">
            <v>25214-13</v>
          </cell>
          <cell r="Y16" t="str">
            <v>25224-13</v>
          </cell>
          <cell r="Z16" t="str">
            <v>25245-13</v>
          </cell>
          <cell r="AA16" t="str">
            <v>25258-13</v>
          </cell>
          <cell r="AB16" t="str">
            <v>25260-13</v>
          </cell>
          <cell r="AC16" t="str">
            <v>25269-13</v>
          </cell>
          <cell r="AD16" t="str">
            <v>25279-13</v>
          </cell>
          <cell r="AE16" t="str">
            <v>25281-13</v>
          </cell>
          <cell r="AF16" t="str">
            <v>25286-13</v>
          </cell>
          <cell r="AG16" t="str">
            <v>25288-13</v>
          </cell>
          <cell r="AH16" t="str">
            <v>25290-13</v>
          </cell>
          <cell r="AI16" t="str">
            <v>25293-13</v>
          </cell>
          <cell r="AJ16" t="str">
            <v>25295-13</v>
          </cell>
          <cell r="AK16" t="str">
            <v>25297-13</v>
          </cell>
          <cell r="AL16" t="str">
            <v>25299-13</v>
          </cell>
          <cell r="AM16" t="str">
            <v>25307-13</v>
          </cell>
          <cell r="AN16" t="str">
            <v>25312-13</v>
          </cell>
          <cell r="AO16" t="str">
            <v>25317-13</v>
          </cell>
          <cell r="AP16" t="str">
            <v>25320-13</v>
          </cell>
          <cell r="AQ16" t="str">
            <v>25322-13</v>
          </cell>
          <cell r="AR16" t="str">
            <v>25324-13</v>
          </cell>
          <cell r="AS16" t="str">
            <v>25326-13</v>
          </cell>
          <cell r="AT16" t="str">
            <v>25328-13</v>
          </cell>
          <cell r="AU16" t="str">
            <v>25335-13</v>
          </cell>
          <cell r="AV16" t="str">
            <v>25339-13</v>
          </cell>
          <cell r="AW16" t="str">
            <v>25368-13</v>
          </cell>
          <cell r="AX16" t="str">
            <v>25372-13</v>
          </cell>
          <cell r="AY16" t="str">
            <v>25377-13</v>
          </cell>
          <cell r="AZ16" t="str">
            <v>25386-13</v>
          </cell>
          <cell r="BA16" t="str">
            <v>25394-13</v>
          </cell>
          <cell r="BB16" t="str">
            <v>25398-13</v>
          </cell>
          <cell r="BC16" t="str">
            <v>25402-13</v>
          </cell>
          <cell r="BD16" t="str">
            <v>25407-13</v>
          </cell>
          <cell r="BE16" t="str">
            <v>25426-13</v>
          </cell>
          <cell r="BF16" t="str">
            <v>25430-13</v>
          </cell>
          <cell r="BG16" t="str">
            <v>25436-13</v>
          </cell>
          <cell r="BH16" t="str">
            <v>25438-13</v>
          </cell>
          <cell r="BI16" t="str">
            <v>25473-13</v>
          </cell>
          <cell r="BJ16" t="str">
            <v>25483-13</v>
          </cell>
          <cell r="BK16" t="str">
            <v>25486-13</v>
          </cell>
          <cell r="BL16" t="str">
            <v>25488-13</v>
          </cell>
          <cell r="BM16" t="str">
            <v>25489-13</v>
          </cell>
          <cell r="BN16" t="str">
            <v>25491-13</v>
          </cell>
          <cell r="BO16" t="str">
            <v>25506-13</v>
          </cell>
          <cell r="BP16" t="str">
            <v>25513-13</v>
          </cell>
          <cell r="BQ16" t="str">
            <v>25518-13</v>
          </cell>
          <cell r="BR16" t="str">
            <v>25524-13</v>
          </cell>
          <cell r="BS16" t="str">
            <v>25530-13</v>
          </cell>
          <cell r="BT16" t="str">
            <v>25535-13</v>
          </cell>
          <cell r="BU16" t="str">
            <v>25572-13</v>
          </cell>
          <cell r="BV16" t="str">
            <v>25580-13</v>
          </cell>
          <cell r="BW16" t="str">
            <v>25592-13</v>
          </cell>
          <cell r="BX16" t="str">
            <v>25594-13</v>
          </cell>
          <cell r="BY16" t="str">
            <v>25596-13</v>
          </cell>
          <cell r="BZ16" t="str">
            <v>25599-13</v>
          </cell>
          <cell r="CA16" t="str">
            <v>25612-13</v>
          </cell>
          <cell r="CB16" t="str">
            <v>25645-13</v>
          </cell>
          <cell r="CC16" t="str">
            <v>25649-13</v>
          </cell>
          <cell r="CD16" t="str">
            <v>25653-13</v>
          </cell>
          <cell r="CE16" t="str">
            <v>25658-13</v>
          </cell>
          <cell r="CF16" t="str">
            <v>25662-13</v>
          </cell>
          <cell r="CG16" t="str">
            <v>25718-13</v>
          </cell>
          <cell r="CH16" t="str">
            <v>25736-13</v>
          </cell>
          <cell r="CI16" t="str">
            <v>25740-13</v>
          </cell>
          <cell r="CJ16" t="str">
            <v>25743-13</v>
          </cell>
          <cell r="CK16" t="str">
            <v>25745-13</v>
          </cell>
          <cell r="CL16" t="str">
            <v>25754-13</v>
          </cell>
          <cell r="CM16" t="str">
            <v>25758-13</v>
          </cell>
          <cell r="CN16" t="str">
            <v>25769-13</v>
          </cell>
          <cell r="CO16" t="str">
            <v>25772-13</v>
          </cell>
          <cell r="CP16" t="str">
            <v>25777-13</v>
          </cell>
          <cell r="CQ16" t="str">
            <v>25779-13</v>
          </cell>
          <cell r="CR16" t="str">
            <v>25781-13</v>
          </cell>
          <cell r="CS16" t="str">
            <v>25785-13</v>
          </cell>
          <cell r="CT16" t="str">
            <v>25793-13</v>
          </cell>
          <cell r="CU16" t="str">
            <v>25797-13</v>
          </cell>
          <cell r="CV16" t="str">
            <v>25799-13</v>
          </cell>
          <cell r="CW16" t="str">
            <v>25805-13</v>
          </cell>
          <cell r="CX16" t="str">
            <v>25807-13</v>
          </cell>
          <cell r="CY16" t="str">
            <v>25815-13</v>
          </cell>
          <cell r="CZ16" t="str">
            <v>25817-13</v>
          </cell>
          <cell r="DA16" t="str">
            <v>25823-13</v>
          </cell>
          <cell r="DB16" t="str">
            <v>25839-13</v>
          </cell>
          <cell r="DC16" t="str">
            <v>25841-13</v>
          </cell>
          <cell r="DD16" t="str">
            <v>25843-13</v>
          </cell>
          <cell r="DE16" t="str">
            <v>25845-13</v>
          </cell>
          <cell r="DF16" t="str">
            <v>25851-13</v>
          </cell>
          <cell r="DG16" t="str">
            <v>25862-13</v>
          </cell>
          <cell r="DH16" t="str">
            <v>25867-13</v>
          </cell>
          <cell r="DI16" t="str">
            <v>25871-13</v>
          </cell>
          <cell r="DJ16" t="str">
            <v>25873-13</v>
          </cell>
          <cell r="DK16" t="str">
            <v>25875-13</v>
          </cell>
          <cell r="DL16" t="str">
            <v>25878-13</v>
          </cell>
          <cell r="DM16" t="str">
            <v>25885-13</v>
          </cell>
          <cell r="DN16" t="str">
            <v>25898-13</v>
          </cell>
          <cell r="DO16" t="str">
            <v>25899-13</v>
          </cell>
        </row>
        <row r="17">
          <cell r="C17" t="str">
            <v>25-14</v>
          </cell>
          <cell r="D17" t="str">
            <v>25001-14</v>
          </cell>
          <cell r="E17" t="str">
            <v>25019-14</v>
          </cell>
          <cell r="F17" t="str">
            <v>25035-14</v>
          </cell>
          <cell r="H17" t="str">
            <v>25053-14</v>
          </cell>
          <cell r="I17" t="str">
            <v>25086-14</v>
          </cell>
          <cell r="J17" t="str">
            <v>25095-14</v>
          </cell>
          <cell r="K17" t="str">
            <v>25099-14</v>
          </cell>
          <cell r="L17" t="str">
            <v>25120-14</v>
          </cell>
          <cell r="M17" t="str">
            <v>25123-14</v>
          </cell>
          <cell r="N17" t="str">
            <v>25126-14</v>
          </cell>
          <cell r="O17" t="str">
            <v>25148-14</v>
          </cell>
          <cell r="P17" t="str">
            <v>25151-14</v>
          </cell>
          <cell r="Q17" t="str">
            <v>25154-14</v>
          </cell>
          <cell r="R17" t="str">
            <v>25168-14</v>
          </cell>
          <cell r="S17" t="str">
            <v>25175-14</v>
          </cell>
          <cell r="T17" t="str">
            <v>25178-14</v>
          </cell>
          <cell r="U17" t="str">
            <v>25181-14</v>
          </cell>
          <cell r="V17" t="str">
            <v>25183-14</v>
          </cell>
          <cell r="W17" t="str">
            <v>25200-14</v>
          </cell>
          <cell r="X17" t="str">
            <v>25214-14</v>
          </cell>
          <cell r="Y17" t="str">
            <v>25224-14</v>
          </cell>
          <cell r="Z17" t="str">
            <v>25245-14</v>
          </cell>
          <cell r="AA17" t="str">
            <v>25258-14</v>
          </cell>
          <cell r="AB17" t="str">
            <v>25260-14</v>
          </cell>
          <cell r="AC17" t="str">
            <v>25269-14</v>
          </cell>
          <cell r="AD17" t="str">
            <v>25279-14</v>
          </cell>
          <cell r="AE17" t="str">
            <v>25281-14</v>
          </cell>
          <cell r="AF17" t="str">
            <v>25286-14</v>
          </cell>
          <cell r="AG17" t="str">
            <v>25288-14</v>
          </cell>
          <cell r="AH17" t="str">
            <v>25290-14</v>
          </cell>
          <cell r="AI17" t="str">
            <v>25293-14</v>
          </cell>
          <cell r="AJ17" t="str">
            <v>25295-14</v>
          </cell>
          <cell r="AK17" t="str">
            <v>25297-14</v>
          </cell>
          <cell r="AL17" t="str">
            <v>25299-14</v>
          </cell>
          <cell r="AM17" t="str">
            <v>25307-14</v>
          </cell>
          <cell r="AN17" t="str">
            <v>25312-14</v>
          </cell>
          <cell r="AO17" t="str">
            <v>25317-14</v>
          </cell>
          <cell r="AP17" t="str">
            <v>25320-14</v>
          </cell>
          <cell r="AQ17" t="str">
            <v>25322-14</v>
          </cell>
          <cell r="AR17" t="str">
            <v>25324-14</v>
          </cell>
          <cell r="AS17" t="str">
            <v>25326-14</v>
          </cell>
          <cell r="AT17" t="str">
            <v>25328-14</v>
          </cell>
          <cell r="AU17" t="str">
            <v>25335-14</v>
          </cell>
          <cell r="AV17" t="str">
            <v>25339-14</v>
          </cell>
          <cell r="AW17" t="str">
            <v>25368-14</v>
          </cell>
          <cell r="AX17" t="str">
            <v>25372-14</v>
          </cell>
          <cell r="AY17" t="str">
            <v>25377-14</v>
          </cell>
          <cell r="AZ17" t="str">
            <v>25386-14</v>
          </cell>
          <cell r="BA17" t="str">
            <v>25394-14</v>
          </cell>
          <cell r="BB17" t="str">
            <v>25398-14</v>
          </cell>
          <cell r="BC17" t="str">
            <v>25402-14</v>
          </cell>
          <cell r="BD17" t="str">
            <v>25407-14</v>
          </cell>
          <cell r="BE17" t="str">
            <v>25426-14</v>
          </cell>
          <cell r="BF17" t="str">
            <v>25430-14</v>
          </cell>
          <cell r="BG17" t="str">
            <v>25436-14</v>
          </cell>
          <cell r="BH17" t="str">
            <v>25438-14</v>
          </cell>
          <cell r="BI17" t="str">
            <v>25473-14</v>
          </cell>
          <cell r="BJ17" t="str">
            <v>25483-14</v>
          </cell>
          <cell r="BK17" t="str">
            <v>25486-14</v>
          </cell>
          <cell r="BL17" t="str">
            <v>25488-14</v>
          </cell>
          <cell r="BM17" t="str">
            <v>25489-14</v>
          </cell>
          <cell r="BN17" t="str">
            <v>25491-14</v>
          </cell>
          <cell r="BO17" t="str">
            <v>25506-14</v>
          </cell>
          <cell r="BP17" t="str">
            <v>25513-14</v>
          </cell>
          <cell r="BQ17" t="str">
            <v>25518-14</v>
          </cell>
          <cell r="BR17" t="str">
            <v>25524-14</v>
          </cell>
          <cell r="BS17" t="str">
            <v>25530-14</v>
          </cell>
          <cell r="BT17" t="str">
            <v>25535-14</v>
          </cell>
          <cell r="BU17" t="str">
            <v>25572-14</v>
          </cell>
          <cell r="BV17" t="str">
            <v>25580-14</v>
          </cell>
          <cell r="BW17" t="str">
            <v>25592-14</v>
          </cell>
          <cell r="BX17" t="str">
            <v>25594-14</v>
          </cell>
          <cell r="BY17" t="str">
            <v>25596-14</v>
          </cell>
          <cell r="BZ17" t="str">
            <v>25599-14</v>
          </cell>
          <cell r="CA17" t="str">
            <v>25612-14</v>
          </cell>
          <cell r="CB17" t="str">
            <v>25645-14</v>
          </cell>
          <cell r="CC17" t="str">
            <v>25649-14</v>
          </cell>
          <cell r="CD17" t="str">
            <v>25653-14</v>
          </cell>
          <cell r="CE17" t="str">
            <v>25658-14</v>
          </cell>
          <cell r="CF17" t="str">
            <v>25662-14</v>
          </cell>
          <cell r="CG17" t="str">
            <v>25718-14</v>
          </cell>
          <cell r="CH17" t="str">
            <v>25736-14</v>
          </cell>
          <cell r="CI17" t="str">
            <v>25740-14</v>
          </cell>
          <cell r="CJ17" t="str">
            <v>25743-14</v>
          </cell>
          <cell r="CK17" t="str">
            <v>25745-14</v>
          </cell>
          <cell r="CL17" t="str">
            <v>25754-14</v>
          </cell>
          <cell r="CM17" t="str">
            <v>25758-14</v>
          </cell>
          <cell r="CN17" t="str">
            <v>25769-14</v>
          </cell>
          <cell r="CO17" t="str">
            <v>25772-14</v>
          </cell>
          <cell r="CP17" t="str">
            <v>25777-14</v>
          </cell>
          <cell r="CQ17" t="str">
            <v>25779-14</v>
          </cell>
          <cell r="CR17" t="str">
            <v>25781-14</v>
          </cell>
          <cell r="CS17" t="str">
            <v>25785-14</v>
          </cell>
          <cell r="CT17" t="str">
            <v>25793-14</v>
          </cell>
          <cell r="CU17" t="str">
            <v>25797-14</v>
          </cell>
          <cell r="CV17" t="str">
            <v>25799-14</v>
          </cell>
          <cell r="CW17" t="str">
            <v>25805-14</v>
          </cell>
          <cell r="CX17" t="str">
            <v>25807-14</v>
          </cell>
          <cell r="CY17" t="str">
            <v>25815-14</v>
          </cell>
          <cell r="CZ17" t="str">
            <v>25817-14</v>
          </cell>
          <cell r="DA17" t="str">
            <v>25823-14</v>
          </cell>
          <cell r="DB17" t="str">
            <v>25839-14</v>
          </cell>
          <cell r="DC17" t="str">
            <v>25841-14</v>
          </cell>
          <cell r="DD17" t="str">
            <v>25843-14</v>
          </cell>
          <cell r="DE17" t="str">
            <v>25845-14</v>
          </cell>
          <cell r="DF17" t="str">
            <v>25851-14</v>
          </cell>
          <cell r="DG17" t="str">
            <v>25862-14</v>
          </cell>
          <cell r="DH17" t="str">
            <v>25867-14</v>
          </cell>
          <cell r="DI17" t="str">
            <v>25871-14</v>
          </cell>
          <cell r="DJ17" t="str">
            <v>25873-14</v>
          </cell>
          <cell r="DK17" t="str">
            <v>25875-14</v>
          </cell>
          <cell r="DL17" t="str">
            <v>25878-14</v>
          </cell>
          <cell r="DM17" t="str">
            <v>25885-14</v>
          </cell>
          <cell r="DN17" t="str">
            <v>25898-14</v>
          </cell>
          <cell r="DO17" t="str">
            <v>25899-14</v>
          </cell>
        </row>
        <row r="18">
          <cell r="C18" t="str">
            <v>25-15</v>
          </cell>
          <cell r="D18" t="str">
            <v>25001-15</v>
          </cell>
          <cell r="E18" t="str">
            <v>25019-15</v>
          </cell>
          <cell r="F18" t="str">
            <v>25035-15</v>
          </cell>
          <cell r="H18" t="str">
            <v>25053-15</v>
          </cell>
          <cell r="I18" t="str">
            <v>25086-15</v>
          </cell>
          <cell r="J18" t="str">
            <v>25095-15</v>
          </cell>
          <cell r="K18" t="str">
            <v>25099-15</v>
          </cell>
          <cell r="L18" t="str">
            <v>25120-15</v>
          </cell>
          <cell r="M18" t="str">
            <v>25123-15</v>
          </cell>
          <cell r="N18" t="str">
            <v>25126-15</v>
          </cell>
          <cell r="O18" t="str">
            <v>25148-15</v>
          </cell>
          <cell r="P18" t="str">
            <v>25151-15</v>
          </cell>
          <cell r="Q18" t="str">
            <v>25154-15</v>
          </cell>
          <cell r="R18" t="str">
            <v>25168-15</v>
          </cell>
          <cell r="S18" t="str">
            <v>25175-15</v>
          </cell>
          <cell r="T18" t="str">
            <v>25178-15</v>
          </cell>
          <cell r="U18" t="str">
            <v>25181-15</v>
          </cell>
          <cell r="V18" t="str">
            <v>25183-15</v>
          </cell>
          <cell r="W18" t="str">
            <v>25200-15</v>
          </cell>
          <cell r="X18" t="str">
            <v>25214-15</v>
          </cell>
          <cell r="Y18" t="str">
            <v>25224-15</v>
          </cell>
          <cell r="Z18" t="str">
            <v>25245-15</v>
          </cell>
          <cell r="AA18" t="str">
            <v>25258-15</v>
          </cell>
          <cell r="AB18" t="str">
            <v>25260-15</v>
          </cell>
          <cell r="AC18" t="str">
            <v>25269-15</v>
          </cell>
          <cell r="AD18" t="str">
            <v>25279-15</v>
          </cell>
          <cell r="AE18" t="str">
            <v>25281-15</v>
          </cell>
          <cell r="AF18" t="str">
            <v>25286-15</v>
          </cell>
          <cell r="AG18" t="str">
            <v>25288-15</v>
          </cell>
          <cell r="AH18" t="str">
            <v>25290-15</v>
          </cell>
          <cell r="AI18" t="str">
            <v>25293-15</v>
          </cell>
          <cell r="AJ18" t="str">
            <v>25295-15</v>
          </cell>
          <cell r="AK18" t="str">
            <v>25297-15</v>
          </cell>
          <cell r="AL18" t="str">
            <v>25299-15</v>
          </cell>
          <cell r="AM18" t="str">
            <v>25307-15</v>
          </cell>
          <cell r="AN18" t="str">
            <v>25312-15</v>
          </cell>
          <cell r="AO18" t="str">
            <v>25317-15</v>
          </cell>
          <cell r="AP18" t="str">
            <v>25320-15</v>
          </cell>
          <cell r="AQ18" t="str">
            <v>25322-15</v>
          </cell>
          <cell r="AR18" t="str">
            <v>25324-15</v>
          </cell>
          <cell r="AS18" t="str">
            <v>25326-15</v>
          </cell>
          <cell r="AT18" t="str">
            <v>25328-15</v>
          </cell>
          <cell r="AU18" t="str">
            <v>25335-15</v>
          </cell>
          <cell r="AV18" t="str">
            <v>25339-15</v>
          </cell>
          <cell r="AW18" t="str">
            <v>25368-15</v>
          </cell>
          <cell r="AX18" t="str">
            <v>25372-15</v>
          </cell>
          <cell r="AY18" t="str">
            <v>25377-15</v>
          </cell>
          <cell r="AZ18" t="str">
            <v>25386-15</v>
          </cell>
          <cell r="BA18" t="str">
            <v>25394-15</v>
          </cell>
          <cell r="BB18" t="str">
            <v>25398-15</v>
          </cell>
          <cell r="BC18" t="str">
            <v>25402-15</v>
          </cell>
          <cell r="BD18" t="str">
            <v>25407-15</v>
          </cell>
          <cell r="BE18" t="str">
            <v>25426-15</v>
          </cell>
          <cell r="BF18" t="str">
            <v>25430-15</v>
          </cell>
          <cell r="BG18" t="str">
            <v>25436-15</v>
          </cell>
          <cell r="BH18" t="str">
            <v>25438-15</v>
          </cell>
          <cell r="BI18" t="str">
            <v>25473-15</v>
          </cell>
          <cell r="BJ18" t="str">
            <v>25483-15</v>
          </cell>
          <cell r="BK18" t="str">
            <v>25486-15</v>
          </cell>
          <cell r="BL18" t="str">
            <v>25488-15</v>
          </cell>
          <cell r="BM18" t="str">
            <v>25489-15</v>
          </cell>
          <cell r="BN18" t="str">
            <v>25491-15</v>
          </cell>
          <cell r="BO18" t="str">
            <v>25506-15</v>
          </cell>
          <cell r="BP18" t="str">
            <v>25513-15</v>
          </cell>
          <cell r="BQ18" t="str">
            <v>25518-15</v>
          </cell>
          <cell r="BR18" t="str">
            <v>25524-15</v>
          </cell>
          <cell r="BS18" t="str">
            <v>25530-15</v>
          </cell>
          <cell r="BT18" t="str">
            <v>25535-15</v>
          </cell>
          <cell r="BU18" t="str">
            <v>25572-15</v>
          </cell>
          <cell r="BV18" t="str">
            <v>25580-15</v>
          </cell>
          <cell r="BW18" t="str">
            <v>25592-15</v>
          </cell>
          <cell r="BX18" t="str">
            <v>25594-15</v>
          </cell>
          <cell r="BY18" t="str">
            <v>25596-15</v>
          </cell>
          <cell r="BZ18" t="str">
            <v>25599-15</v>
          </cell>
          <cell r="CA18" t="str">
            <v>25612-15</v>
          </cell>
          <cell r="CB18" t="str">
            <v>25645-15</v>
          </cell>
          <cell r="CC18" t="str">
            <v>25649-15</v>
          </cell>
          <cell r="CD18" t="str">
            <v>25653-15</v>
          </cell>
          <cell r="CE18" t="str">
            <v>25658-15</v>
          </cell>
          <cell r="CF18" t="str">
            <v>25662-15</v>
          </cell>
          <cell r="CG18" t="str">
            <v>25718-15</v>
          </cell>
          <cell r="CH18" t="str">
            <v>25736-15</v>
          </cell>
          <cell r="CI18" t="str">
            <v>25740-15</v>
          </cell>
          <cell r="CJ18" t="str">
            <v>25743-15</v>
          </cell>
          <cell r="CK18" t="str">
            <v>25745-15</v>
          </cell>
          <cell r="CL18" t="str">
            <v>25754-15</v>
          </cell>
          <cell r="CM18" t="str">
            <v>25758-15</v>
          </cell>
          <cell r="CN18" t="str">
            <v>25769-15</v>
          </cell>
          <cell r="CO18" t="str">
            <v>25772-15</v>
          </cell>
          <cell r="CP18" t="str">
            <v>25777-15</v>
          </cell>
          <cell r="CQ18" t="str">
            <v>25779-15</v>
          </cell>
          <cell r="CR18" t="str">
            <v>25781-15</v>
          </cell>
          <cell r="CS18" t="str">
            <v>25785-15</v>
          </cell>
          <cell r="CT18" t="str">
            <v>25793-15</v>
          </cell>
          <cell r="CU18" t="str">
            <v>25797-15</v>
          </cell>
          <cell r="CV18" t="str">
            <v>25799-15</v>
          </cell>
          <cell r="CW18" t="str">
            <v>25805-15</v>
          </cell>
          <cell r="CX18" t="str">
            <v>25807-15</v>
          </cell>
          <cell r="CY18" t="str">
            <v>25815-15</v>
          </cell>
          <cell r="CZ18" t="str">
            <v>25817-15</v>
          </cell>
          <cell r="DA18" t="str">
            <v>25823-15</v>
          </cell>
          <cell r="DB18" t="str">
            <v>25839-15</v>
          </cell>
          <cell r="DC18" t="str">
            <v>25841-15</v>
          </cell>
          <cell r="DD18" t="str">
            <v>25843-15</v>
          </cell>
          <cell r="DE18" t="str">
            <v>25845-15</v>
          </cell>
          <cell r="DF18" t="str">
            <v>25851-15</v>
          </cell>
          <cell r="DG18" t="str">
            <v>25862-15</v>
          </cell>
          <cell r="DH18" t="str">
            <v>25867-15</v>
          </cell>
          <cell r="DI18" t="str">
            <v>25871-15</v>
          </cell>
          <cell r="DJ18" t="str">
            <v>25873-15</v>
          </cell>
          <cell r="DK18" t="str">
            <v>25875-15</v>
          </cell>
          <cell r="DL18" t="str">
            <v>25878-15</v>
          </cell>
          <cell r="DM18" t="str">
            <v>25885-15</v>
          </cell>
          <cell r="DN18" t="str">
            <v>25898-15</v>
          </cell>
          <cell r="DO18" t="str">
            <v>25899-15</v>
          </cell>
        </row>
        <row r="19">
          <cell r="C19" t="str">
            <v>25-16</v>
          </cell>
          <cell r="D19" t="str">
            <v>25001-16</v>
          </cell>
          <cell r="E19" t="str">
            <v>25019-16</v>
          </cell>
          <cell r="F19" t="str">
            <v>25035-16</v>
          </cell>
          <cell r="H19" t="str">
            <v>25053-16</v>
          </cell>
          <cell r="I19" t="str">
            <v>25086-16</v>
          </cell>
          <cell r="J19" t="str">
            <v>25095-16</v>
          </cell>
          <cell r="K19" t="str">
            <v>25099-16</v>
          </cell>
          <cell r="L19" t="str">
            <v>25120-16</v>
          </cell>
          <cell r="M19" t="str">
            <v>25123-16</v>
          </cell>
          <cell r="N19" t="str">
            <v>25126-16</v>
          </cell>
          <cell r="O19" t="str">
            <v>25148-16</v>
          </cell>
          <cell r="P19" t="str">
            <v>25151-16</v>
          </cell>
          <cell r="Q19" t="str">
            <v>25154-16</v>
          </cell>
          <cell r="R19" t="str">
            <v>25168-16</v>
          </cell>
          <cell r="S19" t="str">
            <v>25175-16</v>
          </cell>
          <cell r="T19" t="str">
            <v>25178-16</v>
          </cell>
          <cell r="U19" t="str">
            <v>25181-16</v>
          </cell>
          <cell r="V19" t="str">
            <v>25183-16</v>
          </cell>
          <cell r="W19" t="str">
            <v>25200-16</v>
          </cell>
          <cell r="X19" t="str">
            <v>25214-16</v>
          </cell>
          <cell r="Y19" t="str">
            <v>25224-16</v>
          </cell>
          <cell r="Z19" t="str">
            <v>25245-16</v>
          </cell>
          <cell r="AA19" t="str">
            <v>25258-16</v>
          </cell>
          <cell r="AB19" t="str">
            <v>25260-16</v>
          </cell>
          <cell r="AC19" t="str">
            <v>25269-16</v>
          </cell>
          <cell r="AD19" t="str">
            <v>25279-16</v>
          </cell>
          <cell r="AE19" t="str">
            <v>25281-16</v>
          </cell>
          <cell r="AF19" t="str">
            <v>25286-16</v>
          </cell>
          <cell r="AG19" t="str">
            <v>25288-16</v>
          </cell>
          <cell r="AH19" t="str">
            <v>25290-16</v>
          </cell>
          <cell r="AI19" t="str">
            <v>25293-16</v>
          </cell>
          <cell r="AJ19" t="str">
            <v>25295-16</v>
          </cell>
          <cell r="AK19" t="str">
            <v>25297-16</v>
          </cell>
          <cell r="AL19" t="str">
            <v>25299-16</v>
          </cell>
          <cell r="AM19" t="str">
            <v>25307-16</v>
          </cell>
          <cell r="AN19" t="str">
            <v>25312-16</v>
          </cell>
          <cell r="AO19" t="str">
            <v>25317-16</v>
          </cell>
          <cell r="AP19" t="str">
            <v>25320-16</v>
          </cell>
          <cell r="AQ19" t="str">
            <v>25322-16</v>
          </cell>
          <cell r="AR19" t="str">
            <v>25324-16</v>
          </cell>
          <cell r="AS19" t="str">
            <v>25326-16</v>
          </cell>
          <cell r="AT19" t="str">
            <v>25328-16</v>
          </cell>
          <cell r="AU19" t="str">
            <v>25335-16</v>
          </cell>
          <cell r="AV19" t="str">
            <v>25339-16</v>
          </cell>
          <cell r="AW19" t="str">
            <v>25368-16</v>
          </cell>
          <cell r="AX19" t="str">
            <v>25372-16</v>
          </cell>
          <cell r="AY19" t="str">
            <v>25377-16</v>
          </cell>
          <cell r="AZ19" t="str">
            <v>25386-16</v>
          </cell>
          <cell r="BA19" t="str">
            <v>25394-16</v>
          </cell>
          <cell r="BB19" t="str">
            <v>25398-16</v>
          </cell>
          <cell r="BC19" t="str">
            <v>25402-16</v>
          </cell>
          <cell r="BD19" t="str">
            <v>25407-16</v>
          </cell>
          <cell r="BE19" t="str">
            <v>25426-16</v>
          </cell>
          <cell r="BF19" t="str">
            <v>25430-16</v>
          </cell>
          <cell r="BG19" t="str">
            <v>25436-16</v>
          </cell>
          <cell r="BH19" t="str">
            <v>25438-16</v>
          </cell>
          <cell r="BI19" t="str">
            <v>25473-16</v>
          </cell>
          <cell r="BJ19" t="str">
            <v>25483-16</v>
          </cell>
          <cell r="BK19" t="str">
            <v>25486-16</v>
          </cell>
          <cell r="BL19" t="str">
            <v>25488-16</v>
          </cell>
          <cell r="BM19" t="str">
            <v>25489-16</v>
          </cell>
          <cell r="BN19" t="str">
            <v>25491-16</v>
          </cell>
          <cell r="BO19" t="str">
            <v>25506-16</v>
          </cell>
          <cell r="BP19" t="str">
            <v>25513-16</v>
          </cell>
          <cell r="BQ19" t="str">
            <v>25518-16</v>
          </cell>
          <cell r="BR19" t="str">
            <v>25524-16</v>
          </cell>
          <cell r="BS19" t="str">
            <v>25530-16</v>
          </cell>
          <cell r="BT19" t="str">
            <v>25535-16</v>
          </cell>
          <cell r="BU19" t="str">
            <v>25572-16</v>
          </cell>
          <cell r="BV19" t="str">
            <v>25580-16</v>
          </cell>
          <cell r="BW19" t="str">
            <v>25592-16</v>
          </cell>
          <cell r="BX19" t="str">
            <v>25594-16</v>
          </cell>
          <cell r="BY19" t="str">
            <v>25596-16</v>
          </cell>
          <cell r="BZ19" t="str">
            <v>25599-16</v>
          </cell>
          <cell r="CA19" t="str">
            <v>25612-16</v>
          </cell>
          <cell r="CB19" t="str">
            <v>25645-16</v>
          </cell>
          <cell r="CC19" t="str">
            <v>25649-16</v>
          </cell>
          <cell r="CD19" t="str">
            <v>25653-16</v>
          </cell>
          <cell r="CE19" t="str">
            <v>25658-16</v>
          </cell>
          <cell r="CF19" t="str">
            <v>25662-16</v>
          </cell>
          <cell r="CG19" t="str">
            <v>25718-16</v>
          </cell>
          <cell r="CH19" t="str">
            <v>25736-16</v>
          </cell>
          <cell r="CI19" t="str">
            <v>25740-16</v>
          </cell>
          <cell r="CJ19" t="str">
            <v>25743-16</v>
          </cell>
          <cell r="CK19" t="str">
            <v>25745-16</v>
          </cell>
          <cell r="CL19" t="str">
            <v>25754-16</v>
          </cell>
          <cell r="CM19" t="str">
            <v>25758-16</v>
          </cell>
          <cell r="CN19" t="str">
            <v>25769-16</v>
          </cell>
          <cell r="CO19" t="str">
            <v>25772-16</v>
          </cell>
          <cell r="CP19" t="str">
            <v>25777-16</v>
          </cell>
          <cell r="CQ19" t="str">
            <v>25779-16</v>
          </cell>
          <cell r="CR19" t="str">
            <v>25781-16</v>
          </cell>
          <cell r="CS19" t="str">
            <v>25785-16</v>
          </cell>
          <cell r="CT19" t="str">
            <v>25793-16</v>
          </cell>
          <cell r="CU19" t="str">
            <v>25797-16</v>
          </cell>
          <cell r="CV19" t="str">
            <v>25799-16</v>
          </cell>
          <cell r="CW19" t="str">
            <v>25805-16</v>
          </cell>
          <cell r="CX19" t="str">
            <v>25807-16</v>
          </cell>
          <cell r="CY19" t="str">
            <v>25815-16</v>
          </cell>
          <cell r="CZ19" t="str">
            <v>25817-16</v>
          </cell>
          <cell r="DA19" t="str">
            <v>25823-16</v>
          </cell>
          <cell r="DB19" t="str">
            <v>25839-16</v>
          </cell>
          <cell r="DC19" t="str">
            <v>25841-16</v>
          </cell>
          <cell r="DD19" t="str">
            <v>25843-16</v>
          </cell>
          <cell r="DE19" t="str">
            <v>25845-16</v>
          </cell>
          <cell r="DF19" t="str">
            <v>25851-16</v>
          </cell>
          <cell r="DG19" t="str">
            <v>25862-16</v>
          </cell>
          <cell r="DH19" t="str">
            <v>25867-16</v>
          </cell>
          <cell r="DI19" t="str">
            <v>25871-16</v>
          </cell>
          <cell r="DJ19" t="str">
            <v>25873-16</v>
          </cell>
          <cell r="DK19" t="str">
            <v>25875-16</v>
          </cell>
          <cell r="DL19" t="str">
            <v>25878-16</v>
          </cell>
          <cell r="DM19" t="str">
            <v>25885-16</v>
          </cell>
          <cell r="DN19" t="str">
            <v>25898-16</v>
          </cell>
          <cell r="DO19" t="str">
            <v>25899-16</v>
          </cell>
        </row>
        <row r="20">
          <cell r="C20" t="str">
            <v>25-17</v>
          </cell>
          <cell r="D20" t="str">
            <v>25001-17</v>
          </cell>
          <cell r="E20" t="str">
            <v>25019-17</v>
          </cell>
          <cell r="F20" t="str">
            <v>25035-17</v>
          </cell>
          <cell r="H20" t="str">
            <v>25053-17</v>
          </cell>
          <cell r="I20" t="str">
            <v>25086-17</v>
          </cell>
          <cell r="J20" t="str">
            <v>25095-17</v>
          </cell>
          <cell r="K20" t="str">
            <v>25099-17</v>
          </cell>
          <cell r="L20" t="str">
            <v>25120-17</v>
          </cell>
          <cell r="M20" t="str">
            <v>25123-17</v>
          </cell>
          <cell r="N20" t="str">
            <v>25126-17</v>
          </cell>
          <cell r="O20" t="str">
            <v>25148-17</v>
          </cell>
          <cell r="P20" t="str">
            <v>25151-17</v>
          </cell>
          <cell r="Q20" t="str">
            <v>25154-17</v>
          </cell>
          <cell r="R20" t="str">
            <v>25168-17</v>
          </cell>
          <cell r="S20" t="str">
            <v>25175-17</v>
          </cell>
          <cell r="T20" t="str">
            <v>25178-17</v>
          </cell>
          <cell r="U20" t="str">
            <v>25181-17</v>
          </cell>
          <cell r="V20" t="str">
            <v>25183-17</v>
          </cell>
          <cell r="W20" t="str">
            <v>25200-17</v>
          </cell>
          <cell r="X20" t="str">
            <v>25214-17</v>
          </cell>
          <cell r="Y20" t="str">
            <v>25224-17</v>
          </cell>
          <cell r="Z20" t="str">
            <v>25245-17</v>
          </cell>
          <cell r="AA20" t="str">
            <v>25258-17</v>
          </cell>
          <cell r="AB20" t="str">
            <v>25260-17</v>
          </cell>
          <cell r="AC20" t="str">
            <v>25269-17</v>
          </cell>
          <cell r="AD20" t="str">
            <v>25279-17</v>
          </cell>
          <cell r="AE20" t="str">
            <v>25281-17</v>
          </cell>
          <cell r="AF20" t="str">
            <v>25286-17</v>
          </cell>
          <cell r="AG20" t="str">
            <v>25288-17</v>
          </cell>
          <cell r="AH20" t="str">
            <v>25290-17</v>
          </cell>
          <cell r="AI20" t="str">
            <v>25293-17</v>
          </cell>
          <cell r="AJ20" t="str">
            <v>25295-17</v>
          </cell>
          <cell r="AK20" t="str">
            <v>25297-17</v>
          </cell>
          <cell r="AL20" t="str">
            <v>25299-17</v>
          </cell>
          <cell r="AM20" t="str">
            <v>25307-17</v>
          </cell>
          <cell r="AN20" t="str">
            <v>25312-17</v>
          </cell>
          <cell r="AO20" t="str">
            <v>25317-17</v>
          </cell>
          <cell r="AP20" t="str">
            <v>25320-17</v>
          </cell>
          <cell r="AQ20" t="str">
            <v>25322-17</v>
          </cell>
          <cell r="AR20" t="str">
            <v>25324-17</v>
          </cell>
          <cell r="AS20" t="str">
            <v>25326-17</v>
          </cell>
          <cell r="AT20" t="str">
            <v>25328-17</v>
          </cell>
          <cell r="AU20" t="str">
            <v>25335-17</v>
          </cell>
          <cell r="AV20" t="str">
            <v>25339-17</v>
          </cell>
          <cell r="AW20" t="str">
            <v>25368-17</v>
          </cell>
          <cell r="AX20" t="str">
            <v>25372-17</v>
          </cell>
          <cell r="AY20" t="str">
            <v>25377-17</v>
          </cell>
          <cell r="AZ20" t="str">
            <v>25386-17</v>
          </cell>
          <cell r="BA20" t="str">
            <v>25394-17</v>
          </cell>
          <cell r="BB20" t="str">
            <v>25398-17</v>
          </cell>
          <cell r="BC20" t="str">
            <v>25402-17</v>
          </cell>
          <cell r="BD20" t="str">
            <v>25407-17</v>
          </cell>
          <cell r="BE20" t="str">
            <v>25426-17</v>
          </cell>
          <cell r="BF20" t="str">
            <v>25430-17</v>
          </cell>
          <cell r="BG20" t="str">
            <v>25436-17</v>
          </cell>
          <cell r="BH20" t="str">
            <v>25438-17</v>
          </cell>
          <cell r="BI20" t="str">
            <v>25473-17</v>
          </cell>
          <cell r="BJ20" t="str">
            <v>25483-17</v>
          </cell>
          <cell r="BK20" t="str">
            <v>25486-17</v>
          </cell>
          <cell r="BL20" t="str">
            <v>25488-17</v>
          </cell>
          <cell r="BM20" t="str">
            <v>25489-17</v>
          </cell>
          <cell r="BN20" t="str">
            <v>25491-17</v>
          </cell>
          <cell r="BO20" t="str">
            <v>25506-17</v>
          </cell>
          <cell r="BP20" t="str">
            <v>25513-17</v>
          </cell>
          <cell r="BQ20" t="str">
            <v>25518-17</v>
          </cell>
          <cell r="BR20" t="str">
            <v>25524-17</v>
          </cell>
          <cell r="BS20" t="str">
            <v>25530-17</v>
          </cell>
          <cell r="BT20" t="str">
            <v>25535-17</v>
          </cell>
          <cell r="BU20" t="str">
            <v>25572-17</v>
          </cell>
          <cell r="BV20" t="str">
            <v>25580-17</v>
          </cell>
          <cell r="BW20" t="str">
            <v>25592-17</v>
          </cell>
          <cell r="BX20" t="str">
            <v>25594-17</v>
          </cell>
          <cell r="BY20" t="str">
            <v>25596-17</v>
          </cell>
          <cell r="BZ20" t="str">
            <v>25599-17</v>
          </cell>
          <cell r="CA20" t="str">
            <v>25612-17</v>
          </cell>
          <cell r="CB20" t="str">
            <v>25645-17</v>
          </cell>
          <cell r="CC20" t="str">
            <v>25649-17</v>
          </cell>
          <cell r="CD20" t="str">
            <v>25653-17</v>
          </cell>
          <cell r="CE20" t="str">
            <v>25658-17</v>
          </cell>
          <cell r="CF20" t="str">
            <v>25662-17</v>
          </cell>
          <cell r="CG20" t="str">
            <v>25718-17</v>
          </cell>
          <cell r="CH20" t="str">
            <v>25736-17</v>
          </cell>
          <cell r="CI20" t="str">
            <v>25740-17</v>
          </cell>
          <cell r="CJ20" t="str">
            <v>25743-17</v>
          </cell>
          <cell r="CK20" t="str">
            <v>25745-17</v>
          </cell>
          <cell r="CL20" t="str">
            <v>25754-17</v>
          </cell>
          <cell r="CM20" t="str">
            <v>25758-17</v>
          </cell>
          <cell r="CN20" t="str">
            <v>25769-17</v>
          </cell>
          <cell r="CO20" t="str">
            <v>25772-17</v>
          </cell>
          <cell r="CP20" t="str">
            <v>25777-17</v>
          </cell>
          <cell r="CQ20" t="str">
            <v>25779-17</v>
          </cell>
          <cell r="CR20" t="str">
            <v>25781-17</v>
          </cell>
          <cell r="CS20" t="str">
            <v>25785-17</v>
          </cell>
          <cell r="CT20" t="str">
            <v>25793-17</v>
          </cell>
          <cell r="CU20" t="str">
            <v>25797-17</v>
          </cell>
          <cell r="CV20" t="str">
            <v>25799-17</v>
          </cell>
          <cell r="CW20" t="str">
            <v>25805-17</v>
          </cell>
          <cell r="CX20" t="str">
            <v>25807-17</v>
          </cell>
          <cell r="CY20" t="str">
            <v>25815-17</v>
          </cell>
          <cell r="CZ20" t="str">
            <v>25817-17</v>
          </cell>
          <cell r="DA20" t="str">
            <v>25823-17</v>
          </cell>
          <cell r="DB20" t="str">
            <v>25839-17</v>
          </cell>
          <cell r="DC20" t="str">
            <v>25841-17</v>
          </cell>
          <cell r="DD20" t="str">
            <v>25843-17</v>
          </cell>
          <cell r="DE20" t="str">
            <v>25845-17</v>
          </cell>
          <cell r="DF20" t="str">
            <v>25851-17</v>
          </cell>
          <cell r="DG20" t="str">
            <v>25862-17</v>
          </cell>
          <cell r="DH20" t="str">
            <v>25867-17</v>
          </cell>
          <cell r="DI20" t="str">
            <v>25871-17</v>
          </cell>
          <cell r="DJ20" t="str">
            <v>25873-17</v>
          </cell>
          <cell r="DK20" t="str">
            <v>25875-17</v>
          </cell>
          <cell r="DL20" t="str">
            <v>25878-17</v>
          </cell>
          <cell r="DM20" t="str">
            <v>25885-17</v>
          </cell>
          <cell r="DN20" t="str">
            <v>25898-17</v>
          </cell>
          <cell r="DO20" t="str">
            <v>25899-17</v>
          </cell>
        </row>
        <row r="21">
          <cell r="C21" t="str">
            <v>25-18</v>
          </cell>
          <cell r="D21" t="str">
            <v>25001-18</v>
          </cell>
          <cell r="E21" t="str">
            <v>25019-18</v>
          </cell>
          <cell r="F21" t="str">
            <v>25035-18</v>
          </cell>
          <cell r="H21" t="str">
            <v>25053-18</v>
          </cell>
          <cell r="I21" t="str">
            <v>25086-18</v>
          </cell>
          <cell r="J21" t="str">
            <v>25095-18</v>
          </cell>
          <cell r="K21" t="str">
            <v>25099-18</v>
          </cell>
          <cell r="L21" t="str">
            <v>25120-18</v>
          </cell>
          <cell r="M21" t="str">
            <v>25123-18</v>
          </cell>
          <cell r="N21" t="str">
            <v>25126-18</v>
          </cell>
          <cell r="O21" t="str">
            <v>25148-18</v>
          </cell>
          <cell r="P21" t="str">
            <v>25151-18</v>
          </cell>
          <cell r="Q21" t="str">
            <v>25154-18</v>
          </cell>
          <cell r="R21" t="str">
            <v>25168-18</v>
          </cell>
          <cell r="S21" t="str">
            <v>25175-18</v>
          </cell>
          <cell r="T21" t="str">
            <v>25178-18</v>
          </cell>
          <cell r="U21" t="str">
            <v>25181-18</v>
          </cell>
          <cell r="V21" t="str">
            <v>25183-18</v>
          </cell>
          <cell r="W21" t="str">
            <v>25200-18</v>
          </cell>
          <cell r="X21" t="str">
            <v>25214-18</v>
          </cell>
          <cell r="Y21" t="str">
            <v>25224-18</v>
          </cell>
          <cell r="Z21" t="str">
            <v>25245-18</v>
          </cell>
          <cell r="AA21" t="str">
            <v>25258-18</v>
          </cell>
          <cell r="AB21" t="str">
            <v>25260-18</v>
          </cell>
          <cell r="AC21" t="str">
            <v>25269-18</v>
          </cell>
          <cell r="AD21" t="str">
            <v>25279-18</v>
          </cell>
          <cell r="AE21" t="str">
            <v>25281-18</v>
          </cell>
          <cell r="AF21" t="str">
            <v>25286-18</v>
          </cell>
          <cell r="AG21" t="str">
            <v>25288-18</v>
          </cell>
          <cell r="AH21" t="str">
            <v>25290-18</v>
          </cell>
          <cell r="AI21" t="str">
            <v>25293-18</v>
          </cell>
          <cell r="AJ21" t="str">
            <v>25295-18</v>
          </cell>
          <cell r="AK21" t="str">
            <v>25297-18</v>
          </cell>
          <cell r="AL21" t="str">
            <v>25299-18</v>
          </cell>
          <cell r="AM21" t="str">
            <v>25307-18</v>
          </cell>
          <cell r="AN21" t="str">
            <v>25312-18</v>
          </cell>
          <cell r="AO21" t="str">
            <v>25317-18</v>
          </cell>
          <cell r="AP21" t="str">
            <v>25320-18</v>
          </cell>
          <cell r="AQ21" t="str">
            <v>25322-18</v>
          </cell>
          <cell r="AR21" t="str">
            <v>25324-18</v>
          </cell>
          <cell r="AS21" t="str">
            <v>25326-18</v>
          </cell>
          <cell r="AT21" t="str">
            <v>25328-18</v>
          </cell>
          <cell r="AU21" t="str">
            <v>25335-18</v>
          </cell>
          <cell r="AV21" t="str">
            <v>25339-18</v>
          </cell>
          <cell r="AW21" t="str">
            <v>25368-18</v>
          </cell>
          <cell r="AX21" t="str">
            <v>25372-18</v>
          </cell>
          <cell r="AY21" t="str">
            <v>25377-18</v>
          </cell>
          <cell r="AZ21" t="str">
            <v>25386-18</v>
          </cell>
          <cell r="BA21" t="str">
            <v>25394-18</v>
          </cell>
          <cell r="BB21" t="str">
            <v>25398-18</v>
          </cell>
          <cell r="BC21" t="str">
            <v>25402-18</v>
          </cell>
          <cell r="BD21" t="str">
            <v>25407-18</v>
          </cell>
          <cell r="BE21" t="str">
            <v>25426-18</v>
          </cell>
          <cell r="BF21" t="str">
            <v>25430-18</v>
          </cell>
          <cell r="BG21" t="str">
            <v>25436-18</v>
          </cell>
          <cell r="BH21" t="str">
            <v>25438-18</v>
          </cell>
          <cell r="BI21" t="str">
            <v>25473-18</v>
          </cell>
          <cell r="BJ21" t="str">
            <v>25483-18</v>
          </cell>
          <cell r="BK21" t="str">
            <v>25486-18</v>
          </cell>
          <cell r="BL21" t="str">
            <v>25488-18</v>
          </cell>
          <cell r="BM21" t="str">
            <v>25489-18</v>
          </cell>
          <cell r="BN21" t="str">
            <v>25491-18</v>
          </cell>
          <cell r="BO21" t="str">
            <v>25506-18</v>
          </cell>
          <cell r="BP21" t="str">
            <v>25513-18</v>
          </cell>
          <cell r="BQ21" t="str">
            <v>25518-18</v>
          </cell>
          <cell r="BR21" t="str">
            <v>25524-18</v>
          </cell>
          <cell r="BS21" t="str">
            <v>25530-18</v>
          </cell>
          <cell r="BT21" t="str">
            <v>25535-18</v>
          </cell>
          <cell r="BU21" t="str">
            <v>25572-18</v>
          </cell>
          <cell r="BV21" t="str">
            <v>25580-18</v>
          </cell>
          <cell r="BW21" t="str">
            <v>25592-18</v>
          </cell>
          <cell r="BX21" t="str">
            <v>25594-18</v>
          </cell>
          <cell r="BY21" t="str">
            <v>25596-18</v>
          </cell>
          <cell r="BZ21" t="str">
            <v>25599-18</v>
          </cell>
          <cell r="CA21" t="str">
            <v>25612-18</v>
          </cell>
          <cell r="CB21" t="str">
            <v>25645-18</v>
          </cell>
          <cell r="CC21" t="str">
            <v>25649-18</v>
          </cell>
          <cell r="CD21" t="str">
            <v>25653-18</v>
          </cell>
          <cell r="CE21" t="str">
            <v>25658-18</v>
          </cell>
          <cell r="CF21" t="str">
            <v>25662-18</v>
          </cell>
          <cell r="CG21" t="str">
            <v>25718-18</v>
          </cell>
          <cell r="CH21" t="str">
            <v>25736-18</v>
          </cell>
          <cell r="CI21" t="str">
            <v>25740-18</v>
          </cell>
          <cell r="CJ21" t="str">
            <v>25743-18</v>
          </cell>
          <cell r="CK21" t="str">
            <v>25745-18</v>
          </cell>
          <cell r="CL21" t="str">
            <v>25754-18</v>
          </cell>
          <cell r="CM21" t="str">
            <v>25758-18</v>
          </cell>
          <cell r="CN21" t="str">
            <v>25769-18</v>
          </cell>
          <cell r="CO21" t="str">
            <v>25772-18</v>
          </cell>
          <cell r="CP21" t="str">
            <v>25777-18</v>
          </cell>
          <cell r="CQ21" t="str">
            <v>25779-18</v>
          </cell>
          <cell r="CR21" t="str">
            <v>25781-18</v>
          </cell>
          <cell r="CS21" t="str">
            <v>25785-18</v>
          </cell>
          <cell r="CT21" t="str">
            <v>25793-18</v>
          </cell>
          <cell r="CU21" t="str">
            <v>25797-18</v>
          </cell>
          <cell r="CV21" t="str">
            <v>25799-18</v>
          </cell>
          <cell r="CW21" t="str">
            <v>25805-18</v>
          </cell>
          <cell r="CX21" t="str">
            <v>25807-18</v>
          </cell>
          <cell r="CY21" t="str">
            <v>25815-18</v>
          </cell>
          <cell r="CZ21" t="str">
            <v>25817-18</v>
          </cell>
          <cell r="DA21" t="str">
            <v>25823-18</v>
          </cell>
          <cell r="DB21" t="str">
            <v>25839-18</v>
          </cell>
          <cell r="DC21" t="str">
            <v>25841-18</v>
          </cell>
          <cell r="DD21" t="str">
            <v>25843-18</v>
          </cell>
          <cell r="DE21" t="str">
            <v>25845-18</v>
          </cell>
          <cell r="DF21" t="str">
            <v>25851-18</v>
          </cell>
          <cell r="DG21" t="str">
            <v>25862-18</v>
          </cell>
          <cell r="DH21" t="str">
            <v>25867-18</v>
          </cell>
          <cell r="DI21" t="str">
            <v>25871-18</v>
          </cell>
          <cell r="DJ21" t="str">
            <v>25873-18</v>
          </cell>
          <cell r="DK21" t="str">
            <v>25875-18</v>
          </cell>
          <cell r="DL21" t="str">
            <v>25878-18</v>
          </cell>
          <cell r="DM21" t="str">
            <v>25885-18</v>
          </cell>
          <cell r="DN21" t="str">
            <v>25898-18</v>
          </cell>
          <cell r="DO21" t="str">
            <v>25899-18</v>
          </cell>
        </row>
        <row r="22">
          <cell r="C22" t="str">
            <v>25-19</v>
          </cell>
          <cell r="D22" t="str">
            <v>25001-19</v>
          </cell>
          <cell r="E22" t="str">
            <v>25019-19</v>
          </cell>
          <cell r="F22" t="str">
            <v>25035-19</v>
          </cell>
          <cell r="H22" t="str">
            <v>25053-19</v>
          </cell>
          <cell r="I22" t="str">
            <v>25086-19</v>
          </cell>
          <cell r="J22" t="str">
            <v>25095-19</v>
          </cell>
          <cell r="K22" t="str">
            <v>25099-19</v>
          </cell>
          <cell r="L22" t="str">
            <v>25120-19</v>
          </cell>
          <cell r="M22" t="str">
            <v>25123-19</v>
          </cell>
          <cell r="N22" t="str">
            <v>25126-19</v>
          </cell>
          <cell r="O22" t="str">
            <v>25148-19</v>
          </cell>
          <cell r="P22" t="str">
            <v>25151-19</v>
          </cell>
          <cell r="Q22" t="str">
            <v>25154-19</v>
          </cell>
          <cell r="R22" t="str">
            <v>25168-19</v>
          </cell>
          <cell r="S22" t="str">
            <v>25175-19</v>
          </cell>
          <cell r="T22" t="str">
            <v>25178-19</v>
          </cell>
          <cell r="U22" t="str">
            <v>25181-19</v>
          </cell>
          <cell r="V22" t="str">
            <v>25183-19</v>
          </cell>
          <cell r="W22" t="str">
            <v>25200-19</v>
          </cell>
          <cell r="X22" t="str">
            <v>25214-19</v>
          </cell>
          <cell r="Y22" t="str">
            <v>25224-19</v>
          </cell>
          <cell r="Z22" t="str">
            <v>25245-19</v>
          </cell>
          <cell r="AA22" t="str">
            <v>25258-19</v>
          </cell>
          <cell r="AB22" t="str">
            <v>25260-19</v>
          </cell>
          <cell r="AC22" t="str">
            <v>25269-19</v>
          </cell>
          <cell r="AD22" t="str">
            <v>25279-19</v>
          </cell>
          <cell r="AE22" t="str">
            <v>25281-19</v>
          </cell>
          <cell r="AF22" t="str">
            <v>25286-19</v>
          </cell>
          <cell r="AG22" t="str">
            <v>25288-19</v>
          </cell>
          <cell r="AH22" t="str">
            <v>25290-19</v>
          </cell>
          <cell r="AI22" t="str">
            <v>25293-19</v>
          </cell>
          <cell r="AJ22" t="str">
            <v>25295-19</v>
          </cell>
          <cell r="AK22" t="str">
            <v>25297-19</v>
          </cell>
          <cell r="AL22" t="str">
            <v>25299-19</v>
          </cell>
          <cell r="AM22" t="str">
            <v>25307-19</v>
          </cell>
          <cell r="AN22" t="str">
            <v>25312-19</v>
          </cell>
          <cell r="AO22" t="str">
            <v>25317-19</v>
          </cell>
          <cell r="AP22" t="str">
            <v>25320-19</v>
          </cell>
          <cell r="AQ22" t="str">
            <v>25322-19</v>
          </cell>
          <cell r="AR22" t="str">
            <v>25324-19</v>
          </cell>
          <cell r="AS22" t="str">
            <v>25326-19</v>
          </cell>
          <cell r="AT22" t="str">
            <v>25328-19</v>
          </cell>
          <cell r="AU22" t="str">
            <v>25335-19</v>
          </cell>
          <cell r="AV22" t="str">
            <v>25339-19</v>
          </cell>
          <cell r="AW22" t="str">
            <v>25368-19</v>
          </cell>
          <cell r="AX22" t="str">
            <v>25372-19</v>
          </cell>
          <cell r="AY22" t="str">
            <v>25377-19</v>
          </cell>
          <cell r="AZ22" t="str">
            <v>25386-19</v>
          </cell>
          <cell r="BA22" t="str">
            <v>25394-19</v>
          </cell>
          <cell r="BB22" t="str">
            <v>25398-19</v>
          </cell>
          <cell r="BC22" t="str">
            <v>25402-19</v>
          </cell>
          <cell r="BD22" t="str">
            <v>25407-19</v>
          </cell>
          <cell r="BE22" t="str">
            <v>25426-19</v>
          </cell>
          <cell r="BF22" t="str">
            <v>25430-19</v>
          </cell>
          <cell r="BG22" t="str">
            <v>25436-19</v>
          </cell>
          <cell r="BH22" t="str">
            <v>25438-19</v>
          </cell>
          <cell r="BI22" t="str">
            <v>25473-19</v>
          </cell>
          <cell r="BJ22" t="str">
            <v>25483-19</v>
          </cell>
          <cell r="BK22" t="str">
            <v>25486-19</v>
          </cell>
          <cell r="BL22" t="str">
            <v>25488-19</v>
          </cell>
          <cell r="BM22" t="str">
            <v>25489-19</v>
          </cell>
          <cell r="BN22" t="str">
            <v>25491-19</v>
          </cell>
          <cell r="BO22" t="str">
            <v>25506-19</v>
          </cell>
          <cell r="BP22" t="str">
            <v>25513-19</v>
          </cell>
          <cell r="BQ22" t="str">
            <v>25518-19</v>
          </cell>
          <cell r="BR22" t="str">
            <v>25524-19</v>
          </cell>
          <cell r="BS22" t="str">
            <v>25530-19</v>
          </cell>
          <cell r="BT22" t="str">
            <v>25535-19</v>
          </cell>
          <cell r="BU22" t="str">
            <v>25572-19</v>
          </cell>
          <cell r="BV22" t="str">
            <v>25580-19</v>
          </cell>
          <cell r="BW22" t="str">
            <v>25592-19</v>
          </cell>
          <cell r="BX22" t="str">
            <v>25594-19</v>
          </cell>
          <cell r="BY22" t="str">
            <v>25596-19</v>
          </cell>
          <cell r="BZ22" t="str">
            <v>25599-19</v>
          </cell>
          <cell r="CA22" t="str">
            <v>25612-19</v>
          </cell>
          <cell r="CB22" t="str">
            <v>25645-19</v>
          </cell>
          <cell r="CC22" t="str">
            <v>25649-19</v>
          </cell>
          <cell r="CD22" t="str">
            <v>25653-19</v>
          </cell>
          <cell r="CE22" t="str">
            <v>25658-19</v>
          </cell>
          <cell r="CF22" t="str">
            <v>25662-19</v>
          </cell>
          <cell r="CG22" t="str">
            <v>25718-19</v>
          </cell>
          <cell r="CH22" t="str">
            <v>25736-19</v>
          </cell>
          <cell r="CI22" t="str">
            <v>25740-19</v>
          </cell>
          <cell r="CJ22" t="str">
            <v>25743-19</v>
          </cell>
          <cell r="CK22" t="str">
            <v>25745-19</v>
          </cell>
          <cell r="CL22" t="str">
            <v>25754-19</v>
          </cell>
          <cell r="CM22" t="str">
            <v>25758-19</v>
          </cell>
          <cell r="CN22" t="str">
            <v>25769-19</v>
          </cell>
          <cell r="CO22" t="str">
            <v>25772-19</v>
          </cell>
          <cell r="CP22" t="str">
            <v>25777-19</v>
          </cell>
          <cell r="CQ22" t="str">
            <v>25779-19</v>
          </cell>
          <cell r="CR22" t="str">
            <v>25781-19</v>
          </cell>
          <cell r="CS22" t="str">
            <v>25785-19</v>
          </cell>
          <cell r="CT22" t="str">
            <v>25793-19</v>
          </cell>
          <cell r="CU22" t="str">
            <v>25797-19</v>
          </cell>
          <cell r="CV22" t="str">
            <v>25799-19</v>
          </cell>
          <cell r="CW22" t="str">
            <v>25805-19</v>
          </cell>
          <cell r="CX22" t="str">
            <v>25807-19</v>
          </cell>
          <cell r="CY22" t="str">
            <v>25815-19</v>
          </cell>
          <cell r="CZ22" t="str">
            <v>25817-19</v>
          </cell>
          <cell r="DA22" t="str">
            <v>25823-19</v>
          </cell>
          <cell r="DB22" t="str">
            <v>25839-19</v>
          </cell>
          <cell r="DC22" t="str">
            <v>25841-19</v>
          </cell>
          <cell r="DD22" t="str">
            <v>25843-19</v>
          </cell>
          <cell r="DE22" t="str">
            <v>25845-19</v>
          </cell>
          <cell r="DF22" t="str">
            <v>25851-19</v>
          </cell>
          <cell r="DG22" t="str">
            <v>25862-19</v>
          </cell>
          <cell r="DH22" t="str">
            <v>25867-19</v>
          </cell>
          <cell r="DI22" t="str">
            <v>25871-19</v>
          </cell>
          <cell r="DJ22" t="str">
            <v>25873-19</v>
          </cell>
          <cell r="DK22" t="str">
            <v>25875-19</v>
          </cell>
          <cell r="DL22" t="str">
            <v>25878-19</v>
          </cell>
          <cell r="DM22" t="str">
            <v>25885-19</v>
          </cell>
          <cell r="DN22" t="str">
            <v>25898-19</v>
          </cell>
          <cell r="DO22" t="str">
            <v>25899-19</v>
          </cell>
        </row>
        <row r="23">
          <cell r="C23" t="str">
            <v>25-20</v>
          </cell>
          <cell r="D23" t="str">
            <v>25001-20</v>
          </cell>
          <cell r="E23" t="str">
            <v>25019-20</v>
          </cell>
          <cell r="F23" t="str">
            <v>25035-20</v>
          </cell>
          <cell r="H23" t="str">
            <v>25053-20</v>
          </cell>
          <cell r="I23" t="str">
            <v>25086-20</v>
          </cell>
          <cell r="J23" t="str">
            <v>25095-20</v>
          </cell>
          <cell r="K23" t="str">
            <v>25099-20</v>
          </cell>
          <cell r="L23" t="str">
            <v>25120-20</v>
          </cell>
          <cell r="M23" t="str">
            <v>25123-20</v>
          </cell>
          <cell r="N23" t="str">
            <v>25126-20</v>
          </cell>
          <cell r="O23" t="str">
            <v>25148-20</v>
          </cell>
          <cell r="P23" t="str">
            <v>25151-20</v>
          </cell>
          <cell r="Q23" t="str">
            <v>25154-20</v>
          </cell>
          <cell r="R23" t="str">
            <v>25168-20</v>
          </cell>
          <cell r="S23" t="str">
            <v>25175-20</v>
          </cell>
          <cell r="T23" t="str">
            <v>25178-20</v>
          </cell>
          <cell r="U23" t="str">
            <v>25181-20</v>
          </cell>
          <cell r="V23" t="str">
            <v>25183-20</v>
          </cell>
          <cell r="W23" t="str">
            <v>25200-20</v>
          </cell>
          <cell r="X23" t="str">
            <v>25214-20</v>
          </cell>
          <cell r="Y23" t="str">
            <v>25224-20</v>
          </cell>
          <cell r="Z23" t="str">
            <v>25245-20</v>
          </cell>
          <cell r="AA23" t="str">
            <v>25258-20</v>
          </cell>
          <cell r="AB23" t="str">
            <v>25260-20</v>
          </cell>
          <cell r="AC23" t="str">
            <v>25269-20</v>
          </cell>
          <cell r="AD23" t="str">
            <v>25279-20</v>
          </cell>
          <cell r="AE23" t="str">
            <v>25281-20</v>
          </cell>
          <cell r="AF23" t="str">
            <v>25286-20</v>
          </cell>
          <cell r="AG23" t="str">
            <v>25288-20</v>
          </cell>
          <cell r="AH23" t="str">
            <v>25290-20</v>
          </cell>
          <cell r="AI23" t="str">
            <v>25293-20</v>
          </cell>
          <cell r="AJ23" t="str">
            <v>25295-20</v>
          </cell>
          <cell r="AK23" t="str">
            <v>25297-20</v>
          </cell>
          <cell r="AL23" t="str">
            <v>25299-20</v>
          </cell>
          <cell r="AM23" t="str">
            <v>25307-20</v>
          </cell>
          <cell r="AN23" t="str">
            <v>25312-20</v>
          </cell>
          <cell r="AO23" t="str">
            <v>25317-20</v>
          </cell>
          <cell r="AP23" t="str">
            <v>25320-20</v>
          </cell>
          <cell r="AQ23" t="str">
            <v>25322-20</v>
          </cell>
          <cell r="AR23" t="str">
            <v>25324-20</v>
          </cell>
          <cell r="AS23" t="str">
            <v>25326-20</v>
          </cell>
          <cell r="AT23" t="str">
            <v>25328-20</v>
          </cell>
          <cell r="AU23" t="str">
            <v>25335-20</v>
          </cell>
          <cell r="AV23" t="str">
            <v>25339-20</v>
          </cell>
          <cell r="AW23" t="str">
            <v>25368-20</v>
          </cell>
          <cell r="AX23" t="str">
            <v>25372-20</v>
          </cell>
          <cell r="AY23" t="str">
            <v>25377-20</v>
          </cell>
          <cell r="AZ23" t="str">
            <v>25386-20</v>
          </cell>
          <cell r="BA23" t="str">
            <v>25394-20</v>
          </cell>
          <cell r="BB23" t="str">
            <v>25398-20</v>
          </cell>
          <cell r="BC23" t="str">
            <v>25402-20</v>
          </cell>
          <cell r="BD23" t="str">
            <v>25407-20</v>
          </cell>
          <cell r="BE23" t="str">
            <v>25426-20</v>
          </cell>
          <cell r="BF23" t="str">
            <v>25430-20</v>
          </cell>
          <cell r="BG23" t="str">
            <v>25436-20</v>
          </cell>
          <cell r="BH23" t="str">
            <v>25438-20</v>
          </cell>
          <cell r="BI23" t="str">
            <v>25473-20</v>
          </cell>
          <cell r="BJ23" t="str">
            <v>25483-20</v>
          </cell>
          <cell r="BK23" t="str">
            <v>25486-20</v>
          </cell>
          <cell r="BL23" t="str">
            <v>25488-20</v>
          </cell>
          <cell r="BM23" t="str">
            <v>25489-20</v>
          </cell>
          <cell r="BN23" t="str">
            <v>25491-20</v>
          </cell>
          <cell r="BO23" t="str">
            <v>25506-20</v>
          </cell>
          <cell r="BP23" t="str">
            <v>25513-20</v>
          </cell>
          <cell r="BQ23" t="str">
            <v>25518-20</v>
          </cell>
          <cell r="BR23" t="str">
            <v>25524-20</v>
          </cell>
          <cell r="BS23" t="str">
            <v>25530-20</v>
          </cell>
          <cell r="BT23" t="str">
            <v>25535-20</v>
          </cell>
          <cell r="BU23" t="str">
            <v>25572-20</v>
          </cell>
          <cell r="BV23" t="str">
            <v>25580-20</v>
          </cell>
          <cell r="BW23" t="str">
            <v>25592-20</v>
          </cell>
          <cell r="BX23" t="str">
            <v>25594-20</v>
          </cell>
          <cell r="BY23" t="str">
            <v>25596-20</v>
          </cell>
          <cell r="BZ23" t="str">
            <v>25599-20</v>
          </cell>
          <cell r="CA23" t="str">
            <v>25612-20</v>
          </cell>
          <cell r="CB23" t="str">
            <v>25645-20</v>
          </cell>
          <cell r="CC23" t="str">
            <v>25649-20</v>
          </cell>
          <cell r="CD23" t="str">
            <v>25653-20</v>
          </cell>
          <cell r="CE23" t="str">
            <v>25658-20</v>
          </cell>
          <cell r="CF23" t="str">
            <v>25662-20</v>
          </cell>
          <cell r="CG23" t="str">
            <v>25718-20</v>
          </cell>
          <cell r="CH23" t="str">
            <v>25736-20</v>
          </cell>
          <cell r="CI23" t="str">
            <v>25740-20</v>
          </cell>
          <cell r="CJ23" t="str">
            <v>25743-20</v>
          </cell>
          <cell r="CK23" t="str">
            <v>25745-20</v>
          </cell>
          <cell r="CL23" t="str">
            <v>25754-20</v>
          </cell>
          <cell r="CM23" t="str">
            <v>25758-20</v>
          </cell>
          <cell r="CN23" t="str">
            <v>25769-20</v>
          </cell>
          <cell r="CO23" t="str">
            <v>25772-20</v>
          </cell>
          <cell r="CP23" t="str">
            <v>25777-20</v>
          </cell>
          <cell r="CQ23" t="str">
            <v>25779-20</v>
          </cell>
          <cell r="CR23" t="str">
            <v>25781-20</v>
          </cell>
          <cell r="CS23" t="str">
            <v>25785-20</v>
          </cell>
          <cell r="CT23" t="str">
            <v>25793-20</v>
          </cell>
          <cell r="CU23" t="str">
            <v>25797-20</v>
          </cell>
          <cell r="CV23" t="str">
            <v>25799-20</v>
          </cell>
          <cell r="CW23" t="str">
            <v>25805-20</v>
          </cell>
          <cell r="CX23" t="str">
            <v>25807-20</v>
          </cell>
          <cell r="CY23" t="str">
            <v>25815-20</v>
          </cell>
          <cell r="CZ23" t="str">
            <v>25817-20</v>
          </cell>
          <cell r="DA23" t="str">
            <v>25823-20</v>
          </cell>
          <cell r="DB23" t="str">
            <v>25839-20</v>
          </cell>
          <cell r="DC23" t="str">
            <v>25841-20</v>
          </cell>
          <cell r="DD23" t="str">
            <v>25843-20</v>
          </cell>
          <cell r="DE23" t="str">
            <v>25845-20</v>
          </cell>
          <cell r="DF23" t="str">
            <v>25851-20</v>
          </cell>
          <cell r="DG23" t="str">
            <v>25862-20</v>
          </cell>
          <cell r="DH23" t="str">
            <v>25867-20</v>
          </cell>
          <cell r="DI23" t="str">
            <v>25871-20</v>
          </cell>
          <cell r="DJ23" t="str">
            <v>25873-20</v>
          </cell>
          <cell r="DK23" t="str">
            <v>25875-20</v>
          </cell>
          <cell r="DL23" t="str">
            <v>25878-20</v>
          </cell>
          <cell r="DM23" t="str">
            <v>25885-20</v>
          </cell>
          <cell r="DN23" t="str">
            <v>25898-20</v>
          </cell>
          <cell r="DO23" t="str">
            <v>25899-20</v>
          </cell>
        </row>
        <row r="24">
          <cell r="C24" t="str">
            <v>25-21</v>
          </cell>
          <cell r="D24" t="str">
            <v>25001-21</v>
          </cell>
          <cell r="E24" t="str">
            <v>25019-21</v>
          </cell>
          <cell r="F24" t="str">
            <v>25035-21</v>
          </cell>
          <cell r="H24" t="str">
            <v>25053-21</v>
          </cell>
          <cell r="I24" t="str">
            <v>25086-21</v>
          </cell>
          <cell r="J24" t="str">
            <v>25095-21</v>
          </cell>
          <cell r="K24" t="str">
            <v>25099-21</v>
          </cell>
          <cell r="L24" t="str">
            <v>25120-21</v>
          </cell>
          <cell r="M24" t="str">
            <v>25123-21</v>
          </cell>
          <cell r="N24" t="str">
            <v>25126-21</v>
          </cell>
          <cell r="O24" t="str">
            <v>25148-21</v>
          </cell>
          <cell r="P24" t="str">
            <v>25151-21</v>
          </cell>
          <cell r="Q24" t="str">
            <v>25154-21</v>
          </cell>
          <cell r="R24" t="str">
            <v>25168-21</v>
          </cell>
          <cell r="S24" t="str">
            <v>25175-21</v>
          </cell>
          <cell r="T24" t="str">
            <v>25178-21</v>
          </cell>
          <cell r="U24" t="str">
            <v>25181-21</v>
          </cell>
          <cell r="V24" t="str">
            <v>25183-21</v>
          </cell>
          <cell r="W24" t="str">
            <v>25200-21</v>
          </cell>
          <cell r="X24" t="str">
            <v>25214-21</v>
          </cell>
          <cell r="Y24" t="str">
            <v>25224-21</v>
          </cell>
          <cell r="Z24" t="str">
            <v>25245-21</v>
          </cell>
          <cell r="AA24" t="str">
            <v>25258-21</v>
          </cell>
          <cell r="AB24" t="str">
            <v>25260-21</v>
          </cell>
          <cell r="AC24" t="str">
            <v>25269-21</v>
          </cell>
          <cell r="AD24" t="str">
            <v>25279-21</v>
          </cell>
          <cell r="AE24" t="str">
            <v>25281-21</v>
          </cell>
          <cell r="AF24" t="str">
            <v>25286-21</v>
          </cell>
          <cell r="AG24" t="str">
            <v>25288-21</v>
          </cell>
          <cell r="AH24" t="str">
            <v>25290-21</v>
          </cell>
          <cell r="AI24" t="str">
            <v>25293-21</v>
          </cell>
          <cell r="AJ24" t="str">
            <v>25295-21</v>
          </cell>
          <cell r="AK24" t="str">
            <v>25297-21</v>
          </cell>
          <cell r="AL24" t="str">
            <v>25299-21</v>
          </cell>
          <cell r="AM24" t="str">
            <v>25307-21</v>
          </cell>
          <cell r="AN24" t="str">
            <v>25312-21</v>
          </cell>
          <cell r="AO24" t="str">
            <v>25317-21</v>
          </cell>
          <cell r="AP24" t="str">
            <v>25320-21</v>
          </cell>
          <cell r="AQ24" t="str">
            <v>25322-21</v>
          </cell>
          <cell r="AR24" t="str">
            <v>25324-21</v>
          </cell>
          <cell r="AS24" t="str">
            <v>25326-21</v>
          </cell>
          <cell r="AT24" t="str">
            <v>25328-21</v>
          </cell>
          <cell r="AU24" t="str">
            <v>25335-21</v>
          </cell>
          <cell r="AV24" t="str">
            <v>25339-21</v>
          </cell>
          <cell r="AW24" t="str">
            <v>25368-21</v>
          </cell>
          <cell r="AX24" t="str">
            <v>25372-21</v>
          </cell>
          <cell r="AY24" t="str">
            <v>25377-21</v>
          </cell>
          <cell r="AZ24" t="str">
            <v>25386-21</v>
          </cell>
          <cell r="BA24" t="str">
            <v>25394-21</v>
          </cell>
          <cell r="BB24" t="str">
            <v>25398-21</v>
          </cell>
          <cell r="BC24" t="str">
            <v>25402-21</v>
          </cell>
          <cell r="BD24" t="str">
            <v>25407-21</v>
          </cell>
          <cell r="BE24" t="str">
            <v>25426-21</v>
          </cell>
          <cell r="BF24" t="str">
            <v>25430-21</v>
          </cell>
          <cell r="BG24" t="str">
            <v>25436-21</v>
          </cell>
          <cell r="BH24" t="str">
            <v>25438-21</v>
          </cell>
          <cell r="BI24" t="str">
            <v>25473-21</v>
          </cell>
          <cell r="BJ24" t="str">
            <v>25483-21</v>
          </cell>
          <cell r="BK24" t="str">
            <v>25486-21</v>
          </cell>
          <cell r="BL24" t="str">
            <v>25488-21</v>
          </cell>
          <cell r="BM24" t="str">
            <v>25489-21</v>
          </cell>
          <cell r="BN24" t="str">
            <v>25491-21</v>
          </cell>
          <cell r="BO24" t="str">
            <v>25506-21</v>
          </cell>
          <cell r="BP24" t="str">
            <v>25513-21</v>
          </cell>
          <cell r="BQ24" t="str">
            <v>25518-21</v>
          </cell>
          <cell r="BR24" t="str">
            <v>25524-21</v>
          </cell>
          <cell r="BS24" t="str">
            <v>25530-21</v>
          </cell>
          <cell r="BT24" t="str">
            <v>25535-21</v>
          </cell>
          <cell r="BU24" t="str">
            <v>25572-21</v>
          </cell>
          <cell r="BV24" t="str">
            <v>25580-21</v>
          </cell>
          <cell r="BW24" t="str">
            <v>25592-21</v>
          </cell>
          <cell r="BX24" t="str">
            <v>25594-21</v>
          </cell>
          <cell r="BY24" t="str">
            <v>25596-21</v>
          </cell>
          <cell r="BZ24" t="str">
            <v>25599-21</v>
          </cell>
          <cell r="CA24" t="str">
            <v>25612-21</v>
          </cell>
          <cell r="CB24" t="str">
            <v>25645-21</v>
          </cell>
          <cell r="CC24" t="str">
            <v>25649-21</v>
          </cell>
          <cell r="CD24" t="str">
            <v>25653-21</v>
          </cell>
          <cell r="CE24" t="str">
            <v>25658-21</v>
          </cell>
          <cell r="CF24" t="str">
            <v>25662-21</v>
          </cell>
          <cell r="CG24" t="str">
            <v>25718-21</v>
          </cell>
          <cell r="CH24" t="str">
            <v>25736-21</v>
          </cell>
          <cell r="CI24" t="str">
            <v>25740-21</v>
          </cell>
          <cell r="CJ24" t="str">
            <v>25743-21</v>
          </cell>
          <cell r="CK24" t="str">
            <v>25745-21</v>
          </cell>
          <cell r="CL24" t="str">
            <v>25754-21</v>
          </cell>
          <cell r="CM24" t="str">
            <v>25758-21</v>
          </cell>
          <cell r="CN24" t="str">
            <v>25769-21</v>
          </cell>
          <cell r="CO24" t="str">
            <v>25772-21</v>
          </cell>
          <cell r="CP24" t="str">
            <v>25777-21</v>
          </cell>
          <cell r="CQ24" t="str">
            <v>25779-21</v>
          </cell>
          <cell r="CR24" t="str">
            <v>25781-21</v>
          </cell>
          <cell r="CS24" t="str">
            <v>25785-21</v>
          </cell>
          <cell r="CT24" t="str">
            <v>25793-21</v>
          </cell>
          <cell r="CU24" t="str">
            <v>25797-21</v>
          </cell>
          <cell r="CV24" t="str">
            <v>25799-21</v>
          </cell>
          <cell r="CW24" t="str">
            <v>25805-21</v>
          </cell>
          <cell r="CX24" t="str">
            <v>25807-21</v>
          </cell>
          <cell r="CY24" t="str">
            <v>25815-21</v>
          </cell>
          <cell r="CZ24" t="str">
            <v>25817-21</v>
          </cell>
          <cell r="DA24" t="str">
            <v>25823-21</v>
          </cell>
          <cell r="DB24" t="str">
            <v>25839-21</v>
          </cell>
          <cell r="DC24" t="str">
            <v>25841-21</v>
          </cell>
          <cell r="DD24" t="str">
            <v>25843-21</v>
          </cell>
          <cell r="DE24" t="str">
            <v>25845-21</v>
          </cell>
          <cell r="DF24" t="str">
            <v>25851-21</v>
          </cell>
          <cell r="DG24" t="str">
            <v>25862-21</v>
          </cell>
          <cell r="DH24" t="str">
            <v>25867-21</v>
          </cell>
          <cell r="DI24" t="str">
            <v>25871-21</v>
          </cell>
          <cell r="DJ24" t="str">
            <v>25873-21</v>
          </cell>
          <cell r="DK24" t="str">
            <v>25875-21</v>
          </cell>
          <cell r="DL24" t="str">
            <v>25878-21</v>
          </cell>
          <cell r="DM24" t="str">
            <v>25885-21</v>
          </cell>
          <cell r="DN24" t="str">
            <v>25898-21</v>
          </cell>
          <cell r="DO24" t="str">
            <v>25899-21</v>
          </cell>
        </row>
        <row r="25">
          <cell r="C25" t="str">
            <v>25-22</v>
          </cell>
          <cell r="D25" t="str">
            <v>25001-22</v>
          </cell>
          <cell r="E25" t="str">
            <v>25019-22</v>
          </cell>
          <cell r="F25" t="str">
            <v>25035-22</v>
          </cell>
          <cell r="H25" t="str">
            <v>25053-22</v>
          </cell>
          <cell r="I25" t="str">
            <v>25086-22</v>
          </cell>
          <cell r="J25" t="str">
            <v>25095-22</v>
          </cell>
          <cell r="K25" t="str">
            <v>25099-22</v>
          </cell>
          <cell r="L25" t="str">
            <v>25120-22</v>
          </cell>
          <cell r="M25" t="str">
            <v>25123-22</v>
          </cell>
          <cell r="N25" t="str">
            <v>25126-22</v>
          </cell>
          <cell r="O25" t="str">
            <v>25148-22</v>
          </cell>
          <cell r="P25" t="str">
            <v>25151-22</v>
          </cell>
          <cell r="Q25" t="str">
            <v>25154-22</v>
          </cell>
          <cell r="R25" t="str">
            <v>25168-22</v>
          </cell>
          <cell r="S25" t="str">
            <v>25175-22</v>
          </cell>
          <cell r="T25" t="str">
            <v>25178-22</v>
          </cell>
          <cell r="U25" t="str">
            <v>25181-22</v>
          </cell>
          <cell r="V25" t="str">
            <v>25183-22</v>
          </cell>
          <cell r="W25" t="str">
            <v>25200-22</v>
          </cell>
          <cell r="X25" t="str">
            <v>25214-22</v>
          </cell>
          <cell r="Y25" t="str">
            <v>25224-22</v>
          </cell>
          <cell r="Z25" t="str">
            <v>25245-22</v>
          </cell>
          <cell r="AA25" t="str">
            <v>25258-22</v>
          </cell>
          <cell r="AB25" t="str">
            <v>25260-22</v>
          </cell>
          <cell r="AC25" t="str">
            <v>25269-22</v>
          </cell>
          <cell r="AD25" t="str">
            <v>25279-22</v>
          </cell>
          <cell r="AE25" t="str">
            <v>25281-22</v>
          </cell>
          <cell r="AF25" t="str">
            <v>25286-22</v>
          </cell>
          <cell r="AG25" t="str">
            <v>25288-22</v>
          </cell>
          <cell r="AH25" t="str">
            <v>25290-22</v>
          </cell>
          <cell r="AI25" t="str">
            <v>25293-22</v>
          </cell>
          <cell r="AJ25" t="str">
            <v>25295-22</v>
          </cell>
          <cell r="AK25" t="str">
            <v>25297-22</v>
          </cell>
          <cell r="AL25" t="str">
            <v>25299-22</v>
          </cell>
          <cell r="AM25" t="str">
            <v>25307-22</v>
          </cell>
          <cell r="AN25" t="str">
            <v>25312-22</v>
          </cell>
          <cell r="AO25" t="str">
            <v>25317-22</v>
          </cell>
          <cell r="AP25" t="str">
            <v>25320-22</v>
          </cell>
          <cell r="AQ25" t="str">
            <v>25322-22</v>
          </cell>
          <cell r="AR25" t="str">
            <v>25324-22</v>
          </cell>
          <cell r="AS25" t="str">
            <v>25326-22</v>
          </cell>
          <cell r="AT25" t="str">
            <v>25328-22</v>
          </cell>
          <cell r="AU25" t="str">
            <v>25335-22</v>
          </cell>
          <cell r="AV25" t="str">
            <v>25339-22</v>
          </cell>
          <cell r="AW25" t="str">
            <v>25368-22</v>
          </cell>
          <cell r="AX25" t="str">
            <v>25372-22</v>
          </cell>
          <cell r="AY25" t="str">
            <v>25377-22</v>
          </cell>
          <cell r="AZ25" t="str">
            <v>25386-22</v>
          </cell>
          <cell r="BA25" t="str">
            <v>25394-22</v>
          </cell>
          <cell r="BB25" t="str">
            <v>25398-22</v>
          </cell>
          <cell r="BC25" t="str">
            <v>25402-22</v>
          </cell>
          <cell r="BD25" t="str">
            <v>25407-22</v>
          </cell>
          <cell r="BE25" t="str">
            <v>25426-22</v>
          </cell>
          <cell r="BF25" t="str">
            <v>25430-22</v>
          </cell>
          <cell r="BG25" t="str">
            <v>25436-22</v>
          </cell>
          <cell r="BH25" t="str">
            <v>25438-22</v>
          </cell>
          <cell r="BI25" t="str">
            <v>25473-22</v>
          </cell>
          <cell r="BJ25" t="str">
            <v>25483-22</v>
          </cell>
          <cell r="BK25" t="str">
            <v>25486-22</v>
          </cell>
          <cell r="BL25" t="str">
            <v>25488-22</v>
          </cell>
          <cell r="BM25" t="str">
            <v>25489-22</v>
          </cell>
          <cell r="BN25" t="str">
            <v>25491-22</v>
          </cell>
          <cell r="BO25" t="str">
            <v>25506-22</v>
          </cell>
          <cell r="BP25" t="str">
            <v>25513-22</v>
          </cell>
          <cell r="BQ25" t="str">
            <v>25518-22</v>
          </cell>
          <cell r="BR25" t="str">
            <v>25524-22</v>
          </cell>
          <cell r="BS25" t="str">
            <v>25530-22</v>
          </cell>
          <cell r="BT25" t="str">
            <v>25535-22</v>
          </cell>
          <cell r="BU25" t="str">
            <v>25572-22</v>
          </cell>
          <cell r="BV25" t="str">
            <v>25580-22</v>
          </cell>
          <cell r="BW25" t="str">
            <v>25592-22</v>
          </cell>
          <cell r="BX25" t="str">
            <v>25594-22</v>
          </cell>
          <cell r="BY25" t="str">
            <v>25596-22</v>
          </cell>
          <cell r="BZ25" t="str">
            <v>25599-22</v>
          </cell>
          <cell r="CA25" t="str">
            <v>25612-22</v>
          </cell>
          <cell r="CB25" t="str">
            <v>25645-22</v>
          </cell>
          <cell r="CC25" t="str">
            <v>25649-22</v>
          </cell>
          <cell r="CD25" t="str">
            <v>25653-22</v>
          </cell>
          <cell r="CE25" t="str">
            <v>25658-22</v>
          </cell>
          <cell r="CF25" t="str">
            <v>25662-22</v>
          </cell>
          <cell r="CG25" t="str">
            <v>25718-22</v>
          </cell>
          <cell r="CH25" t="str">
            <v>25736-22</v>
          </cell>
          <cell r="CI25" t="str">
            <v>25740-22</v>
          </cell>
          <cell r="CJ25" t="str">
            <v>25743-22</v>
          </cell>
          <cell r="CK25" t="str">
            <v>25745-22</v>
          </cell>
          <cell r="CL25" t="str">
            <v>25754-22</v>
          </cell>
          <cell r="CM25" t="str">
            <v>25758-22</v>
          </cell>
          <cell r="CN25" t="str">
            <v>25769-22</v>
          </cell>
          <cell r="CO25" t="str">
            <v>25772-22</v>
          </cell>
          <cell r="CP25" t="str">
            <v>25777-22</v>
          </cell>
          <cell r="CQ25" t="str">
            <v>25779-22</v>
          </cell>
          <cell r="CR25" t="str">
            <v>25781-22</v>
          </cell>
          <cell r="CS25" t="str">
            <v>25785-22</v>
          </cell>
          <cell r="CT25" t="str">
            <v>25793-22</v>
          </cell>
          <cell r="CU25" t="str">
            <v>25797-22</v>
          </cell>
          <cell r="CV25" t="str">
            <v>25799-22</v>
          </cell>
          <cell r="CW25" t="str">
            <v>25805-22</v>
          </cell>
          <cell r="CX25" t="str">
            <v>25807-22</v>
          </cell>
          <cell r="CY25" t="str">
            <v>25815-22</v>
          </cell>
          <cell r="CZ25" t="str">
            <v>25817-22</v>
          </cell>
          <cell r="DA25" t="str">
            <v>25823-22</v>
          </cell>
          <cell r="DB25" t="str">
            <v>25839-22</v>
          </cell>
          <cell r="DC25" t="str">
            <v>25841-22</v>
          </cell>
          <cell r="DD25" t="str">
            <v>25843-22</v>
          </cell>
          <cell r="DE25" t="str">
            <v>25845-22</v>
          </cell>
          <cell r="DF25" t="str">
            <v>25851-22</v>
          </cell>
          <cell r="DG25" t="str">
            <v>25862-22</v>
          </cell>
          <cell r="DH25" t="str">
            <v>25867-22</v>
          </cell>
          <cell r="DI25" t="str">
            <v>25871-22</v>
          </cell>
          <cell r="DJ25" t="str">
            <v>25873-22</v>
          </cell>
          <cell r="DK25" t="str">
            <v>25875-22</v>
          </cell>
          <cell r="DL25" t="str">
            <v>25878-22</v>
          </cell>
          <cell r="DM25" t="str">
            <v>25885-22</v>
          </cell>
          <cell r="DN25" t="str">
            <v>25898-22</v>
          </cell>
          <cell r="DO25" t="str">
            <v>25899-22</v>
          </cell>
        </row>
        <row r="26">
          <cell r="C26" t="str">
            <v>25-23</v>
          </cell>
          <cell r="D26" t="str">
            <v>25001-23</v>
          </cell>
          <cell r="E26" t="str">
            <v>25019-23</v>
          </cell>
          <cell r="F26" t="str">
            <v>25035-23</v>
          </cell>
          <cell r="H26" t="str">
            <v>25053-23</v>
          </cell>
          <cell r="I26" t="str">
            <v>25086-23</v>
          </cell>
          <cell r="J26" t="str">
            <v>25095-23</v>
          </cell>
          <cell r="K26" t="str">
            <v>25099-23</v>
          </cell>
          <cell r="L26" t="str">
            <v>25120-23</v>
          </cell>
          <cell r="M26" t="str">
            <v>25123-23</v>
          </cell>
          <cell r="N26" t="str">
            <v>25126-23</v>
          </cell>
          <cell r="O26" t="str">
            <v>25148-23</v>
          </cell>
          <cell r="P26" t="str">
            <v>25151-23</v>
          </cell>
          <cell r="Q26" t="str">
            <v>25154-23</v>
          </cell>
          <cell r="R26" t="str">
            <v>25168-23</v>
          </cell>
          <cell r="S26" t="str">
            <v>25175-23</v>
          </cell>
          <cell r="T26" t="str">
            <v>25178-23</v>
          </cell>
          <cell r="U26" t="str">
            <v>25181-23</v>
          </cell>
          <cell r="V26" t="str">
            <v>25183-23</v>
          </cell>
          <cell r="W26" t="str">
            <v>25200-23</v>
          </cell>
          <cell r="X26" t="str">
            <v>25214-23</v>
          </cell>
          <cell r="Y26" t="str">
            <v>25224-23</v>
          </cell>
          <cell r="Z26" t="str">
            <v>25245-23</v>
          </cell>
          <cell r="AA26" t="str">
            <v>25258-23</v>
          </cell>
          <cell r="AB26" t="str">
            <v>25260-23</v>
          </cell>
          <cell r="AC26" t="str">
            <v>25269-23</v>
          </cell>
          <cell r="AD26" t="str">
            <v>25279-23</v>
          </cell>
          <cell r="AE26" t="str">
            <v>25281-23</v>
          </cell>
          <cell r="AF26" t="str">
            <v>25286-23</v>
          </cell>
          <cell r="AG26" t="str">
            <v>25288-23</v>
          </cell>
          <cell r="AH26" t="str">
            <v>25290-23</v>
          </cell>
          <cell r="AI26" t="str">
            <v>25293-23</v>
          </cell>
          <cell r="AJ26" t="str">
            <v>25295-23</v>
          </cell>
          <cell r="AK26" t="str">
            <v>25297-23</v>
          </cell>
          <cell r="AL26" t="str">
            <v>25299-23</v>
          </cell>
          <cell r="AM26" t="str">
            <v>25307-23</v>
          </cell>
          <cell r="AN26" t="str">
            <v>25312-23</v>
          </cell>
          <cell r="AO26" t="str">
            <v>25317-23</v>
          </cell>
          <cell r="AP26" t="str">
            <v>25320-23</v>
          </cell>
          <cell r="AQ26" t="str">
            <v>25322-23</v>
          </cell>
          <cell r="AR26" t="str">
            <v>25324-23</v>
          </cell>
          <cell r="AS26" t="str">
            <v>25326-23</v>
          </cell>
          <cell r="AT26" t="str">
            <v>25328-23</v>
          </cell>
          <cell r="AU26" t="str">
            <v>25335-23</v>
          </cell>
          <cell r="AV26" t="str">
            <v>25339-23</v>
          </cell>
          <cell r="AW26" t="str">
            <v>25368-23</v>
          </cell>
          <cell r="AX26" t="str">
            <v>25372-23</v>
          </cell>
          <cell r="AY26" t="str">
            <v>25377-23</v>
          </cell>
          <cell r="AZ26" t="str">
            <v>25386-23</v>
          </cell>
          <cell r="BA26" t="str">
            <v>25394-23</v>
          </cell>
          <cell r="BB26" t="str">
            <v>25398-23</v>
          </cell>
          <cell r="BC26" t="str">
            <v>25402-23</v>
          </cell>
          <cell r="BD26" t="str">
            <v>25407-23</v>
          </cell>
          <cell r="BE26" t="str">
            <v>25426-23</v>
          </cell>
          <cell r="BF26" t="str">
            <v>25430-23</v>
          </cell>
          <cell r="BG26" t="str">
            <v>25436-23</v>
          </cell>
          <cell r="BH26" t="str">
            <v>25438-23</v>
          </cell>
          <cell r="BI26" t="str">
            <v>25473-23</v>
          </cell>
          <cell r="BJ26" t="str">
            <v>25483-23</v>
          </cell>
          <cell r="BK26" t="str">
            <v>25486-23</v>
          </cell>
          <cell r="BL26" t="str">
            <v>25488-23</v>
          </cell>
          <cell r="BM26" t="str">
            <v>25489-23</v>
          </cell>
          <cell r="BN26" t="str">
            <v>25491-23</v>
          </cell>
          <cell r="BO26" t="str">
            <v>25506-23</v>
          </cell>
          <cell r="BP26" t="str">
            <v>25513-23</v>
          </cell>
          <cell r="BQ26" t="str">
            <v>25518-23</v>
          </cell>
          <cell r="BR26" t="str">
            <v>25524-23</v>
          </cell>
          <cell r="BS26" t="str">
            <v>25530-23</v>
          </cell>
          <cell r="BT26" t="str">
            <v>25535-23</v>
          </cell>
          <cell r="BU26" t="str">
            <v>25572-23</v>
          </cell>
          <cell r="BV26" t="str">
            <v>25580-23</v>
          </cell>
          <cell r="BW26" t="str">
            <v>25592-23</v>
          </cell>
          <cell r="BX26" t="str">
            <v>25594-23</v>
          </cell>
          <cell r="BY26" t="str">
            <v>25596-23</v>
          </cell>
          <cell r="BZ26" t="str">
            <v>25599-23</v>
          </cell>
          <cell r="CA26" t="str">
            <v>25612-23</v>
          </cell>
          <cell r="CB26" t="str">
            <v>25645-23</v>
          </cell>
          <cell r="CC26" t="str">
            <v>25649-23</v>
          </cell>
          <cell r="CD26" t="str">
            <v>25653-23</v>
          </cell>
          <cell r="CE26" t="str">
            <v>25658-23</v>
          </cell>
          <cell r="CF26" t="str">
            <v>25662-23</v>
          </cell>
          <cell r="CG26" t="str">
            <v>25718-23</v>
          </cell>
          <cell r="CH26" t="str">
            <v>25736-23</v>
          </cell>
          <cell r="CI26" t="str">
            <v>25740-23</v>
          </cell>
          <cell r="CJ26" t="str">
            <v>25743-23</v>
          </cell>
          <cell r="CK26" t="str">
            <v>25745-23</v>
          </cell>
          <cell r="CL26" t="str">
            <v>25754-23</v>
          </cell>
          <cell r="CM26" t="str">
            <v>25758-23</v>
          </cell>
          <cell r="CN26" t="str">
            <v>25769-23</v>
          </cell>
          <cell r="CO26" t="str">
            <v>25772-23</v>
          </cell>
          <cell r="CP26" t="str">
            <v>25777-23</v>
          </cell>
          <cell r="CQ26" t="str">
            <v>25779-23</v>
          </cell>
          <cell r="CR26" t="str">
            <v>25781-23</v>
          </cell>
          <cell r="CS26" t="str">
            <v>25785-23</v>
          </cell>
          <cell r="CT26" t="str">
            <v>25793-23</v>
          </cell>
          <cell r="CU26" t="str">
            <v>25797-23</v>
          </cell>
          <cell r="CV26" t="str">
            <v>25799-23</v>
          </cell>
          <cell r="CW26" t="str">
            <v>25805-23</v>
          </cell>
          <cell r="CX26" t="str">
            <v>25807-23</v>
          </cell>
          <cell r="CY26" t="str">
            <v>25815-23</v>
          </cell>
          <cell r="CZ26" t="str">
            <v>25817-23</v>
          </cell>
          <cell r="DA26" t="str">
            <v>25823-23</v>
          </cell>
          <cell r="DB26" t="str">
            <v>25839-23</v>
          </cell>
          <cell r="DC26" t="str">
            <v>25841-23</v>
          </cell>
          <cell r="DD26" t="str">
            <v>25843-23</v>
          </cell>
          <cell r="DE26" t="str">
            <v>25845-23</v>
          </cell>
          <cell r="DF26" t="str">
            <v>25851-23</v>
          </cell>
          <cell r="DG26" t="str">
            <v>25862-23</v>
          </cell>
          <cell r="DH26" t="str">
            <v>25867-23</v>
          </cell>
          <cell r="DI26" t="str">
            <v>25871-23</v>
          </cell>
          <cell r="DJ26" t="str">
            <v>25873-23</v>
          </cell>
          <cell r="DK26" t="str">
            <v>25875-23</v>
          </cell>
          <cell r="DL26" t="str">
            <v>25878-23</v>
          </cell>
          <cell r="DM26" t="str">
            <v>25885-23</v>
          </cell>
          <cell r="DN26" t="str">
            <v>25898-23</v>
          </cell>
          <cell r="DO26" t="str">
            <v>25899-23</v>
          </cell>
        </row>
        <row r="27">
          <cell r="C27" t="str">
            <v>25-24</v>
          </cell>
          <cell r="D27" t="str">
            <v>25001-24</v>
          </cell>
          <cell r="E27" t="str">
            <v>25019-24</v>
          </cell>
          <cell r="F27" t="str">
            <v>25035-24</v>
          </cell>
          <cell r="H27" t="str">
            <v>25053-24</v>
          </cell>
          <cell r="I27" t="str">
            <v>25086-24</v>
          </cell>
          <cell r="J27" t="str">
            <v>25095-24</v>
          </cell>
          <cell r="K27" t="str">
            <v>25099-24</v>
          </cell>
          <cell r="L27" t="str">
            <v>25120-24</v>
          </cell>
          <cell r="M27" t="str">
            <v>25123-24</v>
          </cell>
          <cell r="N27" t="str">
            <v>25126-24</v>
          </cell>
          <cell r="O27" t="str">
            <v>25148-24</v>
          </cell>
          <cell r="P27" t="str">
            <v>25151-24</v>
          </cell>
          <cell r="Q27" t="str">
            <v>25154-24</v>
          </cell>
          <cell r="R27" t="str">
            <v>25168-24</v>
          </cell>
          <cell r="S27" t="str">
            <v>25175-24</v>
          </cell>
          <cell r="T27" t="str">
            <v>25178-24</v>
          </cell>
          <cell r="U27" t="str">
            <v>25181-24</v>
          </cell>
          <cell r="V27" t="str">
            <v>25183-24</v>
          </cell>
          <cell r="W27" t="str">
            <v>25200-24</v>
          </cell>
          <cell r="X27" t="str">
            <v>25214-24</v>
          </cell>
          <cell r="Y27" t="str">
            <v>25224-24</v>
          </cell>
          <cell r="Z27" t="str">
            <v>25245-24</v>
          </cell>
          <cell r="AA27" t="str">
            <v>25258-24</v>
          </cell>
          <cell r="AB27" t="str">
            <v>25260-24</v>
          </cell>
          <cell r="AC27" t="str">
            <v>25269-24</v>
          </cell>
          <cell r="AD27" t="str">
            <v>25279-24</v>
          </cell>
          <cell r="AE27" t="str">
            <v>25281-24</v>
          </cell>
          <cell r="AF27" t="str">
            <v>25286-24</v>
          </cell>
          <cell r="AG27" t="str">
            <v>25288-24</v>
          </cell>
          <cell r="AH27" t="str">
            <v>25290-24</v>
          </cell>
          <cell r="AI27" t="str">
            <v>25293-24</v>
          </cell>
          <cell r="AJ27" t="str">
            <v>25295-24</v>
          </cell>
          <cell r="AK27" t="str">
            <v>25297-24</v>
          </cell>
          <cell r="AL27" t="str">
            <v>25299-24</v>
          </cell>
          <cell r="AM27" t="str">
            <v>25307-24</v>
          </cell>
          <cell r="AN27" t="str">
            <v>25312-24</v>
          </cell>
          <cell r="AO27" t="str">
            <v>25317-24</v>
          </cell>
          <cell r="AP27" t="str">
            <v>25320-24</v>
          </cell>
          <cell r="AQ27" t="str">
            <v>25322-24</v>
          </cell>
          <cell r="AR27" t="str">
            <v>25324-24</v>
          </cell>
          <cell r="AS27" t="str">
            <v>25326-24</v>
          </cell>
          <cell r="AT27" t="str">
            <v>25328-24</v>
          </cell>
          <cell r="AU27" t="str">
            <v>25335-24</v>
          </cell>
          <cell r="AV27" t="str">
            <v>25339-24</v>
          </cell>
          <cell r="AW27" t="str">
            <v>25368-24</v>
          </cell>
          <cell r="AX27" t="str">
            <v>25372-24</v>
          </cell>
          <cell r="AY27" t="str">
            <v>25377-24</v>
          </cell>
          <cell r="AZ27" t="str">
            <v>25386-24</v>
          </cell>
          <cell r="BA27" t="str">
            <v>25394-24</v>
          </cell>
          <cell r="BB27" t="str">
            <v>25398-24</v>
          </cell>
          <cell r="BC27" t="str">
            <v>25402-24</v>
          </cell>
          <cell r="BD27" t="str">
            <v>25407-24</v>
          </cell>
          <cell r="BE27" t="str">
            <v>25426-24</v>
          </cell>
          <cell r="BF27" t="str">
            <v>25430-24</v>
          </cell>
          <cell r="BG27" t="str">
            <v>25436-24</v>
          </cell>
          <cell r="BH27" t="str">
            <v>25438-24</v>
          </cell>
          <cell r="BI27" t="str">
            <v>25473-24</v>
          </cell>
          <cell r="BJ27" t="str">
            <v>25483-24</v>
          </cell>
          <cell r="BK27" t="str">
            <v>25486-24</v>
          </cell>
          <cell r="BL27" t="str">
            <v>25488-24</v>
          </cell>
          <cell r="BM27" t="str">
            <v>25489-24</v>
          </cell>
          <cell r="BN27" t="str">
            <v>25491-24</v>
          </cell>
          <cell r="BO27" t="str">
            <v>25506-24</v>
          </cell>
          <cell r="BP27" t="str">
            <v>25513-24</v>
          </cell>
          <cell r="BQ27" t="str">
            <v>25518-24</v>
          </cell>
          <cell r="BR27" t="str">
            <v>25524-24</v>
          </cell>
          <cell r="BS27" t="str">
            <v>25530-24</v>
          </cell>
          <cell r="BT27" t="str">
            <v>25535-24</v>
          </cell>
          <cell r="BU27" t="str">
            <v>25572-24</v>
          </cell>
          <cell r="BV27" t="str">
            <v>25580-24</v>
          </cell>
          <cell r="BW27" t="str">
            <v>25592-24</v>
          </cell>
          <cell r="BX27" t="str">
            <v>25594-24</v>
          </cell>
          <cell r="BY27" t="str">
            <v>25596-24</v>
          </cell>
          <cell r="BZ27" t="str">
            <v>25599-24</v>
          </cell>
          <cell r="CA27" t="str">
            <v>25612-24</v>
          </cell>
          <cell r="CB27" t="str">
            <v>25645-24</v>
          </cell>
          <cell r="CC27" t="str">
            <v>25649-24</v>
          </cell>
          <cell r="CD27" t="str">
            <v>25653-24</v>
          </cell>
          <cell r="CE27" t="str">
            <v>25658-24</v>
          </cell>
          <cell r="CF27" t="str">
            <v>25662-24</v>
          </cell>
          <cell r="CG27" t="str">
            <v>25718-24</v>
          </cell>
          <cell r="CH27" t="str">
            <v>25736-24</v>
          </cell>
          <cell r="CI27" t="str">
            <v>25740-24</v>
          </cell>
          <cell r="CJ27" t="str">
            <v>25743-24</v>
          </cell>
          <cell r="CK27" t="str">
            <v>25745-24</v>
          </cell>
          <cell r="CL27" t="str">
            <v>25754-24</v>
          </cell>
          <cell r="CM27" t="str">
            <v>25758-24</v>
          </cell>
          <cell r="CN27" t="str">
            <v>25769-24</v>
          </cell>
          <cell r="CO27" t="str">
            <v>25772-24</v>
          </cell>
          <cell r="CP27" t="str">
            <v>25777-24</v>
          </cell>
          <cell r="CQ27" t="str">
            <v>25779-24</v>
          </cell>
          <cell r="CR27" t="str">
            <v>25781-24</v>
          </cell>
          <cell r="CS27" t="str">
            <v>25785-24</v>
          </cell>
          <cell r="CT27" t="str">
            <v>25793-24</v>
          </cell>
          <cell r="CU27" t="str">
            <v>25797-24</v>
          </cell>
          <cell r="CV27" t="str">
            <v>25799-24</v>
          </cell>
          <cell r="CW27" t="str">
            <v>25805-24</v>
          </cell>
          <cell r="CX27" t="str">
            <v>25807-24</v>
          </cell>
          <cell r="CY27" t="str">
            <v>25815-24</v>
          </cell>
          <cell r="CZ27" t="str">
            <v>25817-24</v>
          </cell>
          <cell r="DA27" t="str">
            <v>25823-24</v>
          </cell>
          <cell r="DB27" t="str">
            <v>25839-24</v>
          </cell>
          <cell r="DC27" t="str">
            <v>25841-24</v>
          </cell>
          <cell r="DD27" t="str">
            <v>25843-24</v>
          </cell>
          <cell r="DE27" t="str">
            <v>25845-24</v>
          </cell>
          <cell r="DF27" t="str">
            <v>25851-24</v>
          </cell>
          <cell r="DG27" t="str">
            <v>25862-24</v>
          </cell>
          <cell r="DH27" t="str">
            <v>25867-24</v>
          </cell>
          <cell r="DI27" t="str">
            <v>25871-24</v>
          </cell>
          <cell r="DJ27" t="str">
            <v>25873-24</v>
          </cell>
          <cell r="DK27" t="str">
            <v>25875-24</v>
          </cell>
          <cell r="DL27" t="str">
            <v>25878-24</v>
          </cell>
          <cell r="DM27" t="str">
            <v>25885-24</v>
          </cell>
          <cell r="DN27" t="str">
            <v>25898-24</v>
          </cell>
          <cell r="DO27" t="str">
            <v>25899-24</v>
          </cell>
        </row>
        <row r="28">
          <cell r="C28" t="str">
            <v>25-25</v>
          </cell>
          <cell r="D28" t="str">
            <v>25001-25</v>
          </cell>
          <cell r="E28" t="str">
            <v>25019-25</v>
          </cell>
          <cell r="F28" t="str">
            <v>25035-25</v>
          </cell>
          <cell r="H28" t="str">
            <v>25053-25</v>
          </cell>
          <cell r="I28" t="str">
            <v>25086-25</v>
          </cell>
          <cell r="J28" t="str">
            <v>25095-25</v>
          </cell>
          <cell r="K28" t="str">
            <v>25099-25</v>
          </cell>
          <cell r="L28" t="str">
            <v>25120-25</v>
          </cell>
          <cell r="M28" t="str">
            <v>25123-25</v>
          </cell>
          <cell r="N28" t="str">
            <v>25126-25</v>
          </cell>
          <cell r="O28" t="str">
            <v>25148-25</v>
          </cell>
          <cell r="P28" t="str">
            <v>25151-25</v>
          </cell>
          <cell r="Q28" t="str">
            <v>25154-25</v>
          </cell>
          <cell r="R28" t="str">
            <v>25168-25</v>
          </cell>
          <cell r="S28" t="str">
            <v>25175-25</v>
          </cell>
          <cell r="T28" t="str">
            <v>25178-25</v>
          </cell>
          <cell r="U28" t="str">
            <v>25181-25</v>
          </cell>
          <cell r="V28" t="str">
            <v>25183-25</v>
          </cell>
          <cell r="W28" t="str">
            <v>25200-25</v>
          </cell>
          <cell r="X28" t="str">
            <v>25214-25</v>
          </cell>
          <cell r="Y28" t="str">
            <v>25224-25</v>
          </cell>
          <cell r="Z28" t="str">
            <v>25245-25</v>
          </cell>
          <cell r="AA28" t="str">
            <v>25258-25</v>
          </cell>
          <cell r="AB28" t="str">
            <v>25260-25</v>
          </cell>
          <cell r="AC28" t="str">
            <v>25269-25</v>
          </cell>
          <cell r="AD28" t="str">
            <v>25279-25</v>
          </cell>
          <cell r="AE28" t="str">
            <v>25281-25</v>
          </cell>
          <cell r="AF28" t="str">
            <v>25286-25</v>
          </cell>
          <cell r="AG28" t="str">
            <v>25288-25</v>
          </cell>
          <cell r="AH28" t="str">
            <v>25290-25</v>
          </cell>
          <cell r="AI28" t="str">
            <v>25293-25</v>
          </cell>
          <cell r="AJ28" t="str">
            <v>25295-25</v>
          </cell>
          <cell r="AK28" t="str">
            <v>25297-25</v>
          </cell>
          <cell r="AL28" t="str">
            <v>25299-25</v>
          </cell>
          <cell r="AM28" t="str">
            <v>25307-25</v>
          </cell>
          <cell r="AN28" t="str">
            <v>25312-25</v>
          </cell>
          <cell r="AO28" t="str">
            <v>25317-25</v>
          </cell>
          <cell r="AP28" t="str">
            <v>25320-25</v>
          </cell>
          <cell r="AQ28" t="str">
            <v>25322-25</v>
          </cell>
          <cell r="AR28" t="str">
            <v>25324-25</v>
          </cell>
          <cell r="AS28" t="str">
            <v>25326-25</v>
          </cell>
          <cell r="AT28" t="str">
            <v>25328-25</v>
          </cell>
          <cell r="AU28" t="str">
            <v>25335-25</v>
          </cell>
          <cell r="AV28" t="str">
            <v>25339-25</v>
          </cell>
          <cell r="AW28" t="str">
            <v>25368-25</v>
          </cell>
          <cell r="AX28" t="str">
            <v>25372-25</v>
          </cell>
          <cell r="AY28" t="str">
            <v>25377-25</v>
          </cell>
          <cell r="AZ28" t="str">
            <v>25386-25</v>
          </cell>
          <cell r="BA28" t="str">
            <v>25394-25</v>
          </cell>
          <cell r="BB28" t="str">
            <v>25398-25</v>
          </cell>
          <cell r="BC28" t="str">
            <v>25402-25</v>
          </cell>
          <cell r="BD28" t="str">
            <v>25407-25</v>
          </cell>
          <cell r="BE28" t="str">
            <v>25426-25</v>
          </cell>
          <cell r="BF28" t="str">
            <v>25430-25</v>
          </cell>
          <cell r="BG28" t="str">
            <v>25436-25</v>
          </cell>
          <cell r="BH28" t="str">
            <v>25438-25</v>
          </cell>
          <cell r="BI28" t="str">
            <v>25473-25</v>
          </cell>
          <cell r="BJ28" t="str">
            <v>25483-25</v>
          </cell>
          <cell r="BK28" t="str">
            <v>25486-25</v>
          </cell>
          <cell r="BL28" t="str">
            <v>25488-25</v>
          </cell>
          <cell r="BM28" t="str">
            <v>25489-25</v>
          </cell>
          <cell r="BN28" t="str">
            <v>25491-25</v>
          </cell>
          <cell r="BO28" t="str">
            <v>25506-25</v>
          </cell>
          <cell r="BP28" t="str">
            <v>25513-25</v>
          </cell>
          <cell r="BQ28" t="str">
            <v>25518-25</v>
          </cell>
          <cell r="BR28" t="str">
            <v>25524-25</v>
          </cell>
          <cell r="BS28" t="str">
            <v>25530-25</v>
          </cell>
          <cell r="BT28" t="str">
            <v>25535-25</v>
          </cell>
          <cell r="BU28" t="str">
            <v>25572-25</v>
          </cell>
          <cell r="BV28" t="str">
            <v>25580-25</v>
          </cell>
          <cell r="BW28" t="str">
            <v>25592-25</v>
          </cell>
          <cell r="BX28" t="str">
            <v>25594-25</v>
          </cell>
          <cell r="BY28" t="str">
            <v>25596-25</v>
          </cell>
          <cell r="BZ28" t="str">
            <v>25599-25</v>
          </cell>
          <cell r="CA28" t="str">
            <v>25612-25</v>
          </cell>
          <cell r="CB28" t="str">
            <v>25645-25</v>
          </cell>
          <cell r="CC28" t="str">
            <v>25649-25</v>
          </cell>
          <cell r="CD28" t="str">
            <v>25653-25</v>
          </cell>
          <cell r="CE28" t="str">
            <v>25658-25</v>
          </cell>
          <cell r="CF28" t="str">
            <v>25662-25</v>
          </cell>
          <cell r="CG28" t="str">
            <v>25718-25</v>
          </cell>
          <cell r="CH28" t="str">
            <v>25736-25</v>
          </cell>
          <cell r="CI28" t="str">
            <v>25740-25</v>
          </cell>
          <cell r="CJ28" t="str">
            <v>25743-25</v>
          </cell>
          <cell r="CK28" t="str">
            <v>25745-25</v>
          </cell>
          <cell r="CL28" t="str">
            <v>25754-25</v>
          </cell>
          <cell r="CM28" t="str">
            <v>25758-25</v>
          </cell>
          <cell r="CN28" t="str">
            <v>25769-25</v>
          </cell>
          <cell r="CO28" t="str">
            <v>25772-25</v>
          </cell>
          <cell r="CP28" t="str">
            <v>25777-25</v>
          </cell>
          <cell r="CQ28" t="str">
            <v>25779-25</v>
          </cell>
          <cell r="CR28" t="str">
            <v>25781-25</v>
          </cell>
          <cell r="CS28" t="str">
            <v>25785-25</v>
          </cell>
          <cell r="CT28" t="str">
            <v>25793-25</v>
          </cell>
          <cell r="CU28" t="str">
            <v>25797-25</v>
          </cell>
          <cell r="CV28" t="str">
            <v>25799-25</v>
          </cell>
          <cell r="CW28" t="str">
            <v>25805-25</v>
          </cell>
          <cell r="CX28" t="str">
            <v>25807-25</v>
          </cell>
          <cell r="CY28" t="str">
            <v>25815-25</v>
          </cell>
          <cell r="CZ28" t="str">
            <v>25817-25</v>
          </cell>
          <cell r="DA28" t="str">
            <v>25823-25</v>
          </cell>
          <cell r="DB28" t="str">
            <v>25839-25</v>
          </cell>
          <cell r="DC28" t="str">
            <v>25841-25</v>
          </cell>
          <cell r="DD28" t="str">
            <v>25843-25</v>
          </cell>
          <cell r="DE28" t="str">
            <v>25845-25</v>
          </cell>
          <cell r="DF28" t="str">
            <v>25851-25</v>
          </cell>
          <cell r="DG28" t="str">
            <v>25862-25</v>
          </cell>
          <cell r="DH28" t="str">
            <v>25867-25</v>
          </cell>
          <cell r="DI28" t="str">
            <v>25871-25</v>
          </cell>
          <cell r="DJ28" t="str">
            <v>25873-25</v>
          </cell>
          <cell r="DK28" t="str">
            <v>25875-25</v>
          </cell>
          <cell r="DL28" t="str">
            <v>25878-25</v>
          </cell>
          <cell r="DM28" t="str">
            <v>25885-25</v>
          </cell>
          <cell r="DN28" t="str">
            <v>25898-25</v>
          </cell>
          <cell r="DO28" t="str">
            <v>25899-25</v>
          </cell>
        </row>
        <row r="29">
          <cell r="C29" t="str">
            <v>25-26</v>
          </cell>
          <cell r="D29" t="str">
            <v>25001-26</v>
          </cell>
          <cell r="E29" t="str">
            <v>25019-26</v>
          </cell>
          <cell r="F29" t="str">
            <v>25035-26</v>
          </cell>
          <cell r="H29" t="str">
            <v>25053-26</v>
          </cell>
          <cell r="I29" t="str">
            <v>25086-26</v>
          </cell>
          <cell r="J29" t="str">
            <v>25095-26</v>
          </cell>
          <cell r="K29" t="str">
            <v>25099-26</v>
          </cell>
          <cell r="L29" t="str">
            <v>25120-26</v>
          </cell>
          <cell r="M29" t="str">
            <v>25123-26</v>
          </cell>
          <cell r="N29" t="str">
            <v>25126-26</v>
          </cell>
          <cell r="O29" t="str">
            <v>25148-26</v>
          </cell>
          <cell r="P29" t="str">
            <v>25151-26</v>
          </cell>
          <cell r="Q29" t="str">
            <v>25154-26</v>
          </cell>
          <cell r="R29" t="str">
            <v>25168-26</v>
          </cell>
          <cell r="S29" t="str">
            <v>25175-26</v>
          </cell>
          <cell r="T29" t="str">
            <v>25178-26</v>
          </cell>
          <cell r="U29" t="str">
            <v>25181-26</v>
          </cell>
          <cell r="V29" t="str">
            <v>25183-26</v>
          </cell>
          <cell r="W29" t="str">
            <v>25200-26</v>
          </cell>
          <cell r="X29" t="str">
            <v>25214-26</v>
          </cell>
          <cell r="Y29" t="str">
            <v>25224-26</v>
          </cell>
          <cell r="Z29" t="str">
            <v>25245-26</v>
          </cell>
          <cell r="AA29" t="str">
            <v>25258-26</v>
          </cell>
          <cell r="AB29" t="str">
            <v>25260-26</v>
          </cell>
          <cell r="AC29" t="str">
            <v>25269-26</v>
          </cell>
          <cell r="AD29" t="str">
            <v>25279-26</v>
          </cell>
          <cell r="AE29" t="str">
            <v>25281-26</v>
          </cell>
          <cell r="AF29" t="str">
            <v>25286-26</v>
          </cell>
          <cell r="AG29" t="str">
            <v>25288-26</v>
          </cell>
          <cell r="AH29" t="str">
            <v>25290-26</v>
          </cell>
          <cell r="AI29" t="str">
            <v>25293-26</v>
          </cell>
          <cell r="AJ29" t="str">
            <v>25295-26</v>
          </cell>
          <cell r="AK29" t="str">
            <v>25297-26</v>
          </cell>
          <cell r="AL29" t="str">
            <v>25299-26</v>
          </cell>
          <cell r="AM29" t="str">
            <v>25307-26</v>
          </cell>
          <cell r="AN29" t="str">
            <v>25312-26</v>
          </cell>
          <cell r="AO29" t="str">
            <v>25317-26</v>
          </cell>
          <cell r="AP29" t="str">
            <v>25320-26</v>
          </cell>
          <cell r="AQ29" t="str">
            <v>25322-26</v>
          </cell>
          <cell r="AR29" t="str">
            <v>25324-26</v>
          </cell>
          <cell r="AS29" t="str">
            <v>25326-26</v>
          </cell>
          <cell r="AT29" t="str">
            <v>25328-26</v>
          </cell>
          <cell r="AU29" t="str">
            <v>25335-26</v>
          </cell>
          <cell r="AV29" t="str">
            <v>25339-26</v>
          </cell>
          <cell r="AW29" t="str">
            <v>25368-26</v>
          </cell>
          <cell r="AX29" t="str">
            <v>25372-26</v>
          </cell>
          <cell r="AY29" t="str">
            <v>25377-26</v>
          </cell>
          <cell r="AZ29" t="str">
            <v>25386-26</v>
          </cell>
          <cell r="BA29" t="str">
            <v>25394-26</v>
          </cell>
          <cell r="BB29" t="str">
            <v>25398-26</v>
          </cell>
          <cell r="BC29" t="str">
            <v>25402-26</v>
          </cell>
          <cell r="BD29" t="str">
            <v>25407-26</v>
          </cell>
          <cell r="BE29" t="str">
            <v>25426-26</v>
          </cell>
          <cell r="BF29" t="str">
            <v>25430-26</v>
          </cell>
          <cell r="BG29" t="str">
            <v>25436-26</v>
          </cell>
          <cell r="BH29" t="str">
            <v>25438-26</v>
          </cell>
          <cell r="BI29" t="str">
            <v>25473-26</v>
          </cell>
          <cell r="BJ29" t="str">
            <v>25483-26</v>
          </cell>
          <cell r="BK29" t="str">
            <v>25486-26</v>
          </cell>
          <cell r="BL29" t="str">
            <v>25488-26</v>
          </cell>
          <cell r="BM29" t="str">
            <v>25489-26</v>
          </cell>
          <cell r="BN29" t="str">
            <v>25491-26</v>
          </cell>
          <cell r="BO29" t="str">
            <v>25506-26</v>
          </cell>
          <cell r="BP29" t="str">
            <v>25513-26</v>
          </cell>
          <cell r="BQ29" t="str">
            <v>25518-26</v>
          </cell>
          <cell r="BR29" t="str">
            <v>25524-26</v>
          </cell>
          <cell r="BS29" t="str">
            <v>25530-26</v>
          </cell>
          <cell r="BT29" t="str">
            <v>25535-26</v>
          </cell>
          <cell r="BU29" t="str">
            <v>25572-26</v>
          </cell>
          <cell r="BV29" t="str">
            <v>25580-26</v>
          </cell>
          <cell r="BW29" t="str">
            <v>25592-26</v>
          </cell>
          <cell r="BX29" t="str">
            <v>25594-26</v>
          </cell>
          <cell r="BY29" t="str">
            <v>25596-26</v>
          </cell>
          <cell r="BZ29" t="str">
            <v>25599-26</v>
          </cell>
          <cell r="CA29" t="str">
            <v>25612-26</v>
          </cell>
          <cell r="CB29" t="str">
            <v>25645-26</v>
          </cell>
          <cell r="CC29" t="str">
            <v>25649-26</v>
          </cell>
          <cell r="CD29" t="str">
            <v>25653-26</v>
          </cell>
          <cell r="CE29" t="str">
            <v>25658-26</v>
          </cell>
          <cell r="CF29" t="str">
            <v>25662-26</v>
          </cell>
          <cell r="CG29" t="str">
            <v>25718-26</v>
          </cell>
          <cell r="CH29" t="str">
            <v>25736-26</v>
          </cell>
          <cell r="CI29" t="str">
            <v>25740-26</v>
          </cell>
          <cell r="CJ29" t="str">
            <v>25743-26</v>
          </cell>
          <cell r="CK29" t="str">
            <v>25745-26</v>
          </cell>
          <cell r="CL29" t="str">
            <v>25754-26</v>
          </cell>
          <cell r="CM29" t="str">
            <v>25758-26</v>
          </cell>
          <cell r="CN29" t="str">
            <v>25769-26</v>
          </cell>
          <cell r="CO29" t="str">
            <v>25772-26</v>
          </cell>
          <cell r="CP29" t="str">
            <v>25777-26</v>
          </cell>
          <cell r="CQ29" t="str">
            <v>25779-26</v>
          </cell>
          <cell r="CR29" t="str">
            <v>25781-26</v>
          </cell>
          <cell r="CS29" t="str">
            <v>25785-26</v>
          </cell>
          <cell r="CT29" t="str">
            <v>25793-26</v>
          </cell>
          <cell r="CU29" t="str">
            <v>25797-26</v>
          </cell>
          <cell r="CV29" t="str">
            <v>25799-26</v>
          </cell>
          <cell r="CW29" t="str">
            <v>25805-26</v>
          </cell>
          <cell r="CX29" t="str">
            <v>25807-26</v>
          </cell>
          <cell r="CY29" t="str">
            <v>25815-26</v>
          </cell>
          <cell r="CZ29" t="str">
            <v>25817-26</v>
          </cell>
          <cell r="DA29" t="str">
            <v>25823-26</v>
          </cell>
          <cell r="DB29" t="str">
            <v>25839-26</v>
          </cell>
          <cell r="DC29" t="str">
            <v>25841-26</v>
          </cell>
          <cell r="DD29" t="str">
            <v>25843-26</v>
          </cell>
          <cell r="DE29" t="str">
            <v>25845-26</v>
          </cell>
          <cell r="DF29" t="str">
            <v>25851-26</v>
          </cell>
          <cell r="DG29" t="str">
            <v>25862-26</v>
          </cell>
          <cell r="DH29" t="str">
            <v>25867-26</v>
          </cell>
          <cell r="DI29" t="str">
            <v>25871-26</v>
          </cell>
          <cell r="DJ29" t="str">
            <v>25873-26</v>
          </cell>
          <cell r="DK29" t="str">
            <v>25875-26</v>
          </cell>
          <cell r="DL29" t="str">
            <v>25878-26</v>
          </cell>
          <cell r="DM29" t="str">
            <v>25885-26</v>
          </cell>
          <cell r="DN29" t="str">
            <v>25898-26</v>
          </cell>
          <cell r="DO29" t="str">
            <v>25899-26</v>
          </cell>
        </row>
        <row r="30">
          <cell r="C30" t="str">
            <v>25-27</v>
          </cell>
          <cell r="D30" t="str">
            <v>25001-27</v>
          </cell>
          <cell r="E30" t="str">
            <v>25019-27</v>
          </cell>
          <cell r="F30" t="str">
            <v>25035-27</v>
          </cell>
          <cell r="H30" t="str">
            <v>25053-27</v>
          </cell>
          <cell r="I30" t="str">
            <v>25086-27</v>
          </cell>
          <cell r="J30" t="str">
            <v>25095-27</v>
          </cell>
          <cell r="K30" t="str">
            <v>25099-27</v>
          </cell>
          <cell r="L30" t="str">
            <v>25120-27</v>
          </cell>
          <cell r="M30" t="str">
            <v>25123-27</v>
          </cell>
          <cell r="N30" t="str">
            <v>25126-27</v>
          </cell>
          <cell r="O30" t="str">
            <v>25148-27</v>
          </cell>
          <cell r="P30" t="str">
            <v>25151-27</v>
          </cell>
          <cell r="Q30" t="str">
            <v>25154-27</v>
          </cell>
          <cell r="R30" t="str">
            <v>25168-27</v>
          </cell>
          <cell r="S30" t="str">
            <v>25175-27</v>
          </cell>
          <cell r="T30" t="str">
            <v>25178-27</v>
          </cell>
          <cell r="U30" t="str">
            <v>25181-27</v>
          </cell>
          <cell r="V30" t="str">
            <v>25183-27</v>
          </cell>
          <cell r="W30" t="str">
            <v>25200-27</v>
          </cell>
          <cell r="X30" t="str">
            <v>25214-27</v>
          </cell>
          <cell r="Y30" t="str">
            <v>25224-27</v>
          </cell>
          <cell r="Z30" t="str">
            <v>25245-27</v>
          </cell>
          <cell r="AA30" t="str">
            <v>25258-27</v>
          </cell>
          <cell r="AB30" t="str">
            <v>25260-27</v>
          </cell>
          <cell r="AC30" t="str">
            <v>25269-27</v>
          </cell>
          <cell r="AD30" t="str">
            <v>25279-27</v>
          </cell>
          <cell r="AE30" t="str">
            <v>25281-27</v>
          </cell>
          <cell r="AF30" t="str">
            <v>25286-27</v>
          </cell>
          <cell r="AG30" t="str">
            <v>25288-27</v>
          </cell>
          <cell r="AH30" t="str">
            <v>25290-27</v>
          </cell>
          <cell r="AI30" t="str">
            <v>25293-27</v>
          </cell>
          <cell r="AJ30" t="str">
            <v>25295-27</v>
          </cell>
          <cell r="AK30" t="str">
            <v>25297-27</v>
          </cell>
          <cell r="AL30" t="str">
            <v>25299-27</v>
          </cell>
          <cell r="AM30" t="str">
            <v>25307-27</v>
          </cell>
          <cell r="AN30" t="str">
            <v>25312-27</v>
          </cell>
          <cell r="AO30" t="str">
            <v>25317-27</v>
          </cell>
          <cell r="AP30" t="str">
            <v>25320-27</v>
          </cell>
          <cell r="AQ30" t="str">
            <v>25322-27</v>
          </cell>
          <cell r="AR30" t="str">
            <v>25324-27</v>
          </cell>
          <cell r="AS30" t="str">
            <v>25326-27</v>
          </cell>
          <cell r="AT30" t="str">
            <v>25328-27</v>
          </cell>
          <cell r="AU30" t="str">
            <v>25335-27</v>
          </cell>
          <cell r="AV30" t="str">
            <v>25339-27</v>
          </cell>
          <cell r="AW30" t="str">
            <v>25368-27</v>
          </cell>
          <cell r="AX30" t="str">
            <v>25372-27</v>
          </cell>
          <cell r="AY30" t="str">
            <v>25377-27</v>
          </cell>
          <cell r="AZ30" t="str">
            <v>25386-27</v>
          </cell>
          <cell r="BA30" t="str">
            <v>25394-27</v>
          </cell>
          <cell r="BB30" t="str">
            <v>25398-27</v>
          </cell>
          <cell r="BC30" t="str">
            <v>25402-27</v>
          </cell>
          <cell r="BD30" t="str">
            <v>25407-27</v>
          </cell>
          <cell r="BE30" t="str">
            <v>25426-27</v>
          </cell>
          <cell r="BF30" t="str">
            <v>25430-27</v>
          </cell>
          <cell r="BG30" t="str">
            <v>25436-27</v>
          </cell>
          <cell r="BH30" t="str">
            <v>25438-27</v>
          </cell>
          <cell r="BI30" t="str">
            <v>25473-27</v>
          </cell>
          <cell r="BJ30" t="str">
            <v>25483-27</v>
          </cell>
          <cell r="BK30" t="str">
            <v>25486-27</v>
          </cell>
          <cell r="BL30" t="str">
            <v>25488-27</v>
          </cell>
          <cell r="BM30" t="str">
            <v>25489-27</v>
          </cell>
          <cell r="BN30" t="str">
            <v>25491-27</v>
          </cell>
          <cell r="BO30" t="str">
            <v>25506-27</v>
          </cell>
          <cell r="BP30" t="str">
            <v>25513-27</v>
          </cell>
          <cell r="BQ30" t="str">
            <v>25518-27</v>
          </cell>
          <cell r="BR30" t="str">
            <v>25524-27</v>
          </cell>
          <cell r="BS30" t="str">
            <v>25530-27</v>
          </cell>
          <cell r="BT30" t="str">
            <v>25535-27</v>
          </cell>
          <cell r="BU30" t="str">
            <v>25572-27</v>
          </cell>
          <cell r="BV30" t="str">
            <v>25580-27</v>
          </cell>
          <cell r="BW30" t="str">
            <v>25592-27</v>
          </cell>
          <cell r="BX30" t="str">
            <v>25594-27</v>
          </cell>
          <cell r="BY30" t="str">
            <v>25596-27</v>
          </cell>
          <cell r="BZ30" t="str">
            <v>25599-27</v>
          </cell>
          <cell r="CA30" t="str">
            <v>25612-27</v>
          </cell>
          <cell r="CB30" t="str">
            <v>25645-27</v>
          </cell>
          <cell r="CC30" t="str">
            <v>25649-27</v>
          </cell>
          <cell r="CD30" t="str">
            <v>25653-27</v>
          </cell>
          <cell r="CE30" t="str">
            <v>25658-27</v>
          </cell>
          <cell r="CF30" t="str">
            <v>25662-27</v>
          </cell>
          <cell r="CG30" t="str">
            <v>25718-27</v>
          </cell>
          <cell r="CH30" t="str">
            <v>25736-27</v>
          </cell>
          <cell r="CI30" t="str">
            <v>25740-27</v>
          </cell>
          <cell r="CJ30" t="str">
            <v>25743-27</v>
          </cell>
          <cell r="CK30" t="str">
            <v>25745-27</v>
          </cell>
          <cell r="CL30" t="str">
            <v>25754-27</v>
          </cell>
          <cell r="CM30" t="str">
            <v>25758-27</v>
          </cell>
          <cell r="CN30" t="str">
            <v>25769-27</v>
          </cell>
          <cell r="CO30" t="str">
            <v>25772-27</v>
          </cell>
          <cell r="CP30" t="str">
            <v>25777-27</v>
          </cell>
          <cell r="CQ30" t="str">
            <v>25779-27</v>
          </cell>
          <cell r="CR30" t="str">
            <v>25781-27</v>
          </cell>
          <cell r="CS30" t="str">
            <v>25785-27</v>
          </cell>
          <cell r="CT30" t="str">
            <v>25793-27</v>
          </cell>
          <cell r="CU30" t="str">
            <v>25797-27</v>
          </cell>
          <cell r="CV30" t="str">
            <v>25799-27</v>
          </cell>
          <cell r="CW30" t="str">
            <v>25805-27</v>
          </cell>
          <cell r="CX30" t="str">
            <v>25807-27</v>
          </cell>
          <cell r="CY30" t="str">
            <v>25815-27</v>
          </cell>
          <cell r="CZ30" t="str">
            <v>25817-27</v>
          </cell>
          <cell r="DA30" t="str">
            <v>25823-27</v>
          </cell>
          <cell r="DB30" t="str">
            <v>25839-27</v>
          </cell>
          <cell r="DC30" t="str">
            <v>25841-27</v>
          </cell>
          <cell r="DD30" t="str">
            <v>25843-27</v>
          </cell>
          <cell r="DE30" t="str">
            <v>25845-27</v>
          </cell>
          <cell r="DF30" t="str">
            <v>25851-27</v>
          </cell>
          <cell r="DG30" t="str">
            <v>25862-27</v>
          </cell>
          <cell r="DH30" t="str">
            <v>25867-27</v>
          </cell>
          <cell r="DI30" t="str">
            <v>25871-27</v>
          </cell>
          <cell r="DJ30" t="str">
            <v>25873-27</v>
          </cell>
          <cell r="DK30" t="str">
            <v>25875-27</v>
          </cell>
          <cell r="DL30" t="str">
            <v>25878-27</v>
          </cell>
          <cell r="DM30" t="str">
            <v>25885-27</v>
          </cell>
          <cell r="DN30" t="str">
            <v>25898-27</v>
          </cell>
          <cell r="DO30" t="str">
            <v>25899-27</v>
          </cell>
        </row>
        <row r="31">
          <cell r="C31" t="str">
            <v>25-28</v>
          </cell>
          <cell r="D31" t="str">
            <v>25001-28</v>
          </cell>
          <cell r="E31" t="str">
            <v>25019-28</v>
          </cell>
          <cell r="F31" t="str">
            <v>25035-28</v>
          </cell>
          <cell r="H31" t="str">
            <v>25053-28</v>
          </cell>
          <cell r="I31" t="str">
            <v>25086-28</v>
          </cell>
          <cell r="J31" t="str">
            <v>25095-28</v>
          </cell>
          <cell r="K31" t="str">
            <v>25099-28</v>
          </cell>
          <cell r="L31" t="str">
            <v>25120-28</v>
          </cell>
          <cell r="M31" t="str">
            <v>25123-28</v>
          </cell>
          <cell r="N31" t="str">
            <v>25126-28</v>
          </cell>
          <cell r="O31" t="str">
            <v>25148-28</v>
          </cell>
          <cell r="P31" t="str">
            <v>25151-28</v>
          </cell>
          <cell r="Q31" t="str">
            <v>25154-28</v>
          </cell>
          <cell r="R31" t="str">
            <v>25168-28</v>
          </cell>
          <cell r="S31" t="str">
            <v>25175-28</v>
          </cell>
          <cell r="T31" t="str">
            <v>25178-28</v>
          </cell>
          <cell r="U31" t="str">
            <v>25181-28</v>
          </cell>
          <cell r="V31" t="str">
            <v>25183-28</v>
          </cell>
          <cell r="W31" t="str">
            <v>25200-28</v>
          </cell>
          <cell r="X31" t="str">
            <v>25214-28</v>
          </cell>
          <cell r="Y31" t="str">
            <v>25224-28</v>
          </cell>
          <cell r="Z31" t="str">
            <v>25245-28</v>
          </cell>
          <cell r="AA31" t="str">
            <v>25258-28</v>
          </cell>
          <cell r="AB31" t="str">
            <v>25260-28</v>
          </cell>
          <cell r="AC31" t="str">
            <v>25269-28</v>
          </cell>
          <cell r="AD31" t="str">
            <v>25279-28</v>
          </cell>
          <cell r="AE31" t="str">
            <v>25281-28</v>
          </cell>
          <cell r="AF31" t="str">
            <v>25286-28</v>
          </cell>
          <cell r="AG31" t="str">
            <v>25288-28</v>
          </cell>
          <cell r="AH31" t="str">
            <v>25290-28</v>
          </cell>
          <cell r="AI31" t="str">
            <v>25293-28</v>
          </cell>
          <cell r="AJ31" t="str">
            <v>25295-28</v>
          </cell>
          <cell r="AK31" t="str">
            <v>25297-28</v>
          </cell>
          <cell r="AL31" t="str">
            <v>25299-28</v>
          </cell>
          <cell r="AM31" t="str">
            <v>25307-28</v>
          </cell>
          <cell r="AN31" t="str">
            <v>25312-28</v>
          </cell>
          <cell r="AO31" t="str">
            <v>25317-28</v>
          </cell>
          <cell r="AP31" t="str">
            <v>25320-28</v>
          </cell>
          <cell r="AQ31" t="str">
            <v>25322-28</v>
          </cell>
          <cell r="AR31" t="str">
            <v>25324-28</v>
          </cell>
          <cell r="AS31" t="str">
            <v>25326-28</v>
          </cell>
          <cell r="AT31" t="str">
            <v>25328-28</v>
          </cell>
          <cell r="AU31" t="str">
            <v>25335-28</v>
          </cell>
          <cell r="AV31" t="str">
            <v>25339-28</v>
          </cell>
          <cell r="AW31" t="str">
            <v>25368-28</v>
          </cell>
          <cell r="AX31" t="str">
            <v>25372-28</v>
          </cell>
          <cell r="AY31" t="str">
            <v>25377-28</v>
          </cell>
          <cell r="AZ31" t="str">
            <v>25386-28</v>
          </cell>
          <cell r="BA31" t="str">
            <v>25394-28</v>
          </cell>
          <cell r="BB31" t="str">
            <v>25398-28</v>
          </cell>
          <cell r="BC31" t="str">
            <v>25402-28</v>
          </cell>
          <cell r="BD31" t="str">
            <v>25407-28</v>
          </cell>
          <cell r="BE31" t="str">
            <v>25426-28</v>
          </cell>
          <cell r="BF31" t="str">
            <v>25430-28</v>
          </cell>
          <cell r="BG31" t="str">
            <v>25436-28</v>
          </cell>
          <cell r="BH31" t="str">
            <v>25438-28</v>
          </cell>
          <cell r="BI31" t="str">
            <v>25473-28</v>
          </cell>
          <cell r="BJ31" t="str">
            <v>25483-28</v>
          </cell>
          <cell r="BK31" t="str">
            <v>25486-28</v>
          </cell>
          <cell r="BL31" t="str">
            <v>25488-28</v>
          </cell>
          <cell r="BM31" t="str">
            <v>25489-28</v>
          </cell>
          <cell r="BN31" t="str">
            <v>25491-28</v>
          </cell>
          <cell r="BO31" t="str">
            <v>25506-28</v>
          </cell>
          <cell r="BP31" t="str">
            <v>25513-28</v>
          </cell>
          <cell r="BQ31" t="str">
            <v>25518-28</v>
          </cell>
          <cell r="BR31" t="str">
            <v>25524-28</v>
          </cell>
          <cell r="BS31" t="str">
            <v>25530-28</v>
          </cell>
          <cell r="BT31" t="str">
            <v>25535-28</v>
          </cell>
          <cell r="BU31" t="str">
            <v>25572-28</v>
          </cell>
          <cell r="BV31" t="str">
            <v>25580-28</v>
          </cell>
          <cell r="BW31" t="str">
            <v>25592-28</v>
          </cell>
          <cell r="BX31" t="str">
            <v>25594-28</v>
          </cell>
          <cell r="BY31" t="str">
            <v>25596-28</v>
          </cell>
          <cell r="BZ31" t="str">
            <v>25599-28</v>
          </cell>
          <cell r="CA31" t="str">
            <v>25612-28</v>
          </cell>
          <cell r="CB31" t="str">
            <v>25645-28</v>
          </cell>
          <cell r="CC31" t="str">
            <v>25649-28</v>
          </cell>
          <cell r="CD31" t="str">
            <v>25653-28</v>
          </cell>
          <cell r="CE31" t="str">
            <v>25658-28</v>
          </cell>
          <cell r="CF31" t="str">
            <v>25662-28</v>
          </cell>
          <cell r="CG31" t="str">
            <v>25718-28</v>
          </cell>
          <cell r="CH31" t="str">
            <v>25736-28</v>
          </cell>
          <cell r="CI31" t="str">
            <v>25740-28</v>
          </cell>
          <cell r="CJ31" t="str">
            <v>25743-28</v>
          </cell>
          <cell r="CK31" t="str">
            <v>25745-28</v>
          </cell>
          <cell r="CL31" t="str">
            <v>25754-28</v>
          </cell>
          <cell r="CM31" t="str">
            <v>25758-28</v>
          </cell>
          <cell r="CN31" t="str">
            <v>25769-28</v>
          </cell>
          <cell r="CO31" t="str">
            <v>25772-28</v>
          </cell>
          <cell r="CP31" t="str">
            <v>25777-28</v>
          </cell>
          <cell r="CQ31" t="str">
            <v>25779-28</v>
          </cell>
          <cell r="CR31" t="str">
            <v>25781-28</v>
          </cell>
          <cell r="CS31" t="str">
            <v>25785-28</v>
          </cell>
          <cell r="CT31" t="str">
            <v>25793-28</v>
          </cell>
          <cell r="CU31" t="str">
            <v>25797-28</v>
          </cell>
          <cell r="CV31" t="str">
            <v>25799-28</v>
          </cell>
          <cell r="CW31" t="str">
            <v>25805-28</v>
          </cell>
          <cell r="CX31" t="str">
            <v>25807-28</v>
          </cell>
          <cell r="CY31" t="str">
            <v>25815-28</v>
          </cell>
          <cell r="CZ31" t="str">
            <v>25817-28</v>
          </cell>
          <cell r="DA31" t="str">
            <v>25823-28</v>
          </cell>
          <cell r="DB31" t="str">
            <v>25839-28</v>
          </cell>
          <cell r="DC31" t="str">
            <v>25841-28</v>
          </cell>
          <cell r="DD31" t="str">
            <v>25843-28</v>
          </cell>
          <cell r="DE31" t="str">
            <v>25845-28</v>
          </cell>
          <cell r="DF31" t="str">
            <v>25851-28</v>
          </cell>
          <cell r="DG31" t="str">
            <v>25862-28</v>
          </cell>
          <cell r="DH31" t="str">
            <v>25867-28</v>
          </cell>
          <cell r="DI31" t="str">
            <v>25871-28</v>
          </cell>
          <cell r="DJ31" t="str">
            <v>25873-28</v>
          </cell>
          <cell r="DK31" t="str">
            <v>25875-28</v>
          </cell>
          <cell r="DL31" t="str">
            <v>25878-28</v>
          </cell>
          <cell r="DM31" t="str">
            <v>25885-28</v>
          </cell>
          <cell r="DN31" t="str">
            <v>25898-28</v>
          </cell>
          <cell r="DO31" t="str">
            <v>25899-28</v>
          </cell>
        </row>
        <row r="32">
          <cell r="C32" t="str">
            <v>25-29</v>
          </cell>
          <cell r="D32" t="str">
            <v>25001-29</v>
          </cell>
          <cell r="E32" t="str">
            <v>25019-29</v>
          </cell>
          <cell r="F32" t="str">
            <v>25035-29</v>
          </cell>
          <cell r="H32" t="str">
            <v>25053-29</v>
          </cell>
          <cell r="I32" t="str">
            <v>25086-29</v>
          </cell>
          <cell r="J32" t="str">
            <v>25095-29</v>
          </cell>
          <cell r="K32" t="str">
            <v>25099-29</v>
          </cell>
          <cell r="L32" t="str">
            <v>25120-29</v>
          </cell>
          <cell r="M32" t="str">
            <v>25123-29</v>
          </cell>
          <cell r="N32" t="str">
            <v>25126-29</v>
          </cell>
          <cell r="O32" t="str">
            <v>25148-29</v>
          </cell>
          <cell r="P32" t="str">
            <v>25151-29</v>
          </cell>
          <cell r="Q32" t="str">
            <v>25154-29</v>
          </cell>
          <cell r="R32" t="str">
            <v>25168-29</v>
          </cell>
          <cell r="S32" t="str">
            <v>25175-29</v>
          </cell>
          <cell r="T32" t="str">
            <v>25178-29</v>
          </cell>
          <cell r="U32" t="str">
            <v>25181-29</v>
          </cell>
          <cell r="V32" t="str">
            <v>25183-29</v>
          </cell>
          <cell r="W32" t="str">
            <v>25200-29</v>
          </cell>
          <cell r="X32" t="str">
            <v>25214-29</v>
          </cell>
          <cell r="Y32" t="str">
            <v>25224-29</v>
          </cell>
          <cell r="Z32" t="str">
            <v>25245-29</v>
          </cell>
          <cell r="AA32" t="str">
            <v>25258-29</v>
          </cell>
          <cell r="AB32" t="str">
            <v>25260-29</v>
          </cell>
          <cell r="AC32" t="str">
            <v>25269-29</v>
          </cell>
          <cell r="AD32" t="str">
            <v>25279-29</v>
          </cell>
          <cell r="AE32" t="str">
            <v>25281-29</v>
          </cell>
          <cell r="AF32" t="str">
            <v>25286-29</v>
          </cell>
          <cell r="AG32" t="str">
            <v>25288-29</v>
          </cell>
          <cell r="AH32" t="str">
            <v>25290-29</v>
          </cell>
          <cell r="AI32" t="str">
            <v>25293-29</v>
          </cell>
          <cell r="AJ32" t="str">
            <v>25295-29</v>
          </cell>
          <cell r="AK32" t="str">
            <v>25297-29</v>
          </cell>
          <cell r="AL32" t="str">
            <v>25299-29</v>
          </cell>
          <cell r="AM32" t="str">
            <v>25307-29</v>
          </cell>
          <cell r="AN32" t="str">
            <v>25312-29</v>
          </cell>
          <cell r="AO32" t="str">
            <v>25317-29</v>
          </cell>
          <cell r="AP32" t="str">
            <v>25320-29</v>
          </cell>
          <cell r="AQ32" t="str">
            <v>25322-29</v>
          </cell>
          <cell r="AR32" t="str">
            <v>25324-29</v>
          </cell>
          <cell r="AS32" t="str">
            <v>25326-29</v>
          </cell>
          <cell r="AT32" t="str">
            <v>25328-29</v>
          </cell>
          <cell r="AU32" t="str">
            <v>25335-29</v>
          </cell>
          <cell r="AV32" t="str">
            <v>25339-29</v>
          </cell>
          <cell r="AW32" t="str">
            <v>25368-29</v>
          </cell>
          <cell r="AX32" t="str">
            <v>25372-29</v>
          </cell>
          <cell r="AY32" t="str">
            <v>25377-29</v>
          </cell>
          <cell r="AZ32" t="str">
            <v>25386-29</v>
          </cell>
          <cell r="BA32" t="str">
            <v>25394-29</v>
          </cell>
          <cell r="BB32" t="str">
            <v>25398-29</v>
          </cell>
          <cell r="BC32" t="str">
            <v>25402-29</v>
          </cell>
          <cell r="BD32" t="str">
            <v>25407-29</v>
          </cell>
          <cell r="BE32" t="str">
            <v>25426-29</v>
          </cell>
          <cell r="BF32" t="str">
            <v>25430-29</v>
          </cell>
          <cell r="BG32" t="str">
            <v>25436-29</v>
          </cell>
          <cell r="BH32" t="str">
            <v>25438-29</v>
          </cell>
          <cell r="BI32" t="str">
            <v>25473-29</v>
          </cell>
          <cell r="BJ32" t="str">
            <v>25483-29</v>
          </cell>
          <cell r="BK32" t="str">
            <v>25486-29</v>
          </cell>
          <cell r="BL32" t="str">
            <v>25488-29</v>
          </cell>
          <cell r="BM32" t="str">
            <v>25489-29</v>
          </cell>
          <cell r="BN32" t="str">
            <v>25491-29</v>
          </cell>
          <cell r="BO32" t="str">
            <v>25506-29</v>
          </cell>
          <cell r="BP32" t="str">
            <v>25513-29</v>
          </cell>
          <cell r="BQ32" t="str">
            <v>25518-29</v>
          </cell>
          <cell r="BR32" t="str">
            <v>25524-29</v>
          </cell>
          <cell r="BS32" t="str">
            <v>25530-29</v>
          </cell>
          <cell r="BT32" t="str">
            <v>25535-29</v>
          </cell>
          <cell r="BU32" t="str">
            <v>25572-29</v>
          </cell>
          <cell r="BV32" t="str">
            <v>25580-29</v>
          </cell>
          <cell r="BW32" t="str">
            <v>25592-29</v>
          </cell>
          <cell r="BX32" t="str">
            <v>25594-29</v>
          </cell>
          <cell r="BY32" t="str">
            <v>25596-29</v>
          </cell>
          <cell r="BZ32" t="str">
            <v>25599-29</v>
          </cell>
          <cell r="CA32" t="str">
            <v>25612-29</v>
          </cell>
          <cell r="CB32" t="str">
            <v>25645-29</v>
          </cell>
          <cell r="CC32" t="str">
            <v>25649-29</v>
          </cell>
          <cell r="CD32" t="str">
            <v>25653-29</v>
          </cell>
          <cell r="CE32" t="str">
            <v>25658-29</v>
          </cell>
          <cell r="CF32" t="str">
            <v>25662-29</v>
          </cell>
          <cell r="CG32" t="str">
            <v>25718-29</v>
          </cell>
          <cell r="CH32" t="str">
            <v>25736-29</v>
          </cell>
          <cell r="CI32" t="str">
            <v>25740-29</v>
          </cell>
          <cell r="CJ32" t="str">
            <v>25743-29</v>
          </cell>
          <cell r="CK32" t="str">
            <v>25745-29</v>
          </cell>
          <cell r="CL32" t="str">
            <v>25754-29</v>
          </cell>
          <cell r="CM32" t="str">
            <v>25758-29</v>
          </cell>
          <cell r="CN32" t="str">
            <v>25769-29</v>
          </cell>
          <cell r="CO32" t="str">
            <v>25772-29</v>
          </cell>
          <cell r="CP32" t="str">
            <v>25777-29</v>
          </cell>
          <cell r="CQ32" t="str">
            <v>25779-29</v>
          </cell>
          <cell r="CR32" t="str">
            <v>25781-29</v>
          </cell>
          <cell r="CS32" t="str">
            <v>25785-29</v>
          </cell>
          <cell r="CT32" t="str">
            <v>25793-29</v>
          </cell>
          <cell r="CU32" t="str">
            <v>25797-29</v>
          </cell>
          <cell r="CV32" t="str">
            <v>25799-29</v>
          </cell>
          <cell r="CW32" t="str">
            <v>25805-29</v>
          </cell>
          <cell r="CX32" t="str">
            <v>25807-29</v>
          </cell>
          <cell r="CY32" t="str">
            <v>25815-29</v>
          </cell>
          <cell r="CZ32" t="str">
            <v>25817-29</v>
          </cell>
          <cell r="DA32" t="str">
            <v>25823-29</v>
          </cell>
          <cell r="DB32" t="str">
            <v>25839-29</v>
          </cell>
          <cell r="DC32" t="str">
            <v>25841-29</v>
          </cell>
          <cell r="DD32" t="str">
            <v>25843-29</v>
          </cell>
          <cell r="DE32" t="str">
            <v>25845-29</v>
          </cell>
          <cell r="DF32" t="str">
            <v>25851-29</v>
          </cell>
          <cell r="DG32" t="str">
            <v>25862-29</v>
          </cell>
          <cell r="DH32" t="str">
            <v>25867-29</v>
          </cell>
          <cell r="DI32" t="str">
            <v>25871-29</v>
          </cell>
          <cell r="DJ32" t="str">
            <v>25873-29</v>
          </cell>
          <cell r="DK32" t="str">
            <v>25875-29</v>
          </cell>
          <cell r="DL32" t="str">
            <v>25878-29</v>
          </cell>
          <cell r="DM32" t="str">
            <v>25885-29</v>
          </cell>
          <cell r="DN32" t="str">
            <v>25898-29</v>
          </cell>
          <cell r="DO32" t="str">
            <v>25899-29</v>
          </cell>
        </row>
        <row r="33">
          <cell r="C33" t="str">
            <v>25-30</v>
          </cell>
          <cell r="D33" t="str">
            <v>25001-30</v>
          </cell>
          <cell r="E33" t="str">
            <v>25019-30</v>
          </cell>
          <cell r="F33" t="str">
            <v>25035-30</v>
          </cell>
          <cell r="H33" t="str">
            <v>25053-30</v>
          </cell>
          <cell r="I33" t="str">
            <v>25086-30</v>
          </cell>
          <cell r="J33" t="str">
            <v>25095-30</v>
          </cell>
          <cell r="K33" t="str">
            <v>25099-30</v>
          </cell>
          <cell r="L33" t="str">
            <v>25120-30</v>
          </cell>
          <cell r="M33" t="str">
            <v>25123-30</v>
          </cell>
          <cell r="N33" t="str">
            <v>25126-30</v>
          </cell>
          <cell r="O33" t="str">
            <v>25148-30</v>
          </cell>
          <cell r="P33" t="str">
            <v>25151-30</v>
          </cell>
          <cell r="Q33" t="str">
            <v>25154-30</v>
          </cell>
          <cell r="R33" t="str">
            <v>25168-30</v>
          </cell>
          <cell r="S33" t="str">
            <v>25175-30</v>
          </cell>
          <cell r="T33" t="str">
            <v>25178-30</v>
          </cell>
          <cell r="U33" t="str">
            <v>25181-30</v>
          </cell>
          <cell r="V33" t="str">
            <v>25183-30</v>
          </cell>
          <cell r="W33" t="str">
            <v>25200-30</v>
          </cell>
          <cell r="X33" t="str">
            <v>25214-30</v>
          </cell>
          <cell r="Y33" t="str">
            <v>25224-30</v>
          </cell>
          <cell r="Z33" t="str">
            <v>25245-30</v>
          </cell>
          <cell r="AA33" t="str">
            <v>25258-30</v>
          </cell>
          <cell r="AB33" t="str">
            <v>25260-30</v>
          </cell>
          <cell r="AC33" t="str">
            <v>25269-30</v>
          </cell>
          <cell r="AD33" t="str">
            <v>25279-30</v>
          </cell>
          <cell r="AE33" t="str">
            <v>25281-30</v>
          </cell>
          <cell r="AF33" t="str">
            <v>25286-30</v>
          </cell>
          <cell r="AG33" t="str">
            <v>25288-30</v>
          </cell>
          <cell r="AH33" t="str">
            <v>25290-30</v>
          </cell>
          <cell r="AI33" t="str">
            <v>25293-30</v>
          </cell>
          <cell r="AJ33" t="str">
            <v>25295-30</v>
          </cell>
          <cell r="AK33" t="str">
            <v>25297-30</v>
          </cell>
          <cell r="AL33" t="str">
            <v>25299-30</v>
          </cell>
          <cell r="AM33" t="str">
            <v>25307-30</v>
          </cell>
          <cell r="AN33" t="str">
            <v>25312-30</v>
          </cell>
          <cell r="AO33" t="str">
            <v>25317-30</v>
          </cell>
          <cell r="AP33" t="str">
            <v>25320-30</v>
          </cell>
          <cell r="AQ33" t="str">
            <v>25322-30</v>
          </cell>
          <cell r="AR33" t="str">
            <v>25324-30</v>
          </cell>
          <cell r="AS33" t="str">
            <v>25326-30</v>
          </cell>
          <cell r="AT33" t="str">
            <v>25328-30</v>
          </cell>
          <cell r="AU33" t="str">
            <v>25335-30</v>
          </cell>
          <cell r="AV33" t="str">
            <v>25339-30</v>
          </cell>
          <cell r="AW33" t="str">
            <v>25368-30</v>
          </cell>
          <cell r="AX33" t="str">
            <v>25372-30</v>
          </cell>
          <cell r="AY33" t="str">
            <v>25377-30</v>
          </cell>
          <cell r="AZ33" t="str">
            <v>25386-30</v>
          </cell>
          <cell r="BA33" t="str">
            <v>25394-30</v>
          </cell>
          <cell r="BB33" t="str">
            <v>25398-30</v>
          </cell>
          <cell r="BC33" t="str">
            <v>25402-30</v>
          </cell>
          <cell r="BD33" t="str">
            <v>25407-30</v>
          </cell>
          <cell r="BE33" t="str">
            <v>25426-30</v>
          </cell>
          <cell r="BF33" t="str">
            <v>25430-30</v>
          </cell>
          <cell r="BG33" t="str">
            <v>25436-30</v>
          </cell>
          <cell r="BH33" t="str">
            <v>25438-30</v>
          </cell>
          <cell r="BI33" t="str">
            <v>25473-30</v>
          </cell>
          <cell r="BJ33" t="str">
            <v>25483-30</v>
          </cell>
          <cell r="BK33" t="str">
            <v>25486-30</v>
          </cell>
          <cell r="BL33" t="str">
            <v>25488-30</v>
          </cell>
          <cell r="BM33" t="str">
            <v>25489-30</v>
          </cell>
          <cell r="BN33" t="str">
            <v>25491-30</v>
          </cell>
          <cell r="BO33" t="str">
            <v>25506-30</v>
          </cell>
          <cell r="BP33" t="str">
            <v>25513-30</v>
          </cell>
          <cell r="BQ33" t="str">
            <v>25518-30</v>
          </cell>
          <cell r="BR33" t="str">
            <v>25524-30</v>
          </cell>
          <cell r="BS33" t="str">
            <v>25530-30</v>
          </cell>
          <cell r="BT33" t="str">
            <v>25535-30</v>
          </cell>
          <cell r="BU33" t="str">
            <v>25572-30</v>
          </cell>
          <cell r="BV33" t="str">
            <v>25580-30</v>
          </cell>
          <cell r="BW33" t="str">
            <v>25592-30</v>
          </cell>
          <cell r="BX33" t="str">
            <v>25594-30</v>
          </cell>
          <cell r="BY33" t="str">
            <v>25596-30</v>
          </cell>
          <cell r="BZ33" t="str">
            <v>25599-30</v>
          </cell>
          <cell r="CA33" t="str">
            <v>25612-30</v>
          </cell>
          <cell r="CB33" t="str">
            <v>25645-30</v>
          </cell>
          <cell r="CC33" t="str">
            <v>25649-30</v>
          </cell>
          <cell r="CD33" t="str">
            <v>25653-30</v>
          </cell>
          <cell r="CE33" t="str">
            <v>25658-30</v>
          </cell>
          <cell r="CF33" t="str">
            <v>25662-30</v>
          </cell>
          <cell r="CG33" t="str">
            <v>25718-30</v>
          </cell>
          <cell r="CH33" t="str">
            <v>25736-30</v>
          </cell>
          <cell r="CI33" t="str">
            <v>25740-30</v>
          </cell>
          <cell r="CJ33" t="str">
            <v>25743-30</v>
          </cell>
          <cell r="CK33" t="str">
            <v>25745-30</v>
          </cell>
          <cell r="CL33" t="str">
            <v>25754-30</v>
          </cell>
          <cell r="CM33" t="str">
            <v>25758-30</v>
          </cell>
          <cell r="CN33" t="str">
            <v>25769-30</v>
          </cell>
          <cell r="CO33" t="str">
            <v>25772-30</v>
          </cell>
          <cell r="CP33" t="str">
            <v>25777-30</v>
          </cell>
          <cell r="CQ33" t="str">
            <v>25779-30</v>
          </cell>
          <cell r="CR33" t="str">
            <v>25781-30</v>
          </cell>
          <cell r="CS33" t="str">
            <v>25785-30</v>
          </cell>
          <cell r="CT33" t="str">
            <v>25793-30</v>
          </cell>
          <cell r="CU33" t="str">
            <v>25797-30</v>
          </cell>
          <cell r="CV33" t="str">
            <v>25799-30</v>
          </cell>
          <cell r="CW33" t="str">
            <v>25805-30</v>
          </cell>
          <cell r="CX33" t="str">
            <v>25807-30</v>
          </cell>
          <cell r="CY33" t="str">
            <v>25815-30</v>
          </cell>
          <cell r="CZ33" t="str">
            <v>25817-30</v>
          </cell>
          <cell r="DA33" t="str">
            <v>25823-30</v>
          </cell>
          <cell r="DB33" t="str">
            <v>25839-30</v>
          </cell>
          <cell r="DC33" t="str">
            <v>25841-30</v>
          </cell>
          <cell r="DD33" t="str">
            <v>25843-30</v>
          </cell>
          <cell r="DE33" t="str">
            <v>25845-30</v>
          </cell>
          <cell r="DF33" t="str">
            <v>25851-30</v>
          </cell>
          <cell r="DG33" t="str">
            <v>25862-30</v>
          </cell>
          <cell r="DH33" t="str">
            <v>25867-30</v>
          </cell>
          <cell r="DI33" t="str">
            <v>25871-30</v>
          </cell>
          <cell r="DJ33" t="str">
            <v>25873-30</v>
          </cell>
          <cell r="DK33" t="str">
            <v>25875-30</v>
          </cell>
          <cell r="DL33" t="str">
            <v>25878-30</v>
          </cell>
          <cell r="DM33" t="str">
            <v>25885-30</v>
          </cell>
          <cell r="DN33" t="str">
            <v>25898-30</v>
          </cell>
          <cell r="DO33" t="str">
            <v>25899-30</v>
          </cell>
        </row>
        <row r="34">
          <cell r="C34" t="str">
            <v>25-31</v>
          </cell>
          <cell r="D34" t="str">
            <v>25001-31</v>
          </cell>
          <cell r="E34" t="str">
            <v>25019-31</v>
          </cell>
          <cell r="F34" t="str">
            <v>25035-31</v>
          </cell>
          <cell r="H34" t="str">
            <v>25053-31</v>
          </cell>
          <cell r="I34" t="str">
            <v>25086-31</v>
          </cell>
          <cell r="J34" t="str">
            <v>25095-31</v>
          </cell>
          <cell r="K34" t="str">
            <v>25099-31</v>
          </cell>
          <cell r="L34" t="str">
            <v>25120-31</v>
          </cell>
          <cell r="M34" t="str">
            <v>25123-31</v>
          </cell>
          <cell r="N34" t="str">
            <v>25126-31</v>
          </cell>
          <cell r="O34" t="str">
            <v>25148-31</v>
          </cell>
          <cell r="P34" t="str">
            <v>25151-31</v>
          </cell>
          <cell r="Q34" t="str">
            <v>25154-31</v>
          </cell>
          <cell r="R34" t="str">
            <v>25168-31</v>
          </cell>
          <cell r="S34" t="str">
            <v>25175-31</v>
          </cell>
          <cell r="T34" t="str">
            <v>25178-31</v>
          </cell>
          <cell r="U34" t="str">
            <v>25181-31</v>
          </cell>
          <cell r="V34" t="str">
            <v>25183-31</v>
          </cell>
          <cell r="W34" t="str">
            <v>25200-31</v>
          </cell>
          <cell r="X34" t="str">
            <v>25214-31</v>
          </cell>
          <cell r="Y34" t="str">
            <v>25224-31</v>
          </cell>
          <cell r="Z34" t="str">
            <v>25245-31</v>
          </cell>
          <cell r="AA34" t="str">
            <v>25258-31</v>
          </cell>
          <cell r="AB34" t="str">
            <v>25260-31</v>
          </cell>
          <cell r="AC34" t="str">
            <v>25269-31</v>
          </cell>
          <cell r="AD34" t="str">
            <v>25279-31</v>
          </cell>
          <cell r="AE34" t="str">
            <v>25281-31</v>
          </cell>
          <cell r="AF34" t="str">
            <v>25286-31</v>
          </cell>
          <cell r="AG34" t="str">
            <v>25288-31</v>
          </cell>
          <cell r="AH34" t="str">
            <v>25290-31</v>
          </cell>
          <cell r="AI34" t="str">
            <v>25293-31</v>
          </cell>
          <cell r="AJ34" t="str">
            <v>25295-31</v>
          </cell>
          <cell r="AK34" t="str">
            <v>25297-31</v>
          </cell>
          <cell r="AL34" t="str">
            <v>25299-31</v>
          </cell>
          <cell r="AM34" t="str">
            <v>25307-31</v>
          </cell>
          <cell r="AN34" t="str">
            <v>25312-31</v>
          </cell>
          <cell r="AO34" t="str">
            <v>25317-31</v>
          </cell>
          <cell r="AP34" t="str">
            <v>25320-31</v>
          </cell>
          <cell r="AQ34" t="str">
            <v>25322-31</v>
          </cell>
          <cell r="AR34" t="str">
            <v>25324-31</v>
          </cell>
          <cell r="AS34" t="str">
            <v>25326-31</v>
          </cell>
          <cell r="AT34" t="str">
            <v>25328-31</v>
          </cell>
          <cell r="AU34" t="str">
            <v>25335-31</v>
          </cell>
          <cell r="AV34" t="str">
            <v>25339-31</v>
          </cell>
          <cell r="AW34" t="str">
            <v>25368-31</v>
          </cell>
          <cell r="AX34" t="str">
            <v>25372-31</v>
          </cell>
          <cell r="AY34" t="str">
            <v>25377-31</v>
          </cell>
          <cell r="AZ34" t="str">
            <v>25386-31</v>
          </cell>
          <cell r="BA34" t="str">
            <v>25394-31</v>
          </cell>
          <cell r="BB34" t="str">
            <v>25398-31</v>
          </cell>
          <cell r="BC34" t="str">
            <v>25402-31</v>
          </cell>
          <cell r="BD34" t="str">
            <v>25407-31</v>
          </cell>
          <cell r="BE34" t="str">
            <v>25426-31</v>
          </cell>
          <cell r="BF34" t="str">
            <v>25430-31</v>
          </cell>
          <cell r="BG34" t="str">
            <v>25436-31</v>
          </cell>
          <cell r="BH34" t="str">
            <v>25438-31</v>
          </cell>
          <cell r="BI34" t="str">
            <v>25473-31</v>
          </cell>
          <cell r="BJ34" t="str">
            <v>25483-31</v>
          </cell>
          <cell r="BK34" t="str">
            <v>25486-31</v>
          </cell>
          <cell r="BL34" t="str">
            <v>25488-31</v>
          </cell>
          <cell r="BM34" t="str">
            <v>25489-31</v>
          </cell>
          <cell r="BN34" t="str">
            <v>25491-31</v>
          </cell>
          <cell r="BO34" t="str">
            <v>25506-31</v>
          </cell>
          <cell r="BP34" t="str">
            <v>25513-31</v>
          </cell>
          <cell r="BQ34" t="str">
            <v>25518-31</v>
          </cell>
          <cell r="BR34" t="str">
            <v>25524-31</v>
          </cell>
          <cell r="BS34" t="str">
            <v>25530-31</v>
          </cell>
          <cell r="BT34" t="str">
            <v>25535-31</v>
          </cell>
          <cell r="BU34" t="str">
            <v>25572-31</v>
          </cell>
          <cell r="BV34" t="str">
            <v>25580-31</v>
          </cell>
          <cell r="BW34" t="str">
            <v>25592-31</v>
          </cell>
          <cell r="BX34" t="str">
            <v>25594-31</v>
          </cell>
          <cell r="BY34" t="str">
            <v>25596-31</v>
          </cell>
          <cell r="BZ34" t="str">
            <v>25599-31</v>
          </cell>
          <cell r="CA34" t="str">
            <v>25612-31</v>
          </cell>
          <cell r="CB34" t="str">
            <v>25645-31</v>
          </cell>
          <cell r="CC34" t="str">
            <v>25649-31</v>
          </cell>
          <cell r="CD34" t="str">
            <v>25653-31</v>
          </cell>
          <cell r="CE34" t="str">
            <v>25658-31</v>
          </cell>
          <cell r="CF34" t="str">
            <v>25662-31</v>
          </cell>
          <cell r="CG34" t="str">
            <v>25718-31</v>
          </cell>
          <cell r="CH34" t="str">
            <v>25736-31</v>
          </cell>
          <cell r="CI34" t="str">
            <v>25740-31</v>
          </cell>
          <cell r="CJ34" t="str">
            <v>25743-31</v>
          </cell>
          <cell r="CK34" t="str">
            <v>25745-31</v>
          </cell>
          <cell r="CL34" t="str">
            <v>25754-31</v>
          </cell>
          <cell r="CM34" t="str">
            <v>25758-31</v>
          </cell>
          <cell r="CN34" t="str">
            <v>25769-31</v>
          </cell>
          <cell r="CO34" t="str">
            <v>25772-31</v>
          </cell>
          <cell r="CP34" t="str">
            <v>25777-31</v>
          </cell>
          <cell r="CQ34" t="str">
            <v>25779-31</v>
          </cell>
          <cell r="CR34" t="str">
            <v>25781-31</v>
          </cell>
          <cell r="CS34" t="str">
            <v>25785-31</v>
          </cell>
          <cell r="CT34" t="str">
            <v>25793-31</v>
          </cell>
          <cell r="CU34" t="str">
            <v>25797-31</v>
          </cell>
          <cell r="CV34" t="str">
            <v>25799-31</v>
          </cell>
          <cell r="CW34" t="str">
            <v>25805-31</v>
          </cell>
          <cell r="CX34" t="str">
            <v>25807-31</v>
          </cell>
          <cell r="CY34" t="str">
            <v>25815-31</v>
          </cell>
          <cell r="CZ34" t="str">
            <v>25817-31</v>
          </cell>
          <cell r="DA34" t="str">
            <v>25823-31</v>
          </cell>
          <cell r="DB34" t="str">
            <v>25839-31</v>
          </cell>
          <cell r="DC34" t="str">
            <v>25841-31</v>
          </cell>
          <cell r="DD34" t="str">
            <v>25843-31</v>
          </cell>
          <cell r="DE34" t="str">
            <v>25845-31</v>
          </cell>
          <cell r="DF34" t="str">
            <v>25851-31</v>
          </cell>
          <cell r="DG34" t="str">
            <v>25862-31</v>
          </cell>
          <cell r="DH34" t="str">
            <v>25867-31</v>
          </cell>
          <cell r="DI34" t="str">
            <v>25871-31</v>
          </cell>
          <cell r="DJ34" t="str">
            <v>25873-31</v>
          </cell>
          <cell r="DK34" t="str">
            <v>25875-31</v>
          </cell>
          <cell r="DL34" t="str">
            <v>25878-31</v>
          </cell>
          <cell r="DM34" t="str">
            <v>25885-31</v>
          </cell>
          <cell r="DN34" t="str">
            <v>25898-31</v>
          </cell>
          <cell r="DO34" t="str">
            <v>25899-31</v>
          </cell>
        </row>
        <row r="35">
          <cell r="C35" t="str">
            <v>25-32</v>
          </cell>
          <cell r="D35" t="str">
            <v>25001-32</v>
          </cell>
          <cell r="E35" t="str">
            <v>25019-32</v>
          </cell>
          <cell r="F35" t="str">
            <v>25035-32</v>
          </cell>
          <cell r="H35" t="str">
            <v>25053-32</v>
          </cell>
          <cell r="I35" t="str">
            <v>25086-32</v>
          </cell>
          <cell r="J35" t="str">
            <v>25095-32</v>
          </cell>
          <cell r="K35" t="str">
            <v>25099-32</v>
          </cell>
          <cell r="L35" t="str">
            <v>25120-32</v>
          </cell>
          <cell r="M35" t="str">
            <v>25123-32</v>
          </cell>
          <cell r="N35" t="str">
            <v>25126-32</v>
          </cell>
          <cell r="O35" t="str">
            <v>25148-32</v>
          </cell>
          <cell r="P35" t="str">
            <v>25151-32</v>
          </cell>
          <cell r="Q35" t="str">
            <v>25154-32</v>
          </cell>
          <cell r="R35" t="str">
            <v>25168-32</v>
          </cell>
          <cell r="S35" t="str">
            <v>25175-32</v>
          </cell>
          <cell r="T35" t="str">
            <v>25178-32</v>
          </cell>
          <cell r="U35" t="str">
            <v>25181-32</v>
          </cell>
          <cell r="V35" t="str">
            <v>25183-32</v>
          </cell>
          <cell r="W35" t="str">
            <v>25200-32</v>
          </cell>
          <cell r="X35" t="str">
            <v>25214-32</v>
          </cell>
          <cell r="Y35" t="str">
            <v>25224-32</v>
          </cell>
          <cell r="Z35" t="str">
            <v>25245-32</v>
          </cell>
          <cell r="AA35" t="str">
            <v>25258-32</v>
          </cell>
          <cell r="AB35" t="str">
            <v>25260-32</v>
          </cell>
          <cell r="AC35" t="str">
            <v>25269-32</v>
          </cell>
          <cell r="AD35" t="str">
            <v>25279-32</v>
          </cell>
          <cell r="AE35" t="str">
            <v>25281-32</v>
          </cell>
          <cell r="AF35" t="str">
            <v>25286-32</v>
          </cell>
          <cell r="AG35" t="str">
            <v>25288-32</v>
          </cell>
          <cell r="AH35" t="str">
            <v>25290-32</v>
          </cell>
          <cell r="AI35" t="str">
            <v>25293-32</v>
          </cell>
          <cell r="AJ35" t="str">
            <v>25295-32</v>
          </cell>
          <cell r="AK35" t="str">
            <v>25297-32</v>
          </cell>
          <cell r="AL35" t="str">
            <v>25299-32</v>
          </cell>
          <cell r="AM35" t="str">
            <v>25307-32</v>
          </cell>
          <cell r="AN35" t="str">
            <v>25312-32</v>
          </cell>
          <cell r="AO35" t="str">
            <v>25317-32</v>
          </cell>
          <cell r="AP35" t="str">
            <v>25320-32</v>
          </cell>
          <cell r="AQ35" t="str">
            <v>25322-32</v>
          </cell>
          <cell r="AR35" t="str">
            <v>25324-32</v>
          </cell>
          <cell r="AS35" t="str">
            <v>25326-32</v>
          </cell>
          <cell r="AT35" t="str">
            <v>25328-32</v>
          </cell>
          <cell r="AU35" t="str">
            <v>25335-32</v>
          </cell>
          <cell r="AV35" t="str">
            <v>25339-32</v>
          </cell>
          <cell r="AW35" t="str">
            <v>25368-32</v>
          </cell>
          <cell r="AX35" t="str">
            <v>25372-32</v>
          </cell>
          <cell r="AY35" t="str">
            <v>25377-32</v>
          </cell>
          <cell r="AZ35" t="str">
            <v>25386-32</v>
          </cell>
          <cell r="BA35" t="str">
            <v>25394-32</v>
          </cell>
          <cell r="BB35" t="str">
            <v>25398-32</v>
          </cell>
          <cell r="BC35" t="str">
            <v>25402-32</v>
          </cell>
          <cell r="BD35" t="str">
            <v>25407-32</v>
          </cell>
          <cell r="BE35" t="str">
            <v>25426-32</v>
          </cell>
          <cell r="BF35" t="str">
            <v>25430-32</v>
          </cell>
          <cell r="BG35" t="str">
            <v>25436-32</v>
          </cell>
          <cell r="BH35" t="str">
            <v>25438-32</v>
          </cell>
          <cell r="BI35" t="str">
            <v>25473-32</v>
          </cell>
          <cell r="BJ35" t="str">
            <v>25483-32</v>
          </cell>
          <cell r="BK35" t="str">
            <v>25486-32</v>
          </cell>
          <cell r="BL35" t="str">
            <v>25488-32</v>
          </cell>
          <cell r="BM35" t="str">
            <v>25489-32</v>
          </cell>
          <cell r="BN35" t="str">
            <v>25491-32</v>
          </cell>
          <cell r="BO35" t="str">
            <v>25506-32</v>
          </cell>
          <cell r="BP35" t="str">
            <v>25513-32</v>
          </cell>
          <cell r="BQ35" t="str">
            <v>25518-32</v>
          </cell>
          <cell r="BR35" t="str">
            <v>25524-32</v>
          </cell>
          <cell r="BS35" t="str">
            <v>25530-32</v>
          </cell>
          <cell r="BT35" t="str">
            <v>25535-32</v>
          </cell>
          <cell r="BU35" t="str">
            <v>25572-32</v>
          </cell>
          <cell r="BV35" t="str">
            <v>25580-32</v>
          </cell>
          <cell r="BW35" t="str">
            <v>25592-32</v>
          </cell>
          <cell r="BX35" t="str">
            <v>25594-32</v>
          </cell>
          <cell r="BY35" t="str">
            <v>25596-32</v>
          </cell>
          <cell r="BZ35" t="str">
            <v>25599-32</v>
          </cell>
          <cell r="CA35" t="str">
            <v>25612-32</v>
          </cell>
          <cell r="CB35" t="str">
            <v>25645-32</v>
          </cell>
          <cell r="CC35" t="str">
            <v>25649-32</v>
          </cell>
          <cell r="CD35" t="str">
            <v>25653-32</v>
          </cell>
          <cell r="CE35" t="str">
            <v>25658-32</v>
          </cell>
          <cell r="CF35" t="str">
            <v>25662-32</v>
          </cell>
          <cell r="CG35" t="str">
            <v>25718-32</v>
          </cell>
          <cell r="CH35" t="str">
            <v>25736-32</v>
          </cell>
          <cell r="CI35" t="str">
            <v>25740-32</v>
          </cell>
          <cell r="CJ35" t="str">
            <v>25743-32</v>
          </cell>
          <cell r="CK35" t="str">
            <v>25745-32</v>
          </cell>
          <cell r="CL35" t="str">
            <v>25754-32</v>
          </cell>
          <cell r="CM35" t="str">
            <v>25758-32</v>
          </cell>
          <cell r="CN35" t="str">
            <v>25769-32</v>
          </cell>
          <cell r="CO35" t="str">
            <v>25772-32</v>
          </cell>
          <cell r="CP35" t="str">
            <v>25777-32</v>
          </cell>
          <cell r="CQ35" t="str">
            <v>25779-32</v>
          </cell>
          <cell r="CR35" t="str">
            <v>25781-32</v>
          </cell>
          <cell r="CS35" t="str">
            <v>25785-32</v>
          </cell>
          <cell r="CT35" t="str">
            <v>25793-32</v>
          </cell>
          <cell r="CU35" t="str">
            <v>25797-32</v>
          </cell>
          <cell r="CV35" t="str">
            <v>25799-32</v>
          </cell>
          <cell r="CW35" t="str">
            <v>25805-32</v>
          </cell>
          <cell r="CX35" t="str">
            <v>25807-32</v>
          </cell>
          <cell r="CY35" t="str">
            <v>25815-32</v>
          </cell>
          <cell r="CZ35" t="str">
            <v>25817-32</v>
          </cell>
          <cell r="DA35" t="str">
            <v>25823-32</v>
          </cell>
          <cell r="DB35" t="str">
            <v>25839-32</v>
          </cell>
          <cell r="DC35" t="str">
            <v>25841-32</v>
          </cell>
          <cell r="DD35" t="str">
            <v>25843-32</v>
          </cell>
          <cell r="DE35" t="str">
            <v>25845-32</v>
          </cell>
          <cell r="DF35" t="str">
            <v>25851-32</v>
          </cell>
          <cell r="DG35" t="str">
            <v>25862-32</v>
          </cell>
          <cell r="DH35" t="str">
            <v>25867-32</v>
          </cell>
          <cell r="DI35" t="str">
            <v>25871-32</v>
          </cell>
          <cell r="DJ35" t="str">
            <v>25873-32</v>
          </cell>
          <cell r="DK35" t="str">
            <v>25875-32</v>
          </cell>
          <cell r="DL35" t="str">
            <v>25878-32</v>
          </cell>
          <cell r="DM35" t="str">
            <v>25885-32</v>
          </cell>
          <cell r="DN35" t="str">
            <v>25898-32</v>
          </cell>
          <cell r="DO35" t="str">
            <v>25899-32</v>
          </cell>
        </row>
        <row r="36">
          <cell r="C36" t="str">
            <v>25-33</v>
          </cell>
          <cell r="D36" t="str">
            <v>25001-33</v>
          </cell>
          <cell r="E36" t="str">
            <v>25019-33</v>
          </cell>
          <cell r="F36" t="str">
            <v>25035-33</v>
          </cell>
          <cell r="H36" t="str">
            <v>25053-33</v>
          </cell>
          <cell r="I36" t="str">
            <v>25086-33</v>
          </cell>
          <cell r="J36" t="str">
            <v>25095-33</v>
          </cell>
          <cell r="K36" t="str">
            <v>25099-33</v>
          </cell>
          <cell r="L36" t="str">
            <v>25120-33</v>
          </cell>
          <cell r="M36" t="str">
            <v>25123-33</v>
          </cell>
          <cell r="N36" t="str">
            <v>25126-33</v>
          </cell>
          <cell r="O36" t="str">
            <v>25148-33</v>
          </cell>
          <cell r="P36" t="str">
            <v>25151-33</v>
          </cell>
          <cell r="Q36" t="str">
            <v>25154-33</v>
          </cell>
          <cell r="R36" t="str">
            <v>25168-33</v>
          </cell>
          <cell r="S36" t="str">
            <v>25175-33</v>
          </cell>
          <cell r="T36" t="str">
            <v>25178-33</v>
          </cell>
          <cell r="U36" t="str">
            <v>25181-33</v>
          </cell>
          <cell r="V36" t="str">
            <v>25183-33</v>
          </cell>
          <cell r="W36" t="str">
            <v>25200-33</v>
          </cell>
          <cell r="X36" t="str">
            <v>25214-33</v>
          </cell>
          <cell r="Y36" t="str">
            <v>25224-33</v>
          </cell>
          <cell r="Z36" t="str">
            <v>25245-33</v>
          </cell>
          <cell r="AA36" t="str">
            <v>25258-33</v>
          </cell>
          <cell r="AB36" t="str">
            <v>25260-33</v>
          </cell>
          <cell r="AC36" t="str">
            <v>25269-33</v>
          </cell>
          <cell r="AD36" t="str">
            <v>25279-33</v>
          </cell>
          <cell r="AE36" t="str">
            <v>25281-33</v>
          </cell>
          <cell r="AF36" t="str">
            <v>25286-33</v>
          </cell>
          <cell r="AG36" t="str">
            <v>25288-33</v>
          </cell>
          <cell r="AH36" t="str">
            <v>25290-33</v>
          </cell>
          <cell r="AI36" t="str">
            <v>25293-33</v>
          </cell>
          <cell r="AJ36" t="str">
            <v>25295-33</v>
          </cell>
          <cell r="AK36" t="str">
            <v>25297-33</v>
          </cell>
          <cell r="AL36" t="str">
            <v>25299-33</v>
          </cell>
          <cell r="AM36" t="str">
            <v>25307-33</v>
          </cell>
          <cell r="AN36" t="str">
            <v>25312-33</v>
          </cell>
          <cell r="AO36" t="str">
            <v>25317-33</v>
          </cell>
          <cell r="AP36" t="str">
            <v>25320-33</v>
          </cell>
          <cell r="AQ36" t="str">
            <v>25322-33</v>
          </cell>
          <cell r="AR36" t="str">
            <v>25324-33</v>
          </cell>
          <cell r="AS36" t="str">
            <v>25326-33</v>
          </cell>
          <cell r="AT36" t="str">
            <v>25328-33</v>
          </cell>
          <cell r="AU36" t="str">
            <v>25335-33</v>
          </cell>
          <cell r="AV36" t="str">
            <v>25339-33</v>
          </cell>
          <cell r="AW36" t="str">
            <v>25368-33</v>
          </cell>
          <cell r="AX36" t="str">
            <v>25372-33</v>
          </cell>
          <cell r="AY36" t="str">
            <v>25377-33</v>
          </cell>
          <cell r="AZ36" t="str">
            <v>25386-33</v>
          </cell>
          <cell r="BA36" t="str">
            <v>25394-33</v>
          </cell>
          <cell r="BB36" t="str">
            <v>25398-33</v>
          </cell>
          <cell r="BC36" t="str">
            <v>25402-33</v>
          </cell>
          <cell r="BD36" t="str">
            <v>25407-33</v>
          </cell>
          <cell r="BE36" t="str">
            <v>25426-33</v>
          </cell>
          <cell r="BF36" t="str">
            <v>25430-33</v>
          </cell>
          <cell r="BG36" t="str">
            <v>25436-33</v>
          </cell>
          <cell r="BH36" t="str">
            <v>25438-33</v>
          </cell>
          <cell r="BI36" t="str">
            <v>25473-33</v>
          </cell>
          <cell r="BJ36" t="str">
            <v>25483-33</v>
          </cell>
          <cell r="BK36" t="str">
            <v>25486-33</v>
          </cell>
          <cell r="BL36" t="str">
            <v>25488-33</v>
          </cell>
          <cell r="BM36" t="str">
            <v>25489-33</v>
          </cell>
          <cell r="BN36" t="str">
            <v>25491-33</v>
          </cell>
          <cell r="BO36" t="str">
            <v>25506-33</v>
          </cell>
          <cell r="BP36" t="str">
            <v>25513-33</v>
          </cell>
          <cell r="BQ36" t="str">
            <v>25518-33</v>
          </cell>
          <cell r="BR36" t="str">
            <v>25524-33</v>
          </cell>
          <cell r="BS36" t="str">
            <v>25530-33</v>
          </cell>
          <cell r="BT36" t="str">
            <v>25535-33</v>
          </cell>
          <cell r="BU36" t="str">
            <v>25572-33</v>
          </cell>
          <cell r="BV36" t="str">
            <v>25580-33</v>
          </cell>
          <cell r="BW36" t="str">
            <v>25592-33</v>
          </cell>
          <cell r="BX36" t="str">
            <v>25594-33</v>
          </cell>
          <cell r="BY36" t="str">
            <v>25596-33</v>
          </cell>
          <cell r="BZ36" t="str">
            <v>25599-33</v>
          </cell>
          <cell r="CA36" t="str">
            <v>25612-33</v>
          </cell>
          <cell r="CB36" t="str">
            <v>25645-33</v>
          </cell>
          <cell r="CC36" t="str">
            <v>25649-33</v>
          </cell>
          <cell r="CD36" t="str">
            <v>25653-33</v>
          </cell>
          <cell r="CE36" t="str">
            <v>25658-33</v>
          </cell>
          <cell r="CF36" t="str">
            <v>25662-33</v>
          </cell>
          <cell r="CG36" t="str">
            <v>25718-33</v>
          </cell>
          <cell r="CH36" t="str">
            <v>25736-33</v>
          </cell>
          <cell r="CI36" t="str">
            <v>25740-33</v>
          </cell>
          <cell r="CJ36" t="str">
            <v>25743-33</v>
          </cell>
          <cell r="CK36" t="str">
            <v>25745-33</v>
          </cell>
          <cell r="CL36" t="str">
            <v>25754-33</v>
          </cell>
          <cell r="CM36" t="str">
            <v>25758-33</v>
          </cell>
          <cell r="CN36" t="str">
            <v>25769-33</v>
          </cell>
          <cell r="CO36" t="str">
            <v>25772-33</v>
          </cell>
          <cell r="CP36" t="str">
            <v>25777-33</v>
          </cell>
          <cell r="CQ36" t="str">
            <v>25779-33</v>
          </cell>
          <cell r="CR36" t="str">
            <v>25781-33</v>
          </cell>
          <cell r="CS36" t="str">
            <v>25785-33</v>
          </cell>
          <cell r="CT36" t="str">
            <v>25793-33</v>
          </cell>
          <cell r="CU36" t="str">
            <v>25797-33</v>
          </cell>
          <cell r="CV36" t="str">
            <v>25799-33</v>
          </cell>
          <cell r="CW36" t="str">
            <v>25805-33</v>
          </cell>
          <cell r="CX36" t="str">
            <v>25807-33</v>
          </cell>
          <cell r="CY36" t="str">
            <v>25815-33</v>
          </cell>
          <cell r="CZ36" t="str">
            <v>25817-33</v>
          </cell>
          <cell r="DA36" t="str">
            <v>25823-33</v>
          </cell>
          <cell r="DB36" t="str">
            <v>25839-33</v>
          </cell>
          <cell r="DC36" t="str">
            <v>25841-33</v>
          </cell>
          <cell r="DD36" t="str">
            <v>25843-33</v>
          </cell>
          <cell r="DE36" t="str">
            <v>25845-33</v>
          </cell>
          <cell r="DF36" t="str">
            <v>25851-33</v>
          </cell>
          <cell r="DG36" t="str">
            <v>25862-33</v>
          </cell>
          <cell r="DH36" t="str">
            <v>25867-33</v>
          </cell>
          <cell r="DI36" t="str">
            <v>25871-33</v>
          </cell>
          <cell r="DJ36" t="str">
            <v>25873-33</v>
          </cell>
          <cell r="DK36" t="str">
            <v>25875-33</v>
          </cell>
          <cell r="DL36" t="str">
            <v>25878-33</v>
          </cell>
          <cell r="DM36" t="str">
            <v>25885-33</v>
          </cell>
          <cell r="DN36" t="str">
            <v>25898-33</v>
          </cell>
          <cell r="DO36" t="str">
            <v>25899-33</v>
          </cell>
        </row>
        <row r="37">
          <cell r="C37" t="str">
            <v>25-34</v>
          </cell>
          <cell r="D37" t="str">
            <v>25001-34</v>
          </cell>
          <cell r="E37" t="str">
            <v>25019-34</v>
          </cell>
          <cell r="F37" t="str">
            <v>25035-34</v>
          </cell>
          <cell r="H37" t="str">
            <v>25053-34</v>
          </cell>
          <cell r="I37" t="str">
            <v>25086-34</v>
          </cell>
          <cell r="J37" t="str">
            <v>25095-34</v>
          </cell>
          <cell r="K37" t="str">
            <v>25099-34</v>
          </cell>
          <cell r="L37" t="str">
            <v>25120-34</v>
          </cell>
          <cell r="M37" t="str">
            <v>25123-34</v>
          </cell>
          <cell r="N37" t="str">
            <v>25126-34</v>
          </cell>
          <cell r="O37" t="str">
            <v>25148-34</v>
          </cell>
          <cell r="P37" t="str">
            <v>25151-34</v>
          </cell>
          <cell r="Q37" t="str">
            <v>25154-34</v>
          </cell>
          <cell r="R37" t="str">
            <v>25168-34</v>
          </cell>
          <cell r="S37" t="str">
            <v>25175-34</v>
          </cell>
          <cell r="T37" t="str">
            <v>25178-34</v>
          </cell>
          <cell r="U37" t="str">
            <v>25181-34</v>
          </cell>
          <cell r="V37" t="str">
            <v>25183-34</v>
          </cell>
          <cell r="W37" t="str">
            <v>25200-34</v>
          </cell>
          <cell r="X37" t="str">
            <v>25214-34</v>
          </cell>
          <cell r="Y37" t="str">
            <v>25224-34</v>
          </cell>
          <cell r="Z37" t="str">
            <v>25245-34</v>
          </cell>
          <cell r="AA37" t="str">
            <v>25258-34</v>
          </cell>
          <cell r="AB37" t="str">
            <v>25260-34</v>
          </cell>
          <cell r="AC37" t="str">
            <v>25269-34</v>
          </cell>
          <cell r="AD37" t="str">
            <v>25279-34</v>
          </cell>
          <cell r="AE37" t="str">
            <v>25281-34</v>
          </cell>
          <cell r="AF37" t="str">
            <v>25286-34</v>
          </cell>
          <cell r="AG37" t="str">
            <v>25288-34</v>
          </cell>
          <cell r="AH37" t="str">
            <v>25290-34</v>
          </cell>
          <cell r="AI37" t="str">
            <v>25293-34</v>
          </cell>
          <cell r="AJ37" t="str">
            <v>25295-34</v>
          </cell>
          <cell r="AK37" t="str">
            <v>25297-34</v>
          </cell>
          <cell r="AL37" t="str">
            <v>25299-34</v>
          </cell>
          <cell r="AM37" t="str">
            <v>25307-34</v>
          </cell>
          <cell r="AN37" t="str">
            <v>25312-34</v>
          </cell>
          <cell r="AO37" t="str">
            <v>25317-34</v>
          </cell>
          <cell r="AP37" t="str">
            <v>25320-34</v>
          </cell>
          <cell r="AQ37" t="str">
            <v>25322-34</v>
          </cell>
          <cell r="AR37" t="str">
            <v>25324-34</v>
          </cell>
          <cell r="AS37" t="str">
            <v>25326-34</v>
          </cell>
          <cell r="AT37" t="str">
            <v>25328-34</v>
          </cell>
          <cell r="AU37" t="str">
            <v>25335-34</v>
          </cell>
          <cell r="AV37" t="str">
            <v>25339-34</v>
          </cell>
          <cell r="AW37" t="str">
            <v>25368-34</v>
          </cell>
          <cell r="AX37" t="str">
            <v>25372-34</v>
          </cell>
          <cell r="AY37" t="str">
            <v>25377-34</v>
          </cell>
          <cell r="AZ37" t="str">
            <v>25386-34</v>
          </cell>
          <cell r="BA37" t="str">
            <v>25394-34</v>
          </cell>
          <cell r="BB37" t="str">
            <v>25398-34</v>
          </cell>
          <cell r="BC37" t="str">
            <v>25402-34</v>
          </cell>
          <cell r="BD37" t="str">
            <v>25407-34</v>
          </cell>
          <cell r="BE37" t="str">
            <v>25426-34</v>
          </cell>
          <cell r="BF37" t="str">
            <v>25430-34</v>
          </cell>
          <cell r="BG37" t="str">
            <v>25436-34</v>
          </cell>
          <cell r="BH37" t="str">
            <v>25438-34</v>
          </cell>
          <cell r="BI37" t="str">
            <v>25473-34</v>
          </cell>
          <cell r="BJ37" t="str">
            <v>25483-34</v>
          </cell>
          <cell r="BK37" t="str">
            <v>25486-34</v>
          </cell>
          <cell r="BL37" t="str">
            <v>25488-34</v>
          </cell>
          <cell r="BM37" t="str">
            <v>25489-34</v>
          </cell>
          <cell r="BN37" t="str">
            <v>25491-34</v>
          </cell>
          <cell r="BO37" t="str">
            <v>25506-34</v>
          </cell>
          <cell r="BP37" t="str">
            <v>25513-34</v>
          </cell>
          <cell r="BQ37" t="str">
            <v>25518-34</v>
          </cell>
          <cell r="BR37" t="str">
            <v>25524-34</v>
          </cell>
          <cell r="BS37" t="str">
            <v>25530-34</v>
          </cell>
          <cell r="BT37" t="str">
            <v>25535-34</v>
          </cell>
          <cell r="BU37" t="str">
            <v>25572-34</v>
          </cell>
          <cell r="BV37" t="str">
            <v>25580-34</v>
          </cell>
          <cell r="BW37" t="str">
            <v>25592-34</v>
          </cell>
          <cell r="BX37" t="str">
            <v>25594-34</v>
          </cell>
          <cell r="BY37" t="str">
            <v>25596-34</v>
          </cell>
          <cell r="BZ37" t="str">
            <v>25599-34</v>
          </cell>
          <cell r="CA37" t="str">
            <v>25612-34</v>
          </cell>
          <cell r="CB37" t="str">
            <v>25645-34</v>
          </cell>
          <cell r="CC37" t="str">
            <v>25649-34</v>
          </cell>
          <cell r="CD37" t="str">
            <v>25653-34</v>
          </cell>
          <cell r="CE37" t="str">
            <v>25658-34</v>
          </cell>
          <cell r="CF37" t="str">
            <v>25662-34</v>
          </cell>
          <cell r="CG37" t="str">
            <v>25718-34</v>
          </cell>
          <cell r="CH37" t="str">
            <v>25736-34</v>
          </cell>
          <cell r="CI37" t="str">
            <v>25740-34</v>
          </cell>
          <cell r="CJ37" t="str">
            <v>25743-34</v>
          </cell>
          <cell r="CK37" t="str">
            <v>25745-34</v>
          </cell>
          <cell r="CL37" t="str">
            <v>25754-34</v>
          </cell>
          <cell r="CM37" t="str">
            <v>25758-34</v>
          </cell>
          <cell r="CN37" t="str">
            <v>25769-34</v>
          </cell>
          <cell r="CO37" t="str">
            <v>25772-34</v>
          </cell>
          <cell r="CP37" t="str">
            <v>25777-34</v>
          </cell>
          <cell r="CQ37" t="str">
            <v>25779-34</v>
          </cell>
          <cell r="CR37" t="str">
            <v>25781-34</v>
          </cell>
          <cell r="CS37" t="str">
            <v>25785-34</v>
          </cell>
          <cell r="CT37" t="str">
            <v>25793-34</v>
          </cell>
          <cell r="CU37" t="str">
            <v>25797-34</v>
          </cell>
          <cell r="CV37" t="str">
            <v>25799-34</v>
          </cell>
          <cell r="CW37" t="str">
            <v>25805-34</v>
          </cell>
          <cell r="CX37" t="str">
            <v>25807-34</v>
          </cell>
          <cell r="CY37" t="str">
            <v>25815-34</v>
          </cell>
          <cell r="CZ37" t="str">
            <v>25817-34</v>
          </cell>
          <cell r="DA37" t="str">
            <v>25823-34</v>
          </cell>
          <cell r="DB37" t="str">
            <v>25839-34</v>
          </cell>
          <cell r="DC37" t="str">
            <v>25841-34</v>
          </cell>
          <cell r="DD37" t="str">
            <v>25843-34</v>
          </cell>
          <cell r="DE37" t="str">
            <v>25845-34</v>
          </cell>
          <cell r="DF37" t="str">
            <v>25851-34</v>
          </cell>
          <cell r="DG37" t="str">
            <v>25862-34</v>
          </cell>
          <cell r="DH37" t="str">
            <v>25867-34</v>
          </cell>
          <cell r="DI37" t="str">
            <v>25871-34</v>
          </cell>
          <cell r="DJ37" t="str">
            <v>25873-34</v>
          </cell>
          <cell r="DK37" t="str">
            <v>25875-34</v>
          </cell>
          <cell r="DL37" t="str">
            <v>25878-34</v>
          </cell>
          <cell r="DM37" t="str">
            <v>25885-34</v>
          </cell>
          <cell r="DN37" t="str">
            <v>25898-34</v>
          </cell>
          <cell r="DO37" t="str">
            <v>25899-34</v>
          </cell>
        </row>
        <row r="38">
          <cell r="C38" t="str">
            <v>25-35</v>
          </cell>
          <cell r="D38" t="str">
            <v>25001-35</v>
          </cell>
          <cell r="E38" t="str">
            <v>25019-35</v>
          </cell>
          <cell r="F38" t="str">
            <v>25035-35</v>
          </cell>
          <cell r="H38" t="str">
            <v>25053-35</v>
          </cell>
          <cell r="I38" t="str">
            <v>25086-35</v>
          </cell>
          <cell r="J38" t="str">
            <v>25095-35</v>
          </cell>
          <cell r="K38" t="str">
            <v>25099-35</v>
          </cell>
          <cell r="L38" t="str">
            <v>25120-35</v>
          </cell>
          <cell r="M38" t="str">
            <v>25123-35</v>
          </cell>
          <cell r="N38" t="str">
            <v>25126-35</v>
          </cell>
          <cell r="O38" t="str">
            <v>25148-35</v>
          </cell>
          <cell r="P38" t="str">
            <v>25151-35</v>
          </cell>
          <cell r="Q38" t="str">
            <v>25154-35</v>
          </cell>
          <cell r="R38" t="str">
            <v>25168-35</v>
          </cell>
          <cell r="S38" t="str">
            <v>25175-35</v>
          </cell>
          <cell r="T38" t="str">
            <v>25178-35</v>
          </cell>
          <cell r="U38" t="str">
            <v>25181-35</v>
          </cell>
          <cell r="V38" t="str">
            <v>25183-35</v>
          </cell>
          <cell r="W38" t="str">
            <v>25200-35</v>
          </cell>
          <cell r="X38" t="str">
            <v>25214-35</v>
          </cell>
          <cell r="Y38" t="str">
            <v>25224-35</v>
          </cell>
          <cell r="Z38" t="str">
            <v>25245-35</v>
          </cell>
          <cell r="AA38" t="str">
            <v>25258-35</v>
          </cell>
          <cell r="AB38" t="str">
            <v>25260-35</v>
          </cell>
          <cell r="AC38" t="str">
            <v>25269-35</v>
          </cell>
          <cell r="AD38" t="str">
            <v>25279-35</v>
          </cell>
          <cell r="AE38" t="str">
            <v>25281-35</v>
          </cell>
          <cell r="AF38" t="str">
            <v>25286-35</v>
          </cell>
          <cell r="AG38" t="str">
            <v>25288-35</v>
          </cell>
          <cell r="AH38" t="str">
            <v>25290-35</v>
          </cell>
          <cell r="AI38" t="str">
            <v>25293-35</v>
          </cell>
          <cell r="AJ38" t="str">
            <v>25295-35</v>
          </cell>
          <cell r="AK38" t="str">
            <v>25297-35</v>
          </cell>
          <cell r="AL38" t="str">
            <v>25299-35</v>
          </cell>
          <cell r="AM38" t="str">
            <v>25307-35</v>
          </cell>
          <cell r="AN38" t="str">
            <v>25312-35</v>
          </cell>
          <cell r="AO38" t="str">
            <v>25317-35</v>
          </cell>
          <cell r="AP38" t="str">
            <v>25320-35</v>
          </cell>
          <cell r="AQ38" t="str">
            <v>25322-35</v>
          </cell>
          <cell r="AR38" t="str">
            <v>25324-35</v>
          </cell>
          <cell r="AS38" t="str">
            <v>25326-35</v>
          </cell>
          <cell r="AT38" t="str">
            <v>25328-35</v>
          </cell>
          <cell r="AU38" t="str">
            <v>25335-35</v>
          </cell>
          <cell r="AV38" t="str">
            <v>25339-35</v>
          </cell>
          <cell r="AW38" t="str">
            <v>25368-35</v>
          </cell>
          <cell r="AX38" t="str">
            <v>25372-35</v>
          </cell>
          <cell r="AY38" t="str">
            <v>25377-35</v>
          </cell>
          <cell r="AZ38" t="str">
            <v>25386-35</v>
          </cell>
          <cell r="BA38" t="str">
            <v>25394-35</v>
          </cell>
          <cell r="BB38" t="str">
            <v>25398-35</v>
          </cell>
          <cell r="BC38" t="str">
            <v>25402-35</v>
          </cell>
          <cell r="BD38" t="str">
            <v>25407-35</v>
          </cell>
          <cell r="BE38" t="str">
            <v>25426-35</v>
          </cell>
          <cell r="BF38" t="str">
            <v>25430-35</v>
          </cell>
          <cell r="BG38" t="str">
            <v>25436-35</v>
          </cell>
          <cell r="BH38" t="str">
            <v>25438-35</v>
          </cell>
          <cell r="BI38" t="str">
            <v>25473-35</v>
          </cell>
          <cell r="BJ38" t="str">
            <v>25483-35</v>
          </cell>
          <cell r="BK38" t="str">
            <v>25486-35</v>
          </cell>
          <cell r="BL38" t="str">
            <v>25488-35</v>
          </cell>
          <cell r="BM38" t="str">
            <v>25489-35</v>
          </cell>
          <cell r="BN38" t="str">
            <v>25491-35</v>
          </cell>
          <cell r="BO38" t="str">
            <v>25506-35</v>
          </cell>
          <cell r="BP38" t="str">
            <v>25513-35</v>
          </cell>
          <cell r="BQ38" t="str">
            <v>25518-35</v>
          </cell>
          <cell r="BR38" t="str">
            <v>25524-35</v>
          </cell>
          <cell r="BS38" t="str">
            <v>25530-35</v>
          </cell>
          <cell r="BT38" t="str">
            <v>25535-35</v>
          </cell>
          <cell r="BU38" t="str">
            <v>25572-35</v>
          </cell>
          <cell r="BV38" t="str">
            <v>25580-35</v>
          </cell>
          <cell r="BW38" t="str">
            <v>25592-35</v>
          </cell>
          <cell r="BX38" t="str">
            <v>25594-35</v>
          </cell>
          <cell r="BY38" t="str">
            <v>25596-35</v>
          </cell>
          <cell r="BZ38" t="str">
            <v>25599-35</v>
          </cell>
          <cell r="CA38" t="str">
            <v>25612-35</v>
          </cell>
          <cell r="CB38" t="str">
            <v>25645-35</v>
          </cell>
          <cell r="CC38" t="str">
            <v>25649-35</v>
          </cell>
          <cell r="CD38" t="str">
            <v>25653-35</v>
          </cell>
          <cell r="CE38" t="str">
            <v>25658-35</v>
          </cell>
          <cell r="CF38" t="str">
            <v>25662-35</v>
          </cell>
          <cell r="CG38" t="str">
            <v>25718-35</v>
          </cell>
          <cell r="CH38" t="str">
            <v>25736-35</v>
          </cell>
          <cell r="CI38" t="str">
            <v>25740-35</v>
          </cell>
          <cell r="CJ38" t="str">
            <v>25743-35</v>
          </cell>
          <cell r="CK38" t="str">
            <v>25745-35</v>
          </cell>
          <cell r="CL38" t="str">
            <v>25754-35</v>
          </cell>
          <cell r="CM38" t="str">
            <v>25758-35</v>
          </cell>
          <cell r="CN38" t="str">
            <v>25769-35</v>
          </cell>
          <cell r="CO38" t="str">
            <v>25772-35</v>
          </cell>
          <cell r="CP38" t="str">
            <v>25777-35</v>
          </cell>
          <cell r="CQ38" t="str">
            <v>25779-35</v>
          </cell>
          <cell r="CR38" t="str">
            <v>25781-35</v>
          </cell>
          <cell r="CS38" t="str">
            <v>25785-35</v>
          </cell>
          <cell r="CT38" t="str">
            <v>25793-35</v>
          </cell>
          <cell r="CU38" t="str">
            <v>25797-35</v>
          </cell>
          <cell r="CV38" t="str">
            <v>25799-35</v>
          </cell>
          <cell r="CW38" t="str">
            <v>25805-35</v>
          </cell>
          <cell r="CX38" t="str">
            <v>25807-35</v>
          </cell>
          <cell r="CY38" t="str">
            <v>25815-35</v>
          </cell>
          <cell r="CZ38" t="str">
            <v>25817-35</v>
          </cell>
          <cell r="DA38" t="str">
            <v>25823-35</v>
          </cell>
          <cell r="DB38" t="str">
            <v>25839-35</v>
          </cell>
          <cell r="DC38" t="str">
            <v>25841-35</v>
          </cell>
          <cell r="DD38" t="str">
            <v>25843-35</v>
          </cell>
          <cell r="DE38" t="str">
            <v>25845-35</v>
          </cell>
          <cell r="DF38" t="str">
            <v>25851-35</v>
          </cell>
          <cell r="DG38" t="str">
            <v>25862-35</v>
          </cell>
          <cell r="DH38" t="str">
            <v>25867-35</v>
          </cell>
          <cell r="DI38" t="str">
            <v>25871-35</v>
          </cell>
          <cell r="DJ38" t="str">
            <v>25873-35</v>
          </cell>
          <cell r="DK38" t="str">
            <v>25875-35</v>
          </cell>
          <cell r="DL38" t="str">
            <v>25878-35</v>
          </cell>
          <cell r="DM38" t="str">
            <v>25885-35</v>
          </cell>
          <cell r="DN38" t="str">
            <v>25898-35</v>
          </cell>
          <cell r="DO38" t="str">
            <v>25899-35</v>
          </cell>
        </row>
        <row r="39">
          <cell r="C39" t="str">
            <v>25-36</v>
          </cell>
          <cell r="D39" t="str">
            <v>25001-36</v>
          </cell>
          <cell r="E39" t="str">
            <v>25019-36</v>
          </cell>
          <cell r="F39" t="str">
            <v>25035-36</v>
          </cell>
          <cell r="H39" t="str">
            <v>25053-36</v>
          </cell>
          <cell r="I39" t="str">
            <v>25086-36</v>
          </cell>
          <cell r="J39" t="str">
            <v>25095-36</v>
          </cell>
          <cell r="K39" t="str">
            <v>25099-36</v>
          </cell>
          <cell r="L39" t="str">
            <v>25120-36</v>
          </cell>
          <cell r="M39" t="str">
            <v>25123-36</v>
          </cell>
          <cell r="N39" t="str">
            <v>25126-36</v>
          </cell>
          <cell r="O39" t="str">
            <v>25148-36</v>
          </cell>
          <cell r="P39" t="str">
            <v>25151-36</v>
          </cell>
          <cell r="Q39" t="str">
            <v>25154-36</v>
          </cell>
          <cell r="R39" t="str">
            <v>25168-36</v>
          </cell>
          <cell r="S39" t="str">
            <v>25175-36</v>
          </cell>
          <cell r="T39" t="str">
            <v>25178-36</v>
          </cell>
          <cell r="U39" t="str">
            <v>25181-36</v>
          </cell>
          <cell r="V39" t="str">
            <v>25183-36</v>
          </cell>
          <cell r="W39" t="str">
            <v>25200-36</v>
          </cell>
          <cell r="X39" t="str">
            <v>25214-36</v>
          </cell>
          <cell r="Y39" t="str">
            <v>25224-36</v>
          </cell>
          <cell r="Z39" t="str">
            <v>25245-36</v>
          </cell>
          <cell r="AA39" t="str">
            <v>25258-36</v>
          </cell>
          <cell r="AB39" t="str">
            <v>25260-36</v>
          </cell>
          <cell r="AC39" t="str">
            <v>25269-36</v>
          </cell>
          <cell r="AD39" t="str">
            <v>25279-36</v>
          </cell>
          <cell r="AE39" t="str">
            <v>25281-36</v>
          </cell>
          <cell r="AF39" t="str">
            <v>25286-36</v>
          </cell>
          <cell r="AG39" t="str">
            <v>25288-36</v>
          </cell>
          <cell r="AH39" t="str">
            <v>25290-36</v>
          </cell>
          <cell r="AI39" t="str">
            <v>25293-36</v>
          </cell>
          <cell r="AJ39" t="str">
            <v>25295-36</v>
          </cell>
          <cell r="AK39" t="str">
            <v>25297-36</v>
          </cell>
          <cell r="AL39" t="str">
            <v>25299-36</v>
          </cell>
          <cell r="AM39" t="str">
            <v>25307-36</v>
          </cell>
          <cell r="AN39" t="str">
            <v>25312-36</v>
          </cell>
          <cell r="AO39" t="str">
            <v>25317-36</v>
          </cell>
          <cell r="AP39" t="str">
            <v>25320-36</v>
          </cell>
          <cell r="AQ39" t="str">
            <v>25322-36</v>
          </cell>
          <cell r="AR39" t="str">
            <v>25324-36</v>
          </cell>
          <cell r="AS39" t="str">
            <v>25326-36</v>
          </cell>
          <cell r="AT39" t="str">
            <v>25328-36</v>
          </cell>
          <cell r="AU39" t="str">
            <v>25335-36</v>
          </cell>
          <cell r="AV39" t="str">
            <v>25339-36</v>
          </cell>
          <cell r="AW39" t="str">
            <v>25368-36</v>
          </cell>
          <cell r="AX39" t="str">
            <v>25372-36</v>
          </cell>
          <cell r="AY39" t="str">
            <v>25377-36</v>
          </cell>
          <cell r="AZ39" t="str">
            <v>25386-36</v>
          </cell>
          <cell r="BA39" t="str">
            <v>25394-36</v>
          </cell>
          <cell r="BB39" t="str">
            <v>25398-36</v>
          </cell>
          <cell r="BC39" t="str">
            <v>25402-36</v>
          </cell>
          <cell r="BD39" t="str">
            <v>25407-36</v>
          </cell>
          <cell r="BE39" t="str">
            <v>25426-36</v>
          </cell>
          <cell r="BF39" t="str">
            <v>25430-36</v>
          </cell>
          <cell r="BG39" t="str">
            <v>25436-36</v>
          </cell>
          <cell r="BH39" t="str">
            <v>25438-36</v>
          </cell>
          <cell r="BI39" t="str">
            <v>25473-36</v>
          </cell>
          <cell r="BJ39" t="str">
            <v>25483-36</v>
          </cell>
          <cell r="BK39" t="str">
            <v>25486-36</v>
          </cell>
          <cell r="BL39" t="str">
            <v>25488-36</v>
          </cell>
          <cell r="BM39" t="str">
            <v>25489-36</v>
          </cell>
          <cell r="BN39" t="str">
            <v>25491-36</v>
          </cell>
          <cell r="BO39" t="str">
            <v>25506-36</v>
          </cell>
          <cell r="BP39" t="str">
            <v>25513-36</v>
          </cell>
          <cell r="BQ39" t="str">
            <v>25518-36</v>
          </cell>
          <cell r="BR39" t="str">
            <v>25524-36</v>
          </cell>
          <cell r="BS39" t="str">
            <v>25530-36</v>
          </cell>
          <cell r="BT39" t="str">
            <v>25535-36</v>
          </cell>
          <cell r="BU39" t="str">
            <v>25572-36</v>
          </cell>
          <cell r="BV39" t="str">
            <v>25580-36</v>
          </cell>
          <cell r="BW39" t="str">
            <v>25592-36</v>
          </cell>
          <cell r="BX39" t="str">
            <v>25594-36</v>
          </cell>
          <cell r="BY39" t="str">
            <v>25596-36</v>
          </cell>
          <cell r="BZ39" t="str">
            <v>25599-36</v>
          </cell>
          <cell r="CA39" t="str">
            <v>25612-36</v>
          </cell>
          <cell r="CB39" t="str">
            <v>25645-36</v>
          </cell>
          <cell r="CC39" t="str">
            <v>25649-36</v>
          </cell>
          <cell r="CD39" t="str">
            <v>25653-36</v>
          </cell>
          <cell r="CE39" t="str">
            <v>25658-36</v>
          </cell>
          <cell r="CF39" t="str">
            <v>25662-36</v>
          </cell>
          <cell r="CG39" t="str">
            <v>25718-36</v>
          </cell>
          <cell r="CH39" t="str">
            <v>25736-36</v>
          </cell>
          <cell r="CI39" t="str">
            <v>25740-36</v>
          </cell>
          <cell r="CJ39" t="str">
            <v>25743-36</v>
          </cell>
          <cell r="CK39" t="str">
            <v>25745-36</v>
          </cell>
          <cell r="CL39" t="str">
            <v>25754-36</v>
          </cell>
          <cell r="CM39" t="str">
            <v>25758-36</v>
          </cell>
          <cell r="CN39" t="str">
            <v>25769-36</v>
          </cell>
          <cell r="CO39" t="str">
            <v>25772-36</v>
          </cell>
          <cell r="CP39" t="str">
            <v>25777-36</v>
          </cell>
          <cell r="CQ39" t="str">
            <v>25779-36</v>
          </cell>
          <cell r="CR39" t="str">
            <v>25781-36</v>
          </cell>
          <cell r="CS39" t="str">
            <v>25785-36</v>
          </cell>
          <cell r="CT39" t="str">
            <v>25793-36</v>
          </cell>
          <cell r="CU39" t="str">
            <v>25797-36</v>
          </cell>
          <cell r="CV39" t="str">
            <v>25799-36</v>
          </cell>
          <cell r="CW39" t="str">
            <v>25805-36</v>
          </cell>
          <cell r="CX39" t="str">
            <v>25807-36</v>
          </cell>
          <cell r="CY39" t="str">
            <v>25815-36</v>
          </cell>
          <cell r="CZ39" t="str">
            <v>25817-36</v>
          </cell>
          <cell r="DA39" t="str">
            <v>25823-36</v>
          </cell>
          <cell r="DB39" t="str">
            <v>25839-36</v>
          </cell>
          <cell r="DC39" t="str">
            <v>25841-36</v>
          </cell>
          <cell r="DD39" t="str">
            <v>25843-36</v>
          </cell>
          <cell r="DE39" t="str">
            <v>25845-36</v>
          </cell>
          <cell r="DF39" t="str">
            <v>25851-36</v>
          </cell>
          <cell r="DG39" t="str">
            <v>25862-36</v>
          </cell>
          <cell r="DH39" t="str">
            <v>25867-36</v>
          </cell>
          <cell r="DI39" t="str">
            <v>25871-36</v>
          </cell>
          <cell r="DJ39" t="str">
            <v>25873-36</v>
          </cell>
          <cell r="DK39" t="str">
            <v>25875-36</v>
          </cell>
          <cell r="DL39" t="str">
            <v>25878-36</v>
          </cell>
          <cell r="DM39" t="str">
            <v>25885-36</v>
          </cell>
          <cell r="DN39" t="str">
            <v>25898-36</v>
          </cell>
          <cell r="DO39" t="str">
            <v>25899-36</v>
          </cell>
        </row>
        <row r="40">
          <cell r="C40" t="str">
            <v>25-37</v>
          </cell>
          <cell r="D40" t="str">
            <v>25001-37</v>
          </cell>
          <cell r="E40" t="str">
            <v>25019-37</v>
          </cell>
          <cell r="F40" t="str">
            <v>25035-37</v>
          </cell>
          <cell r="H40" t="str">
            <v>25053-37</v>
          </cell>
          <cell r="I40" t="str">
            <v>25086-37</v>
          </cell>
          <cell r="J40" t="str">
            <v>25095-37</v>
          </cell>
          <cell r="K40" t="str">
            <v>25099-37</v>
          </cell>
          <cell r="L40" t="str">
            <v>25120-37</v>
          </cell>
          <cell r="M40" t="str">
            <v>25123-37</v>
          </cell>
          <cell r="N40" t="str">
            <v>25126-37</v>
          </cell>
          <cell r="O40" t="str">
            <v>25148-37</v>
          </cell>
          <cell r="P40" t="str">
            <v>25151-37</v>
          </cell>
          <cell r="Q40" t="str">
            <v>25154-37</v>
          </cell>
          <cell r="R40" t="str">
            <v>25168-37</v>
          </cell>
          <cell r="S40" t="str">
            <v>25175-37</v>
          </cell>
          <cell r="T40" t="str">
            <v>25178-37</v>
          </cell>
          <cell r="U40" t="str">
            <v>25181-37</v>
          </cell>
          <cell r="V40" t="str">
            <v>25183-37</v>
          </cell>
          <cell r="W40" t="str">
            <v>25200-37</v>
          </cell>
          <cell r="X40" t="str">
            <v>25214-37</v>
          </cell>
          <cell r="Y40" t="str">
            <v>25224-37</v>
          </cell>
          <cell r="Z40" t="str">
            <v>25245-37</v>
          </cell>
          <cell r="AA40" t="str">
            <v>25258-37</v>
          </cell>
          <cell r="AB40" t="str">
            <v>25260-37</v>
          </cell>
          <cell r="AC40" t="str">
            <v>25269-37</v>
          </cell>
          <cell r="AD40" t="str">
            <v>25279-37</v>
          </cell>
          <cell r="AE40" t="str">
            <v>25281-37</v>
          </cell>
          <cell r="AF40" t="str">
            <v>25286-37</v>
          </cell>
          <cell r="AG40" t="str">
            <v>25288-37</v>
          </cell>
          <cell r="AH40" t="str">
            <v>25290-37</v>
          </cell>
          <cell r="AI40" t="str">
            <v>25293-37</v>
          </cell>
          <cell r="AJ40" t="str">
            <v>25295-37</v>
          </cell>
          <cell r="AK40" t="str">
            <v>25297-37</v>
          </cell>
          <cell r="AL40" t="str">
            <v>25299-37</v>
          </cell>
          <cell r="AM40" t="str">
            <v>25307-37</v>
          </cell>
          <cell r="AN40" t="str">
            <v>25312-37</v>
          </cell>
          <cell r="AO40" t="str">
            <v>25317-37</v>
          </cell>
          <cell r="AP40" t="str">
            <v>25320-37</v>
          </cell>
          <cell r="AQ40" t="str">
            <v>25322-37</v>
          </cell>
          <cell r="AR40" t="str">
            <v>25324-37</v>
          </cell>
          <cell r="AS40" t="str">
            <v>25326-37</v>
          </cell>
          <cell r="AT40" t="str">
            <v>25328-37</v>
          </cell>
          <cell r="AU40" t="str">
            <v>25335-37</v>
          </cell>
          <cell r="AV40" t="str">
            <v>25339-37</v>
          </cell>
          <cell r="AW40" t="str">
            <v>25368-37</v>
          </cell>
          <cell r="AX40" t="str">
            <v>25372-37</v>
          </cell>
          <cell r="AY40" t="str">
            <v>25377-37</v>
          </cell>
          <cell r="AZ40" t="str">
            <v>25386-37</v>
          </cell>
          <cell r="BA40" t="str">
            <v>25394-37</v>
          </cell>
          <cell r="BB40" t="str">
            <v>25398-37</v>
          </cell>
          <cell r="BC40" t="str">
            <v>25402-37</v>
          </cell>
          <cell r="BD40" t="str">
            <v>25407-37</v>
          </cell>
          <cell r="BE40" t="str">
            <v>25426-37</v>
          </cell>
          <cell r="BF40" t="str">
            <v>25430-37</v>
          </cell>
          <cell r="BG40" t="str">
            <v>25436-37</v>
          </cell>
          <cell r="BH40" t="str">
            <v>25438-37</v>
          </cell>
          <cell r="BI40" t="str">
            <v>25473-37</v>
          </cell>
          <cell r="BJ40" t="str">
            <v>25483-37</v>
          </cell>
          <cell r="BK40" t="str">
            <v>25486-37</v>
          </cell>
          <cell r="BL40" t="str">
            <v>25488-37</v>
          </cell>
          <cell r="BM40" t="str">
            <v>25489-37</v>
          </cell>
          <cell r="BN40" t="str">
            <v>25491-37</v>
          </cell>
          <cell r="BO40" t="str">
            <v>25506-37</v>
          </cell>
          <cell r="BP40" t="str">
            <v>25513-37</v>
          </cell>
          <cell r="BQ40" t="str">
            <v>25518-37</v>
          </cell>
          <cell r="BR40" t="str">
            <v>25524-37</v>
          </cell>
          <cell r="BS40" t="str">
            <v>25530-37</v>
          </cell>
          <cell r="BT40" t="str">
            <v>25535-37</v>
          </cell>
          <cell r="BU40" t="str">
            <v>25572-37</v>
          </cell>
          <cell r="BV40" t="str">
            <v>25580-37</v>
          </cell>
          <cell r="BW40" t="str">
            <v>25592-37</v>
          </cell>
          <cell r="BX40" t="str">
            <v>25594-37</v>
          </cell>
          <cell r="BY40" t="str">
            <v>25596-37</v>
          </cell>
          <cell r="BZ40" t="str">
            <v>25599-37</v>
          </cell>
          <cell r="CA40" t="str">
            <v>25612-37</v>
          </cell>
          <cell r="CB40" t="str">
            <v>25645-37</v>
          </cell>
          <cell r="CC40" t="str">
            <v>25649-37</v>
          </cell>
          <cell r="CD40" t="str">
            <v>25653-37</v>
          </cell>
          <cell r="CE40" t="str">
            <v>25658-37</v>
          </cell>
          <cell r="CF40" t="str">
            <v>25662-37</v>
          </cell>
          <cell r="CG40" t="str">
            <v>25718-37</v>
          </cell>
          <cell r="CH40" t="str">
            <v>25736-37</v>
          </cell>
          <cell r="CI40" t="str">
            <v>25740-37</v>
          </cell>
          <cell r="CJ40" t="str">
            <v>25743-37</v>
          </cell>
          <cell r="CK40" t="str">
            <v>25745-37</v>
          </cell>
          <cell r="CL40" t="str">
            <v>25754-37</v>
          </cell>
          <cell r="CM40" t="str">
            <v>25758-37</v>
          </cell>
          <cell r="CN40" t="str">
            <v>25769-37</v>
          </cell>
          <cell r="CO40" t="str">
            <v>25772-37</v>
          </cell>
          <cell r="CP40" t="str">
            <v>25777-37</v>
          </cell>
          <cell r="CQ40" t="str">
            <v>25779-37</v>
          </cell>
          <cell r="CR40" t="str">
            <v>25781-37</v>
          </cell>
          <cell r="CS40" t="str">
            <v>25785-37</v>
          </cell>
          <cell r="CT40" t="str">
            <v>25793-37</v>
          </cell>
          <cell r="CU40" t="str">
            <v>25797-37</v>
          </cell>
          <cell r="CV40" t="str">
            <v>25799-37</v>
          </cell>
          <cell r="CW40" t="str">
            <v>25805-37</v>
          </cell>
          <cell r="CX40" t="str">
            <v>25807-37</v>
          </cell>
          <cell r="CY40" t="str">
            <v>25815-37</v>
          </cell>
          <cell r="CZ40" t="str">
            <v>25817-37</v>
          </cell>
          <cell r="DA40" t="str">
            <v>25823-37</v>
          </cell>
          <cell r="DB40" t="str">
            <v>25839-37</v>
          </cell>
          <cell r="DC40" t="str">
            <v>25841-37</v>
          </cell>
          <cell r="DD40" t="str">
            <v>25843-37</v>
          </cell>
          <cell r="DE40" t="str">
            <v>25845-37</v>
          </cell>
          <cell r="DF40" t="str">
            <v>25851-37</v>
          </cell>
          <cell r="DG40" t="str">
            <v>25862-37</v>
          </cell>
          <cell r="DH40" t="str">
            <v>25867-37</v>
          </cell>
          <cell r="DI40" t="str">
            <v>25871-37</v>
          </cell>
          <cell r="DJ40" t="str">
            <v>25873-37</v>
          </cell>
          <cell r="DK40" t="str">
            <v>25875-37</v>
          </cell>
          <cell r="DL40" t="str">
            <v>25878-37</v>
          </cell>
          <cell r="DM40" t="str">
            <v>25885-37</v>
          </cell>
          <cell r="DN40" t="str">
            <v>25898-37</v>
          </cell>
          <cell r="DO40" t="str">
            <v>25899-37</v>
          </cell>
        </row>
        <row r="41">
          <cell r="C41" t="str">
            <v>25-38</v>
          </cell>
          <cell r="D41" t="str">
            <v>25001-38</v>
          </cell>
          <cell r="E41" t="str">
            <v>25019-38</v>
          </cell>
          <cell r="F41" t="str">
            <v>25035-38</v>
          </cell>
          <cell r="H41" t="str">
            <v>25053-38</v>
          </cell>
          <cell r="I41" t="str">
            <v>25086-38</v>
          </cell>
          <cell r="J41" t="str">
            <v>25095-38</v>
          </cell>
          <cell r="K41" t="str">
            <v>25099-38</v>
          </cell>
          <cell r="L41" t="str">
            <v>25120-38</v>
          </cell>
          <cell r="M41" t="str">
            <v>25123-38</v>
          </cell>
          <cell r="N41" t="str">
            <v>25126-38</v>
          </cell>
          <cell r="O41" t="str">
            <v>25148-38</v>
          </cell>
          <cell r="P41" t="str">
            <v>25151-38</v>
          </cell>
          <cell r="Q41" t="str">
            <v>25154-38</v>
          </cell>
          <cell r="R41" t="str">
            <v>25168-38</v>
          </cell>
          <cell r="S41" t="str">
            <v>25175-38</v>
          </cell>
          <cell r="T41" t="str">
            <v>25178-38</v>
          </cell>
          <cell r="U41" t="str">
            <v>25181-38</v>
          </cell>
          <cell r="V41" t="str">
            <v>25183-38</v>
          </cell>
          <cell r="W41" t="str">
            <v>25200-38</v>
          </cell>
          <cell r="X41" t="str">
            <v>25214-38</v>
          </cell>
          <cell r="Y41" t="str">
            <v>25224-38</v>
          </cell>
          <cell r="Z41" t="str">
            <v>25245-38</v>
          </cell>
          <cell r="AA41" t="str">
            <v>25258-38</v>
          </cell>
          <cell r="AB41" t="str">
            <v>25260-38</v>
          </cell>
          <cell r="AC41" t="str">
            <v>25269-38</v>
          </cell>
          <cell r="AD41" t="str">
            <v>25279-38</v>
          </cell>
          <cell r="AE41" t="str">
            <v>25281-38</v>
          </cell>
          <cell r="AF41" t="str">
            <v>25286-38</v>
          </cell>
          <cell r="AG41" t="str">
            <v>25288-38</v>
          </cell>
          <cell r="AH41" t="str">
            <v>25290-38</v>
          </cell>
          <cell r="AI41" t="str">
            <v>25293-38</v>
          </cell>
          <cell r="AJ41" t="str">
            <v>25295-38</v>
          </cell>
          <cell r="AK41" t="str">
            <v>25297-38</v>
          </cell>
          <cell r="AL41" t="str">
            <v>25299-38</v>
          </cell>
          <cell r="AM41" t="str">
            <v>25307-38</v>
          </cell>
          <cell r="AN41" t="str">
            <v>25312-38</v>
          </cell>
          <cell r="AO41" t="str">
            <v>25317-38</v>
          </cell>
          <cell r="AP41" t="str">
            <v>25320-38</v>
          </cell>
          <cell r="AQ41" t="str">
            <v>25322-38</v>
          </cell>
          <cell r="AR41" t="str">
            <v>25324-38</v>
          </cell>
          <cell r="AS41" t="str">
            <v>25326-38</v>
          </cell>
          <cell r="AT41" t="str">
            <v>25328-38</v>
          </cell>
          <cell r="AU41" t="str">
            <v>25335-38</v>
          </cell>
          <cell r="AV41" t="str">
            <v>25339-38</v>
          </cell>
          <cell r="AW41" t="str">
            <v>25368-38</v>
          </cell>
          <cell r="AX41" t="str">
            <v>25372-38</v>
          </cell>
          <cell r="AY41" t="str">
            <v>25377-38</v>
          </cell>
          <cell r="AZ41" t="str">
            <v>25386-38</v>
          </cell>
          <cell r="BA41" t="str">
            <v>25394-38</v>
          </cell>
          <cell r="BB41" t="str">
            <v>25398-38</v>
          </cell>
          <cell r="BC41" t="str">
            <v>25402-38</v>
          </cell>
          <cell r="BD41" t="str">
            <v>25407-38</v>
          </cell>
          <cell r="BE41" t="str">
            <v>25426-38</v>
          </cell>
          <cell r="BF41" t="str">
            <v>25430-38</v>
          </cell>
          <cell r="BG41" t="str">
            <v>25436-38</v>
          </cell>
          <cell r="BH41" t="str">
            <v>25438-38</v>
          </cell>
          <cell r="BI41" t="str">
            <v>25473-38</v>
          </cell>
          <cell r="BJ41" t="str">
            <v>25483-38</v>
          </cell>
          <cell r="BK41" t="str">
            <v>25486-38</v>
          </cell>
          <cell r="BL41" t="str">
            <v>25488-38</v>
          </cell>
          <cell r="BM41" t="str">
            <v>25489-38</v>
          </cell>
          <cell r="BN41" t="str">
            <v>25491-38</v>
          </cell>
          <cell r="BO41" t="str">
            <v>25506-38</v>
          </cell>
          <cell r="BP41" t="str">
            <v>25513-38</v>
          </cell>
          <cell r="BQ41" t="str">
            <v>25518-38</v>
          </cell>
          <cell r="BR41" t="str">
            <v>25524-38</v>
          </cell>
          <cell r="BS41" t="str">
            <v>25530-38</v>
          </cell>
          <cell r="BT41" t="str">
            <v>25535-38</v>
          </cell>
          <cell r="BU41" t="str">
            <v>25572-38</v>
          </cell>
          <cell r="BV41" t="str">
            <v>25580-38</v>
          </cell>
          <cell r="BW41" t="str">
            <v>25592-38</v>
          </cell>
          <cell r="BX41" t="str">
            <v>25594-38</v>
          </cell>
          <cell r="BY41" t="str">
            <v>25596-38</v>
          </cell>
          <cell r="BZ41" t="str">
            <v>25599-38</v>
          </cell>
          <cell r="CA41" t="str">
            <v>25612-38</v>
          </cell>
          <cell r="CB41" t="str">
            <v>25645-38</v>
          </cell>
          <cell r="CC41" t="str">
            <v>25649-38</v>
          </cell>
          <cell r="CD41" t="str">
            <v>25653-38</v>
          </cell>
          <cell r="CE41" t="str">
            <v>25658-38</v>
          </cell>
          <cell r="CF41" t="str">
            <v>25662-38</v>
          </cell>
          <cell r="CG41" t="str">
            <v>25718-38</v>
          </cell>
          <cell r="CH41" t="str">
            <v>25736-38</v>
          </cell>
          <cell r="CI41" t="str">
            <v>25740-38</v>
          </cell>
          <cell r="CJ41" t="str">
            <v>25743-38</v>
          </cell>
          <cell r="CK41" t="str">
            <v>25745-38</v>
          </cell>
          <cell r="CL41" t="str">
            <v>25754-38</v>
          </cell>
          <cell r="CM41" t="str">
            <v>25758-38</v>
          </cell>
          <cell r="CN41" t="str">
            <v>25769-38</v>
          </cell>
          <cell r="CO41" t="str">
            <v>25772-38</v>
          </cell>
          <cell r="CP41" t="str">
            <v>25777-38</v>
          </cell>
          <cell r="CQ41" t="str">
            <v>25779-38</v>
          </cell>
          <cell r="CR41" t="str">
            <v>25781-38</v>
          </cell>
          <cell r="CS41" t="str">
            <v>25785-38</v>
          </cell>
          <cell r="CT41" t="str">
            <v>25793-38</v>
          </cell>
          <cell r="CU41" t="str">
            <v>25797-38</v>
          </cell>
          <cell r="CV41" t="str">
            <v>25799-38</v>
          </cell>
          <cell r="CW41" t="str">
            <v>25805-38</v>
          </cell>
          <cell r="CX41" t="str">
            <v>25807-38</v>
          </cell>
          <cell r="CY41" t="str">
            <v>25815-38</v>
          </cell>
          <cell r="CZ41" t="str">
            <v>25817-38</v>
          </cell>
          <cell r="DA41" t="str">
            <v>25823-38</v>
          </cell>
          <cell r="DB41" t="str">
            <v>25839-38</v>
          </cell>
          <cell r="DC41" t="str">
            <v>25841-38</v>
          </cell>
          <cell r="DD41" t="str">
            <v>25843-38</v>
          </cell>
          <cell r="DE41" t="str">
            <v>25845-38</v>
          </cell>
          <cell r="DF41" t="str">
            <v>25851-38</v>
          </cell>
          <cell r="DG41" t="str">
            <v>25862-38</v>
          </cell>
          <cell r="DH41" t="str">
            <v>25867-38</v>
          </cell>
          <cell r="DI41" t="str">
            <v>25871-38</v>
          </cell>
          <cell r="DJ41" t="str">
            <v>25873-38</v>
          </cell>
          <cell r="DK41" t="str">
            <v>25875-38</v>
          </cell>
          <cell r="DL41" t="str">
            <v>25878-38</v>
          </cell>
          <cell r="DM41" t="str">
            <v>25885-38</v>
          </cell>
          <cell r="DN41" t="str">
            <v>25898-38</v>
          </cell>
          <cell r="DO41" t="str">
            <v>25899-38</v>
          </cell>
        </row>
        <row r="42">
          <cell r="C42" t="str">
            <v>25-39</v>
          </cell>
          <cell r="D42" t="str">
            <v>25001-39</v>
          </cell>
          <cell r="E42" t="str">
            <v>25019-39</v>
          </cell>
          <cell r="F42" t="str">
            <v>25035-39</v>
          </cell>
          <cell r="H42" t="str">
            <v>25053-39</v>
          </cell>
          <cell r="I42" t="str">
            <v>25086-39</v>
          </cell>
          <cell r="J42" t="str">
            <v>25095-39</v>
          </cell>
          <cell r="K42" t="str">
            <v>25099-39</v>
          </cell>
          <cell r="L42" t="str">
            <v>25120-39</v>
          </cell>
          <cell r="M42" t="str">
            <v>25123-39</v>
          </cell>
          <cell r="N42" t="str">
            <v>25126-39</v>
          </cell>
          <cell r="O42" t="str">
            <v>25148-39</v>
          </cell>
          <cell r="P42" t="str">
            <v>25151-39</v>
          </cell>
          <cell r="Q42" t="str">
            <v>25154-39</v>
          </cell>
          <cell r="R42" t="str">
            <v>25168-39</v>
          </cell>
          <cell r="S42" t="str">
            <v>25175-39</v>
          </cell>
          <cell r="T42" t="str">
            <v>25178-39</v>
          </cell>
          <cell r="U42" t="str">
            <v>25181-39</v>
          </cell>
          <cell r="V42" t="str">
            <v>25183-39</v>
          </cell>
          <cell r="W42" t="str">
            <v>25200-39</v>
          </cell>
          <cell r="X42" t="str">
            <v>25214-39</v>
          </cell>
          <cell r="Y42" t="str">
            <v>25224-39</v>
          </cell>
          <cell r="Z42" t="str">
            <v>25245-39</v>
          </cell>
          <cell r="AA42" t="str">
            <v>25258-39</v>
          </cell>
          <cell r="AB42" t="str">
            <v>25260-39</v>
          </cell>
          <cell r="AC42" t="str">
            <v>25269-39</v>
          </cell>
          <cell r="AD42" t="str">
            <v>25279-39</v>
          </cell>
          <cell r="AE42" t="str">
            <v>25281-39</v>
          </cell>
          <cell r="AF42" t="str">
            <v>25286-39</v>
          </cell>
          <cell r="AG42" t="str">
            <v>25288-39</v>
          </cell>
          <cell r="AH42" t="str">
            <v>25290-39</v>
          </cell>
          <cell r="AI42" t="str">
            <v>25293-39</v>
          </cell>
          <cell r="AJ42" t="str">
            <v>25295-39</v>
          </cell>
          <cell r="AK42" t="str">
            <v>25297-39</v>
          </cell>
          <cell r="AL42" t="str">
            <v>25299-39</v>
          </cell>
          <cell r="AM42" t="str">
            <v>25307-39</v>
          </cell>
          <cell r="AN42" t="str">
            <v>25312-39</v>
          </cell>
          <cell r="AO42" t="str">
            <v>25317-39</v>
          </cell>
          <cell r="AP42" t="str">
            <v>25320-39</v>
          </cell>
          <cell r="AQ42" t="str">
            <v>25322-39</v>
          </cell>
          <cell r="AR42" t="str">
            <v>25324-39</v>
          </cell>
          <cell r="AS42" t="str">
            <v>25326-39</v>
          </cell>
          <cell r="AT42" t="str">
            <v>25328-39</v>
          </cell>
          <cell r="AU42" t="str">
            <v>25335-39</v>
          </cell>
          <cell r="AV42" t="str">
            <v>25339-39</v>
          </cell>
          <cell r="AW42" t="str">
            <v>25368-39</v>
          </cell>
          <cell r="AX42" t="str">
            <v>25372-39</v>
          </cell>
          <cell r="AY42" t="str">
            <v>25377-39</v>
          </cell>
          <cell r="AZ42" t="str">
            <v>25386-39</v>
          </cell>
          <cell r="BA42" t="str">
            <v>25394-39</v>
          </cell>
          <cell r="BB42" t="str">
            <v>25398-39</v>
          </cell>
          <cell r="BC42" t="str">
            <v>25402-39</v>
          </cell>
          <cell r="BD42" t="str">
            <v>25407-39</v>
          </cell>
          <cell r="BE42" t="str">
            <v>25426-39</v>
          </cell>
          <cell r="BF42" t="str">
            <v>25430-39</v>
          </cell>
          <cell r="BG42" t="str">
            <v>25436-39</v>
          </cell>
          <cell r="BH42" t="str">
            <v>25438-39</v>
          </cell>
          <cell r="BI42" t="str">
            <v>25473-39</v>
          </cell>
          <cell r="BJ42" t="str">
            <v>25483-39</v>
          </cell>
          <cell r="BK42" t="str">
            <v>25486-39</v>
          </cell>
          <cell r="BL42" t="str">
            <v>25488-39</v>
          </cell>
          <cell r="BM42" t="str">
            <v>25489-39</v>
          </cell>
          <cell r="BN42" t="str">
            <v>25491-39</v>
          </cell>
          <cell r="BO42" t="str">
            <v>25506-39</v>
          </cell>
          <cell r="BP42" t="str">
            <v>25513-39</v>
          </cell>
          <cell r="BQ42" t="str">
            <v>25518-39</v>
          </cell>
          <cell r="BR42" t="str">
            <v>25524-39</v>
          </cell>
          <cell r="BS42" t="str">
            <v>25530-39</v>
          </cell>
          <cell r="BT42" t="str">
            <v>25535-39</v>
          </cell>
          <cell r="BU42" t="str">
            <v>25572-39</v>
          </cell>
          <cell r="BV42" t="str">
            <v>25580-39</v>
          </cell>
          <cell r="BW42" t="str">
            <v>25592-39</v>
          </cell>
          <cell r="BX42" t="str">
            <v>25594-39</v>
          </cell>
          <cell r="BY42" t="str">
            <v>25596-39</v>
          </cell>
          <cell r="BZ42" t="str">
            <v>25599-39</v>
          </cell>
          <cell r="CA42" t="str">
            <v>25612-39</v>
          </cell>
          <cell r="CB42" t="str">
            <v>25645-39</v>
          </cell>
          <cell r="CC42" t="str">
            <v>25649-39</v>
          </cell>
          <cell r="CD42" t="str">
            <v>25653-39</v>
          </cell>
          <cell r="CE42" t="str">
            <v>25658-39</v>
          </cell>
          <cell r="CF42" t="str">
            <v>25662-39</v>
          </cell>
          <cell r="CG42" t="str">
            <v>25718-39</v>
          </cell>
          <cell r="CH42" t="str">
            <v>25736-39</v>
          </cell>
          <cell r="CI42" t="str">
            <v>25740-39</v>
          </cell>
          <cell r="CJ42" t="str">
            <v>25743-39</v>
          </cell>
          <cell r="CK42" t="str">
            <v>25745-39</v>
          </cell>
          <cell r="CL42" t="str">
            <v>25754-39</v>
          </cell>
          <cell r="CM42" t="str">
            <v>25758-39</v>
          </cell>
          <cell r="CN42" t="str">
            <v>25769-39</v>
          </cell>
          <cell r="CO42" t="str">
            <v>25772-39</v>
          </cell>
          <cell r="CP42" t="str">
            <v>25777-39</v>
          </cell>
          <cell r="CQ42" t="str">
            <v>25779-39</v>
          </cell>
          <cell r="CR42" t="str">
            <v>25781-39</v>
          </cell>
          <cell r="CS42" t="str">
            <v>25785-39</v>
          </cell>
          <cell r="CT42" t="str">
            <v>25793-39</v>
          </cell>
          <cell r="CU42" t="str">
            <v>25797-39</v>
          </cell>
          <cell r="CV42" t="str">
            <v>25799-39</v>
          </cell>
          <cell r="CW42" t="str">
            <v>25805-39</v>
          </cell>
          <cell r="CX42" t="str">
            <v>25807-39</v>
          </cell>
          <cell r="CY42" t="str">
            <v>25815-39</v>
          </cell>
          <cell r="CZ42" t="str">
            <v>25817-39</v>
          </cell>
          <cell r="DA42" t="str">
            <v>25823-39</v>
          </cell>
          <cell r="DB42" t="str">
            <v>25839-39</v>
          </cell>
          <cell r="DC42" t="str">
            <v>25841-39</v>
          </cell>
          <cell r="DD42" t="str">
            <v>25843-39</v>
          </cell>
          <cell r="DE42" t="str">
            <v>25845-39</v>
          </cell>
          <cell r="DF42" t="str">
            <v>25851-39</v>
          </cell>
          <cell r="DG42" t="str">
            <v>25862-39</v>
          </cell>
          <cell r="DH42" t="str">
            <v>25867-39</v>
          </cell>
          <cell r="DI42" t="str">
            <v>25871-39</v>
          </cell>
          <cell r="DJ42" t="str">
            <v>25873-39</v>
          </cell>
          <cell r="DK42" t="str">
            <v>25875-39</v>
          </cell>
          <cell r="DL42" t="str">
            <v>25878-39</v>
          </cell>
          <cell r="DM42" t="str">
            <v>25885-39</v>
          </cell>
          <cell r="DN42" t="str">
            <v>25898-39</v>
          </cell>
          <cell r="DO42" t="str">
            <v>25899-39</v>
          </cell>
        </row>
        <row r="43">
          <cell r="C43" t="str">
            <v>25-40</v>
          </cell>
          <cell r="D43" t="str">
            <v>25001-40</v>
          </cell>
          <cell r="E43" t="str">
            <v>25019-40</v>
          </cell>
          <cell r="F43" t="str">
            <v>25035-40</v>
          </cell>
          <cell r="H43" t="str">
            <v>25053-40</v>
          </cell>
          <cell r="I43" t="str">
            <v>25086-40</v>
          </cell>
          <cell r="J43" t="str">
            <v>25095-40</v>
          </cell>
          <cell r="K43" t="str">
            <v>25099-40</v>
          </cell>
          <cell r="L43" t="str">
            <v>25120-40</v>
          </cell>
          <cell r="M43" t="str">
            <v>25123-40</v>
          </cell>
          <cell r="N43" t="str">
            <v>25126-40</v>
          </cell>
          <cell r="O43" t="str">
            <v>25148-40</v>
          </cell>
          <cell r="P43" t="str">
            <v>25151-40</v>
          </cell>
          <cell r="Q43" t="str">
            <v>25154-40</v>
          </cell>
          <cell r="R43" t="str">
            <v>25168-40</v>
          </cell>
          <cell r="S43" t="str">
            <v>25175-40</v>
          </cell>
          <cell r="T43" t="str">
            <v>25178-40</v>
          </cell>
          <cell r="U43" t="str">
            <v>25181-40</v>
          </cell>
          <cell r="V43" t="str">
            <v>25183-40</v>
          </cell>
          <cell r="W43" t="str">
            <v>25200-40</v>
          </cell>
          <cell r="X43" t="str">
            <v>25214-40</v>
          </cell>
          <cell r="Y43" t="str">
            <v>25224-40</v>
          </cell>
          <cell r="Z43" t="str">
            <v>25245-40</v>
          </cell>
          <cell r="AA43" t="str">
            <v>25258-40</v>
          </cell>
          <cell r="AB43" t="str">
            <v>25260-40</v>
          </cell>
          <cell r="AC43" t="str">
            <v>25269-40</v>
          </cell>
          <cell r="AD43" t="str">
            <v>25279-40</v>
          </cell>
          <cell r="AE43" t="str">
            <v>25281-40</v>
          </cell>
          <cell r="AF43" t="str">
            <v>25286-40</v>
          </cell>
          <cell r="AG43" t="str">
            <v>25288-40</v>
          </cell>
          <cell r="AH43" t="str">
            <v>25290-40</v>
          </cell>
          <cell r="AI43" t="str">
            <v>25293-40</v>
          </cell>
          <cell r="AJ43" t="str">
            <v>25295-40</v>
          </cell>
          <cell r="AK43" t="str">
            <v>25297-40</v>
          </cell>
          <cell r="AL43" t="str">
            <v>25299-40</v>
          </cell>
          <cell r="AM43" t="str">
            <v>25307-40</v>
          </cell>
          <cell r="AN43" t="str">
            <v>25312-40</v>
          </cell>
          <cell r="AO43" t="str">
            <v>25317-40</v>
          </cell>
          <cell r="AP43" t="str">
            <v>25320-40</v>
          </cell>
          <cell r="AQ43" t="str">
            <v>25322-40</v>
          </cell>
          <cell r="AR43" t="str">
            <v>25324-40</v>
          </cell>
          <cell r="AS43" t="str">
            <v>25326-40</v>
          </cell>
          <cell r="AT43" t="str">
            <v>25328-40</v>
          </cell>
          <cell r="AU43" t="str">
            <v>25335-40</v>
          </cell>
          <cell r="AV43" t="str">
            <v>25339-40</v>
          </cell>
          <cell r="AW43" t="str">
            <v>25368-40</v>
          </cell>
          <cell r="AX43" t="str">
            <v>25372-40</v>
          </cell>
          <cell r="AY43" t="str">
            <v>25377-40</v>
          </cell>
          <cell r="AZ43" t="str">
            <v>25386-40</v>
          </cell>
          <cell r="BA43" t="str">
            <v>25394-40</v>
          </cell>
          <cell r="BB43" t="str">
            <v>25398-40</v>
          </cell>
          <cell r="BC43" t="str">
            <v>25402-40</v>
          </cell>
          <cell r="BD43" t="str">
            <v>25407-40</v>
          </cell>
          <cell r="BE43" t="str">
            <v>25426-40</v>
          </cell>
          <cell r="BF43" t="str">
            <v>25430-40</v>
          </cell>
          <cell r="BG43" t="str">
            <v>25436-40</v>
          </cell>
          <cell r="BH43" t="str">
            <v>25438-40</v>
          </cell>
          <cell r="BI43" t="str">
            <v>25473-40</v>
          </cell>
          <cell r="BJ43" t="str">
            <v>25483-40</v>
          </cell>
          <cell r="BK43" t="str">
            <v>25486-40</v>
          </cell>
          <cell r="BL43" t="str">
            <v>25488-40</v>
          </cell>
          <cell r="BM43" t="str">
            <v>25489-40</v>
          </cell>
          <cell r="BN43" t="str">
            <v>25491-40</v>
          </cell>
          <cell r="BO43" t="str">
            <v>25506-40</v>
          </cell>
          <cell r="BP43" t="str">
            <v>25513-40</v>
          </cell>
          <cell r="BQ43" t="str">
            <v>25518-40</v>
          </cell>
          <cell r="BR43" t="str">
            <v>25524-40</v>
          </cell>
          <cell r="BS43" t="str">
            <v>25530-40</v>
          </cell>
          <cell r="BT43" t="str">
            <v>25535-40</v>
          </cell>
          <cell r="BU43" t="str">
            <v>25572-40</v>
          </cell>
          <cell r="BV43" t="str">
            <v>25580-40</v>
          </cell>
          <cell r="BW43" t="str">
            <v>25592-40</v>
          </cell>
          <cell r="BX43" t="str">
            <v>25594-40</v>
          </cell>
          <cell r="BY43" t="str">
            <v>25596-40</v>
          </cell>
          <cell r="BZ43" t="str">
            <v>25599-40</v>
          </cell>
          <cell r="CA43" t="str">
            <v>25612-40</v>
          </cell>
          <cell r="CB43" t="str">
            <v>25645-40</v>
          </cell>
          <cell r="CC43" t="str">
            <v>25649-40</v>
          </cell>
          <cell r="CD43" t="str">
            <v>25653-40</v>
          </cell>
          <cell r="CE43" t="str">
            <v>25658-40</v>
          </cell>
          <cell r="CF43" t="str">
            <v>25662-40</v>
          </cell>
          <cell r="CG43" t="str">
            <v>25718-40</v>
          </cell>
          <cell r="CH43" t="str">
            <v>25736-40</v>
          </cell>
          <cell r="CI43" t="str">
            <v>25740-40</v>
          </cell>
          <cell r="CJ43" t="str">
            <v>25743-40</v>
          </cell>
          <cell r="CK43" t="str">
            <v>25745-40</v>
          </cell>
          <cell r="CL43" t="str">
            <v>25754-40</v>
          </cell>
          <cell r="CM43" t="str">
            <v>25758-40</v>
          </cell>
          <cell r="CN43" t="str">
            <v>25769-40</v>
          </cell>
          <cell r="CO43" t="str">
            <v>25772-40</v>
          </cell>
          <cell r="CP43" t="str">
            <v>25777-40</v>
          </cell>
          <cell r="CQ43" t="str">
            <v>25779-40</v>
          </cell>
          <cell r="CR43" t="str">
            <v>25781-40</v>
          </cell>
          <cell r="CS43" t="str">
            <v>25785-40</v>
          </cell>
          <cell r="CT43" t="str">
            <v>25793-40</v>
          </cell>
          <cell r="CU43" t="str">
            <v>25797-40</v>
          </cell>
          <cell r="CV43" t="str">
            <v>25799-40</v>
          </cell>
          <cell r="CW43" t="str">
            <v>25805-40</v>
          </cell>
          <cell r="CX43" t="str">
            <v>25807-40</v>
          </cell>
          <cell r="CY43" t="str">
            <v>25815-40</v>
          </cell>
          <cell r="CZ43" t="str">
            <v>25817-40</v>
          </cell>
          <cell r="DA43" t="str">
            <v>25823-40</v>
          </cell>
          <cell r="DB43" t="str">
            <v>25839-40</v>
          </cell>
          <cell r="DC43" t="str">
            <v>25841-40</v>
          </cell>
          <cell r="DD43" t="str">
            <v>25843-40</v>
          </cell>
          <cell r="DE43" t="str">
            <v>25845-40</v>
          </cell>
          <cell r="DF43" t="str">
            <v>25851-40</v>
          </cell>
          <cell r="DG43" t="str">
            <v>25862-40</v>
          </cell>
          <cell r="DH43" t="str">
            <v>25867-40</v>
          </cell>
          <cell r="DI43" t="str">
            <v>25871-40</v>
          </cell>
          <cell r="DJ43" t="str">
            <v>25873-40</v>
          </cell>
          <cell r="DK43" t="str">
            <v>25875-40</v>
          </cell>
          <cell r="DL43" t="str">
            <v>25878-40</v>
          </cell>
          <cell r="DM43" t="str">
            <v>25885-40</v>
          </cell>
          <cell r="DN43" t="str">
            <v>25898-40</v>
          </cell>
          <cell r="DO43" t="str">
            <v>25899-40</v>
          </cell>
        </row>
        <row r="44">
          <cell r="C44" t="str">
            <v>25-41</v>
          </cell>
          <cell r="D44" t="str">
            <v>25001-41</v>
          </cell>
          <cell r="E44" t="str">
            <v>25019-41</v>
          </cell>
          <cell r="F44" t="str">
            <v>25035-41</v>
          </cell>
          <cell r="H44" t="str">
            <v>25053-41</v>
          </cell>
          <cell r="I44" t="str">
            <v>25086-41</v>
          </cell>
          <cell r="J44" t="str">
            <v>25095-41</v>
          </cell>
          <cell r="K44" t="str">
            <v>25099-41</v>
          </cell>
          <cell r="L44" t="str">
            <v>25120-41</v>
          </cell>
          <cell r="M44" t="str">
            <v>25123-41</v>
          </cell>
          <cell r="N44" t="str">
            <v>25126-41</v>
          </cell>
          <cell r="O44" t="str">
            <v>25148-41</v>
          </cell>
          <cell r="P44" t="str">
            <v>25151-41</v>
          </cell>
          <cell r="Q44" t="str">
            <v>25154-41</v>
          </cell>
          <cell r="R44" t="str">
            <v>25168-41</v>
          </cell>
          <cell r="S44" t="str">
            <v>25175-41</v>
          </cell>
          <cell r="T44" t="str">
            <v>25178-41</v>
          </cell>
          <cell r="U44" t="str">
            <v>25181-41</v>
          </cell>
          <cell r="V44" t="str">
            <v>25183-41</v>
          </cell>
          <cell r="W44" t="str">
            <v>25200-41</v>
          </cell>
          <cell r="X44" t="str">
            <v>25214-41</v>
          </cell>
          <cell r="Y44" t="str">
            <v>25224-41</v>
          </cell>
          <cell r="Z44" t="str">
            <v>25245-41</v>
          </cell>
          <cell r="AA44" t="str">
            <v>25258-41</v>
          </cell>
          <cell r="AB44" t="str">
            <v>25260-41</v>
          </cell>
          <cell r="AC44" t="str">
            <v>25269-41</v>
          </cell>
          <cell r="AD44" t="str">
            <v>25279-41</v>
          </cell>
          <cell r="AE44" t="str">
            <v>25281-41</v>
          </cell>
          <cell r="AF44" t="str">
            <v>25286-41</v>
          </cell>
          <cell r="AG44" t="str">
            <v>25288-41</v>
          </cell>
          <cell r="AH44" t="str">
            <v>25290-41</v>
          </cell>
          <cell r="AI44" t="str">
            <v>25293-41</v>
          </cell>
          <cell r="AJ44" t="str">
            <v>25295-41</v>
          </cell>
          <cell r="AK44" t="str">
            <v>25297-41</v>
          </cell>
          <cell r="AL44" t="str">
            <v>25299-41</v>
          </cell>
          <cell r="AM44" t="str">
            <v>25307-41</v>
          </cell>
          <cell r="AN44" t="str">
            <v>25312-41</v>
          </cell>
          <cell r="AO44" t="str">
            <v>25317-41</v>
          </cell>
          <cell r="AP44" t="str">
            <v>25320-41</v>
          </cell>
          <cell r="AQ44" t="str">
            <v>25322-41</v>
          </cell>
          <cell r="AR44" t="str">
            <v>25324-41</v>
          </cell>
          <cell r="AS44" t="str">
            <v>25326-41</v>
          </cell>
          <cell r="AT44" t="str">
            <v>25328-41</v>
          </cell>
          <cell r="AU44" t="str">
            <v>25335-41</v>
          </cell>
          <cell r="AV44" t="str">
            <v>25339-41</v>
          </cell>
          <cell r="AW44" t="str">
            <v>25368-41</v>
          </cell>
          <cell r="AX44" t="str">
            <v>25372-41</v>
          </cell>
          <cell r="AY44" t="str">
            <v>25377-41</v>
          </cell>
          <cell r="AZ44" t="str">
            <v>25386-41</v>
          </cell>
          <cell r="BA44" t="str">
            <v>25394-41</v>
          </cell>
          <cell r="BB44" t="str">
            <v>25398-41</v>
          </cell>
          <cell r="BC44" t="str">
            <v>25402-41</v>
          </cell>
          <cell r="BD44" t="str">
            <v>25407-41</v>
          </cell>
          <cell r="BE44" t="str">
            <v>25426-41</v>
          </cell>
          <cell r="BF44" t="str">
            <v>25430-41</v>
          </cell>
          <cell r="BG44" t="str">
            <v>25436-41</v>
          </cell>
          <cell r="BH44" t="str">
            <v>25438-41</v>
          </cell>
          <cell r="BI44" t="str">
            <v>25473-41</v>
          </cell>
          <cell r="BJ44" t="str">
            <v>25483-41</v>
          </cell>
          <cell r="BK44" t="str">
            <v>25486-41</v>
          </cell>
          <cell r="BL44" t="str">
            <v>25488-41</v>
          </cell>
          <cell r="BM44" t="str">
            <v>25489-41</v>
          </cell>
          <cell r="BN44" t="str">
            <v>25491-41</v>
          </cell>
          <cell r="BO44" t="str">
            <v>25506-41</v>
          </cell>
          <cell r="BP44" t="str">
            <v>25513-41</v>
          </cell>
          <cell r="BQ44" t="str">
            <v>25518-41</v>
          </cell>
          <cell r="BR44" t="str">
            <v>25524-41</v>
          </cell>
          <cell r="BS44" t="str">
            <v>25530-41</v>
          </cell>
          <cell r="BT44" t="str">
            <v>25535-41</v>
          </cell>
          <cell r="BU44" t="str">
            <v>25572-41</v>
          </cell>
          <cell r="BV44" t="str">
            <v>25580-41</v>
          </cell>
          <cell r="BW44" t="str">
            <v>25592-41</v>
          </cell>
          <cell r="BX44" t="str">
            <v>25594-41</v>
          </cell>
          <cell r="BY44" t="str">
            <v>25596-41</v>
          </cell>
          <cell r="BZ44" t="str">
            <v>25599-41</v>
          </cell>
          <cell r="CA44" t="str">
            <v>25612-41</v>
          </cell>
          <cell r="CB44" t="str">
            <v>25645-41</v>
          </cell>
          <cell r="CC44" t="str">
            <v>25649-41</v>
          </cell>
          <cell r="CD44" t="str">
            <v>25653-41</v>
          </cell>
          <cell r="CE44" t="str">
            <v>25658-41</v>
          </cell>
          <cell r="CF44" t="str">
            <v>25662-41</v>
          </cell>
          <cell r="CG44" t="str">
            <v>25718-41</v>
          </cell>
          <cell r="CH44" t="str">
            <v>25736-41</v>
          </cell>
          <cell r="CI44" t="str">
            <v>25740-41</v>
          </cell>
          <cell r="CJ44" t="str">
            <v>25743-41</v>
          </cell>
          <cell r="CK44" t="str">
            <v>25745-41</v>
          </cell>
          <cell r="CL44" t="str">
            <v>25754-41</v>
          </cell>
          <cell r="CM44" t="str">
            <v>25758-41</v>
          </cell>
          <cell r="CN44" t="str">
            <v>25769-41</v>
          </cell>
          <cell r="CO44" t="str">
            <v>25772-41</v>
          </cell>
          <cell r="CP44" t="str">
            <v>25777-41</v>
          </cell>
          <cell r="CQ44" t="str">
            <v>25779-41</v>
          </cell>
          <cell r="CR44" t="str">
            <v>25781-41</v>
          </cell>
          <cell r="CS44" t="str">
            <v>25785-41</v>
          </cell>
          <cell r="CT44" t="str">
            <v>25793-41</v>
          </cell>
          <cell r="CU44" t="str">
            <v>25797-41</v>
          </cell>
          <cell r="CV44" t="str">
            <v>25799-41</v>
          </cell>
          <cell r="CW44" t="str">
            <v>25805-41</v>
          </cell>
          <cell r="CX44" t="str">
            <v>25807-41</v>
          </cell>
          <cell r="CY44" t="str">
            <v>25815-41</v>
          </cell>
          <cell r="CZ44" t="str">
            <v>25817-41</v>
          </cell>
          <cell r="DA44" t="str">
            <v>25823-41</v>
          </cell>
          <cell r="DB44" t="str">
            <v>25839-41</v>
          </cell>
          <cell r="DC44" t="str">
            <v>25841-41</v>
          </cell>
          <cell r="DD44" t="str">
            <v>25843-41</v>
          </cell>
          <cell r="DE44" t="str">
            <v>25845-41</v>
          </cell>
          <cell r="DF44" t="str">
            <v>25851-41</v>
          </cell>
          <cell r="DG44" t="str">
            <v>25862-41</v>
          </cell>
          <cell r="DH44" t="str">
            <v>25867-41</v>
          </cell>
          <cell r="DI44" t="str">
            <v>25871-41</v>
          </cell>
          <cell r="DJ44" t="str">
            <v>25873-41</v>
          </cell>
          <cell r="DK44" t="str">
            <v>25875-41</v>
          </cell>
          <cell r="DL44" t="str">
            <v>25878-41</v>
          </cell>
          <cell r="DM44" t="str">
            <v>25885-41</v>
          </cell>
          <cell r="DN44" t="str">
            <v>25898-41</v>
          </cell>
          <cell r="DO44" t="str">
            <v>25899-41</v>
          </cell>
        </row>
        <row r="45">
          <cell r="C45" t="str">
            <v>25-42</v>
          </cell>
          <cell r="D45" t="str">
            <v>25001-42</v>
          </cell>
          <cell r="E45" t="str">
            <v>25019-42</v>
          </cell>
          <cell r="F45" t="str">
            <v>25035-42</v>
          </cell>
          <cell r="H45" t="str">
            <v>25053-42</v>
          </cell>
          <cell r="I45" t="str">
            <v>25086-42</v>
          </cell>
          <cell r="J45" t="str">
            <v>25095-42</v>
          </cell>
          <cell r="K45" t="str">
            <v>25099-42</v>
          </cell>
          <cell r="L45" t="str">
            <v>25120-42</v>
          </cell>
          <cell r="M45" t="str">
            <v>25123-42</v>
          </cell>
          <cell r="N45" t="str">
            <v>25126-42</v>
          </cell>
          <cell r="O45" t="str">
            <v>25148-42</v>
          </cell>
          <cell r="P45" t="str">
            <v>25151-42</v>
          </cell>
          <cell r="Q45" t="str">
            <v>25154-42</v>
          </cell>
          <cell r="R45" t="str">
            <v>25168-42</v>
          </cell>
          <cell r="S45" t="str">
            <v>25175-42</v>
          </cell>
          <cell r="T45" t="str">
            <v>25178-42</v>
          </cell>
          <cell r="U45" t="str">
            <v>25181-42</v>
          </cell>
          <cell r="V45" t="str">
            <v>25183-42</v>
          </cell>
          <cell r="W45" t="str">
            <v>25200-42</v>
          </cell>
          <cell r="X45" t="str">
            <v>25214-42</v>
          </cell>
          <cell r="Y45" t="str">
            <v>25224-42</v>
          </cell>
          <cell r="Z45" t="str">
            <v>25245-42</v>
          </cell>
          <cell r="AA45" t="str">
            <v>25258-42</v>
          </cell>
          <cell r="AB45" t="str">
            <v>25260-42</v>
          </cell>
          <cell r="AC45" t="str">
            <v>25269-42</v>
          </cell>
          <cell r="AD45" t="str">
            <v>25279-42</v>
          </cell>
          <cell r="AE45" t="str">
            <v>25281-42</v>
          </cell>
          <cell r="AF45" t="str">
            <v>25286-42</v>
          </cell>
          <cell r="AG45" t="str">
            <v>25288-42</v>
          </cell>
          <cell r="AH45" t="str">
            <v>25290-42</v>
          </cell>
          <cell r="AI45" t="str">
            <v>25293-42</v>
          </cell>
          <cell r="AJ45" t="str">
            <v>25295-42</v>
          </cell>
          <cell r="AK45" t="str">
            <v>25297-42</v>
          </cell>
          <cell r="AL45" t="str">
            <v>25299-42</v>
          </cell>
          <cell r="AM45" t="str">
            <v>25307-42</v>
          </cell>
          <cell r="AN45" t="str">
            <v>25312-42</v>
          </cell>
          <cell r="AO45" t="str">
            <v>25317-42</v>
          </cell>
          <cell r="AP45" t="str">
            <v>25320-42</v>
          </cell>
          <cell r="AQ45" t="str">
            <v>25322-42</v>
          </cell>
          <cell r="AR45" t="str">
            <v>25324-42</v>
          </cell>
          <cell r="AS45" t="str">
            <v>25326-42</v>
          </cell>
          <cell r="AT45" t="str">
            <v>25328-42</v>
          </cell>
          <cell r="AU45" t="str">
            <v>25335-42</v>
          </cell>
          <cell r="AV45" t="str">
            <v>25339-42</v>
          </cell>
          <cell r="AW45" t="str">
            <v>25368-42</v>
          </cell>
          <cell r="AX45" t="str">
            <v>25372-42</v>
          </cell>
          <cell r="AY45" t="str">
            <v>25377-42</v>
          </cell>
          <cell r="AZ45" t="str">
            <v>25386-42</v>
          </cell>
          <cell r="BA45" t="str">
            <v>25394-42</v>
          </cell>
          <cell r="BB45" t="str">
            <v>25398-42</v>
          </cell>
          <cell r="BC45" t="str">
            <v>25402-42</v>
          </cell>
          <cell r="BD45" t="str">
            <v>25407-42</v>
          </cell>
          <cell r="BE45" t="str">
            <v>25426-42</v>
          </cell>
          <cell r="BF45" t="str">
            <v>25430-42</v>
          </cell>
          <cell r="BG45" t="str">
            <v>25436-42</v>
          </cell>
          <cell r="BH45" t="str">
            <v>25438-42</v>
          </cell>
          <cell r="BI45" t="str">
            <v>25473-42</v>
          </cell>
          <cell r="BJ45" t="str">
            <v>25483-42</v>
          </cell>
          <cell r="BK45" t="str">
            <v>25486-42</v>
          </cell>
          <cell r="BL45" t="str">
            <v>25488-42</v>
          </cell>
          <cell r="BM45" t="str">
            <v>25489-42</v>
          </cell>
          <cell r="BN45" t="str">
            <v>25491-42</v>
          </cell>
          <cell r="BO45" t="str">
            <v>25506-42</v>
          </cell>
          <cell r="BP45" t="str">
            <v>25513-42</v>
          </cell>
          <cell r="BQ45" t="str">
            <v>25518-42</v>
          </cell>
          <cell r="BR45" t="str">
            <v>25524-42</v>
          </cell>
          <cell r="BS45" t="str">
            <v>25530-42</v>
          </cell>
          <cell r="BT45" t="str">
            <v>25535-42</v>
          </cell>
          <cell r="BU45" t="str">
            <v>25572-42</v>
          </cell>
          <cell r="BV45" t="str">
            <v>25580-42</v>
          </cell>
          <cell r="BW45" t="str">
            <v>25592-42</v>
          </cell>
          <cell r="BX45" t="str">
            <v>25594-42</v>
          </cell>
          <cell r="BY45" t="str">
            <v>25596-42</v>
          </cell>
          <cell r="BZ45" t="str">
            <v>25599-42</v>
          </cell>
          <cell r="CA45" t="str">
            <v>25612-42</v>
          </cell>
          <cell r="CB45" t="str">
            <v>25645-42</v>
          </cell>
          <cell r="CC45" t="str">
            <v>25649-42</v>
          </cell>
          <cell r="CD45" t="str">
            <v>25653-42</v>
          </cell>
          <cell r="CE45" t="str">
            <v>25658-42</v>
          </cell>
          <cell r="CF45" t="str">
            <v>25662-42</v>
          </cell>
          <cell r="CG45" t="str">
            <v>25718-42</v>
          </cell>
          <cell r="CH45" t="str">
            <v>25736-42</v>
          </cell>
          <cell r="CI45" t="str">
            <v>25740-42</v>
          </cell>
          <cell r="CJ45" t="str">
            <v>25743-42</v>
          </cell>
          <cell r="CK45" t="str">
            <v>25745-42</v>
          </cell>
          <cell r="CL45" t="str">
            <v>25754-42</v>
          </cell>
          <cell r="CM45" t="str">
            <v>25758-42</v>
          </cell>
          <cell r="CN45" t="str">
            <v>25769-42</v>
          </cell>
          <cell r="CO45" t="str">
            <v>25772-42</v>
          </cell>
          <cell r="CP45" t="str">
            <v>25777-42</v>
          </cell>
          <cell r="CQ45" t="str">
            <v>25779-42</v>
          </cell>
          <cell r="CR45" t="str">
            <v>25781-42</v>
          </cell>
          <cell r="CS45" t="str">
            <v>25785-42</v>
          </cell>
          <cell r="CT45" t="str">
            <v>25793-42</v>
          </cell>
          <cell r="CU45" t="str">
            <v>25797-42</v>
          </cell>
          <cell r="CV45" t="str">
            <v>25799-42</v>
          </cell>
          <cell r="CW45" t="str">
            <v>25805-42</v>
          </cell>
          <cell r="CX45" t="str">
            <v>25807-42</v>
          </cell>
          <cell r="CY45" t="str">
            <v>25815-42</v>
          </cell>
          <cell r="CZ45" t="str">
            <v>25817-42</v>
          </cell>
          <cell r="DA45" t="str">
            <v>25823-42</v>
          </cell>
          <cell r="DB45" t="str">
            <v>25839-42</v>
          </cell>
          <cell r="DC45" t="str">
            <v>25841-42</v>
          </cell>
          <cell r="DD45" t="str">
            <v>25843-42</v>
          </cell>
          <cell r="DE45" t="str">
            <v>25845-42</v>
          </cell>
          <cell r="DF45" t="str">
            <v>25851-42</v>
          </cell>
          <cell r="DG45" t="str">
            <v>25862-42</v>
          </cell>
          <cell r="DH45" t="str">
            <v>25867-42</v>
          </cell>
          <cell r="DI45" t="str">
            <v>25871-42</v>
          </cell>
          <cell r="DJ45" t="str">
            <v>25873-42</v>
          </cell>
          <cell r="DK45" t="str">
            <v>25875-42</v>
          </cell>
          <cell r="DL45" t="str">
            <v>25878-42</v>
          </cell>
          <cell r="DM45" t="str">
            <v>25885-42</v>
          </cell>
          <cell r="DN45" t="str">
            <v>25898-42</v>
          </cell>
          <cell r="DO45" t="str">
            <v>25899-42</v>
          </cell>
        </row>
        <row r="46">
          <cell r="C46" t="str">
            <v>25-43</v>
          </cell>
          <cell r="D46" t="str">
            <v>25001-43</v>
          </cell>
          <cell r="E46" t="str">
            <v>25019-43</v>
          </cell>
          <cell r="F46" t="str">
            <v>25035-43</v>
          </cell>
          <cell r="H46" t="str">
            <v>25053-43</v>
          </cell>
          <cell r="I46" t="str">
            <v>25086-43</v>
          </cell>
          <cell r="J46" t="str">
            <v>25095-43</v>
          </cell>
          <cell r="K46" t="str">
            <v>25099-43</v>
          </cell>
          <cell r="L46" t="str">
            <v>25120-43</v>
          </cell>
          <cell r="M46" t="str">
            <v>25123-43</v>
          </cell>
          <cell r="N46" t="str">
            <v>25126-43</v>
          </cell>
          <cell r="O46" t="str">
            <v>25148-43</v>
          </cell>
          <cell r="P46" t="str">
            <v>25151-43</v>
          </cell>
          <cell r="Q46" t="str">
            <v>25154-43</v>
          </cell>
          <cell r="R46" t="str">
            <v>25168-43</v>
          </cell>
          <cell r="S46" t="str">
            <v>25175-43</v>
          </cell>
          <cell r="T46" t="str">
            <v>25178-43</v>
          </cell>
          <cell r="U46" t="str">
            <v>25181-43</v>
          </cell>
          <cell r="V46" t="str">
            <v>25183-43</v>
          </cell>
          <cell r="W46" t="str">
            <v>25200-43</v>
          </cell>
          <cell r="X46" t="str">
            <v>25214-43</v>
          </cell>
          <cell r="Y46" t="str">
            <v>25224-43</v>
          </cell>
          <cell r="Z46" t="str">
            <v>25245-43</v>
          </cell>
          <cell r="AA46" t="str">
            <v>25258-43</v>
          </cell>
          <cell r="AB46" t="str">
            <v>25260-43</v>
          </cell>
          <cell r="AC46" t="str">
            <v>25269-43</v>
          </cell>
          <cell r="AD46" t="str">
            <v>25279-43</v>
          </cell>
          <cell r="AE46" t="str">
            <v>25281-43</v>
          </cell>
          <cell r="AF46" t="str">
            <v>25286-43</v>
          </cell>
          <cell r="AG46" t="str">
            <v>25288-43</v>
          </cell>
          <cell r="AH46" t="str">
            <v>25290-43</v>
          </cell>
          <cell r="AI46" t="str">
            <v>25293-43</v>
          </cell>
          <cell r="AJ46" t="str">
            <v>25295-43</v>
          </cell>
          <cell r="AK46" t="str">
            <v>25297-43</v>
          </cell>
          <cell r="AL46" t="str">
            <v>25299-43</v>
          </cell>
          <cell r="AM46" t="str">
            <v>25307-43</v>
          </cell>
          <cell r="AN46" t="str">
            <v>25312-43</v>
          </cell>
          <cell r="AO46" t="str">
            <v>25317-43</v>
          </cell>
          <cell r="AP46" t="str">
            <v>25320-43</v>
          </cell>
          <cell r="AQ46" t="str">
            <v>25322-43</v>
          </cell>
          <cell r="AR46" t="str">
            <v>25324-43</v>
          </cell>
          <cell r="AS46" t="str">
            <v>25326-43</v>
          </cell>
          <cell r="AT46" t="str">
            <v>25328-43</v>
          </cell>
          <cell r="AU46" t="str">
            <v>25335-43</v>
          </cell>
          <cell r="AV46" t="str">
            <v>25339-43</v>
          </cell>
          <cell r="AW46" t="str">
            <v>25368-43</v>
          </cell>
          <cell r="AX46" t="str">
            <v>25372-43</v>
          </cell>
          <cell r="AY46" t="str">
            <v>25377-43</v>
          </cell>
          <cell r="AZ46" t="str">
            <v>25386-43</v>
          </cell>
          <cell r="BA46" t="str">
            <v>25394-43</v>
          </cell>
          <cell r="BB46" t="str">
            <v>25398-43</v>
          </cell>
          <cell r="BC46" t="str">
            <v>25402-43</v>
          </cell>
          <cell r="BD46" t="str">
            <v>25407-43</v>
          </cell>
          <cell r="BE46" t="str">
            <v>25426-43</v>
          </cell>
          <cell r="BF46" t="str">
            <v>25430-43</v>
          </cell>
          <cell r="BG46" t="str">
            <v>25436-43</v>
          </cell>
          <cell r="BH46" t="str">
            <v>25438-43</v>
          </cell>
          <cell r="BI46" t="str">
            <v>25473-43</v>
          </cell>
          <cell r="BJ46" t="str">
            <v>25483-43</v>
          </cell>
          <cell r="BK46" t="str">
            <v>25486-43</v>
          </cell>
          <cell r="BL46" t="str">
            <v>25488-43</v>
          </cell>
          <cell r="BM46" t="str">
            <v>25489-43</v>
          </cell>
          <cell r="BN46" t="str">
            <v>25491-43</v>
          </cell>
          <cell r="BO46" t="str">
            <v>25506-43</v>
          </cell>
          <cell r="BP46" t="str">
            <v>25513-43</v>
          </cell>
          <cell r="BQ46" t="str">
            <v>25518-43</v>
          </cell>
          <cell r="BR46" t="str">
            <v>25524-43</v>
          </cell>
          <cell r="BS46" t="str">
            <v>25530-43</v>
          </cell>
          <cell r="BT46" t="str">
            <v>25535-43</v>
          </cell>
          <cell r="BU46" t="str">
            <v>25572-43</v>
          </cell>
          <cell r="BV46" t="str">
            <v>25580-43</v>
          </cell>
          <cell r="BW46" t="str">
            <v>25592-43</v>
          </cell>
          <cell r="BX46" t="str">
            <v>25594-43</v>
          </cell>
          <cell r="BY46" t="str">
            <v>25596-43</v>
          </cell>
          <cell r="BZ46" t="str">
            <v>25599-43</v>
          </cell>
          <cell r="CA46" t="str">
            <v>25612-43</v>
          </cell>
          <cell r="CB46" t="str">
            <v>25645-43</v>
          </cell>
          <cell r="CC46" t="str">
            <v>25649-43</v>
          </cell>
          <cell r="CD46" t="str">
            <v>25653-43</v>
          </cell>
          <cell r="CE46" t="str">
            <v>25658-43</v>
          </cell>
          <cell r="CF46" t="str">
            <v>25662-43</v>
          </cell>
          <cell r="CG46" t="str">
            <v>25718-43</v>
          </cell>
          <cell r="CH46" t="str">
            <v>25736-43</v>
          </cell>
          <cell r="CI46" t="str">
            <v>25740-43</v>
          </cell>
          <cell r="CJ46" t="str">
            <v>25743-43</v>
          </cell>
          <cell r="CK46" t="str">
            <v>25745-43</v>
          </cell>
          <cell r="CL46" t="str">
            <v>25754-43</v>
          </cell>
          <cell r="CM46" t="str">
            <v>25758-43</v>
          </cell>
          <cell r="CN46" t="str">
            <v>25769-43</v>
          </cell>
          <cell r="CO46" t="str">
            <v>25772-43</v>
          </cell>
          <cell r="CP46" t="str">
            <v>25777-43</v>
          </cell>
          <cell r="CQ46" t="str">
            <v>25779-43</v>
          </cell>
          <cell r="CR46" t="str">
            <v>25781-43</v>
          </cell>
          <cell r="CS46" t="str">
            <v>25785-43</v>
          </cell>
          <cell r="CT46" t="str">
            <v>25793-43</v>
          </cell>
          <cell r="CU46" t="str">
            <v>25797-43</v>
          </cell>
          <cell r="CV46" t="str">
            <v>25799-43</v>
          </cell>
          <cell r="CW46" t="str">
            <v>25805-43</v>
          </cell>
          <cell r="CX46" t="str">
            <v>25807-43</v>
          </cell>
          <cell r="CY46" t="str">
            <v>25815-43</v>
          </cell>
          <cell r="CZ46" t="str">
            <v>25817-43</v>
          </cell>
          <cell r="DA46" t="str">
            <v>25823-43</v>
          </cell>
          <cell r="DB46" t="str">
            <v>25839-43</v>
          </cell>
          <cell r="DC46" t="str">
            <v>25841-43</v>
          </cell>
          <cell r="DD46" t="str">
            <v>25843-43</v>
          </cell>
          <cell r="DE46" t="str">
            <v>25845-43</v>
          </cell>
          <cell r="DF46" t="str">
            <v>25851-43</v>
          </cell>
          <cell r="DG46" t="str">
            <v>25862-43</v>
          </cell>
          <cell r="DH46" t="str">
            <v>25867-43</v>
          </cell>
          <cell r="DI46" t="str">
            <v>25871-43</v>
          </cell>
          <cell r="DJ46" t="str">
            <v>25873-43</v>
          </cell>
          <cell r="DK46" t="str">
            <v>25875-43</v>
          </cell>
          <cell r="DL46" t="str">
            <v>25878-43</v>
          </cell>
          <cell r="DM46" t="str">
            <v>25885-43</v>
          </cell>
          <cell r="DN46" t="str">
            <v>25898-43</v>
          </cell>
          <cell r="DO46" t="str">
            <v>25899-43</v>
          </cell>
        </row>
        <row r="47">
          <cell r="C47" t="str">
            <v>25-44</v>
          </cell>
          <cell r="D47" t="str">
            <v>25001-44</v>
          </cell>
          <cell r="E47" t="str">
            <v>25019-44</v>
          </cell>
          <cell r="F47" t="str">
            <v>25035-44</v>
          </cell>
          <cell r="H47" t="str">
            <v>25053-44</v>
          </cell>
          <cell r="I47" t="str">
            <v>25086-44</v>
          </cell>
          <cell r="J47" t="str">
            <v>25095-44</v>
          </cell>
          <cell r="K47" t="str">
            <v>25099-44</v>
          </cell>
          <cell r="L47" t="str">
            <v>25120-44</v>
          </cell>
          <cell r="M47" t="str">
            <v>25123-44</v>
          </cell>
          <cell r="N47" t="str">
            <v>25126-44</v>
          </cell>
          <cell r="O47" t="str">
            <v>25148-44</v>
          </cell>
          <cell r="P47" t="str">
            <v>25151-44</v>
          </cell>
          <cell r="Q47" t="str">
            <v>25154-44</v>
          </cell>
          <cell r="R47" t="str">
            <v>25168-44</v>
          </cell>
          <cell r="S47" t="str">
            <v>25175-44</v>
          </cell>
          <cell r="T47" t="str">
            <v>25178-44</v>
          </cell>
          <cell r="U47" t="str">
            <v>25181-44</v>
          </cell>
          <cell r="V47" t="str">
            <v>25183-44</v>
          </cell>
          <cell r="W47" t="str">
            <v>25200-44</v>
          </cell>
          <cell r="X47" t="str">
            <v>25214-44</v>
          </cell>
          <cell r="Y47" t="str">
            <v>25224-44</v>
          </cell>
          <cell r="Z47" t="str">
            <v>25245-44</v>
          </cell>
          <cell r="AA47" t="str">
            <v>25258-44</v>
          </cell>
          <cell r="AB47" t="str">
            <v>25260-44</v>
          </cell>
          <cell r="AC47" t="str">
            <v>25269-44</v>
          </cell>
          <cell r="AD47" t="str">
            <v>25279-44</v>
          </cell>
          <cell r="AE47" t="str">
            <v>25281-44</v>
          </cell>
          <cell r="AF47" t="str">
            <v>25286-44</v>
          </cell>
          <cell r="AG47" t="str">
            <v>25288-44</v>
          </cell>
          <cell r="AH47" t="str">
            <v>25290-44</v>
          </cell>
          <cell r="AI47" t="str">
            <v>25293-44</v>
          </cell>
          <cell r="AJ47" t="str">
            <v>25295-44</v>
          </cell>
          <cell r="AK47" t="str">
            <v>25297-44</v>
          </cell>
          <cell r="AL47" t="str">
            <v>25299-44</v>
          </cell>
          <cell r="AM47" t="str">
            <v>25307-44</v>
          </cell>
          <cell r="AN47" t="str">
            <v>25312-44</v>
          </cell>
          <cell r="AO47" t="str">
            <v>25317-44</v>
          </cell>
          <cell r="AP47" t="str">
            <v>25320-44</v>
          </cell>
          <cell r="AQ47" t="str">
            <v>25322-44</v>
          </cell>
          <cell r="AR47" t="str">
            <v>25324-44</v>
          </cell>
          <cell r="AS47" t="str">
            <v>25326-44</v>
          </cell>
          <cell r="AT47" t="str">
            <v>25328-44</v>
          </cell>
          <cell r="AU47" t="str">
            <v>25335-44</v>
          </cell>
          <cell r="AV47" t="str">
            <v>25339-44</v>
          </cell>
          <cell r="AW47" t="str">
            <v>25368-44</v>
          </cell>
          <cell r="AX47" t="str">
            <v>25372-44</v>
          </cell>
          <cell r="AY47" t="str">
            <v>25377-44</v>
          </cell>
          <cell r="AZ47" t="str">
            <v>25386-44</v>
          </cell>
          <cell r="BA47" t="str">
            <v>25394-44</v>
          </cell>
          <cell r="BB47" t="str">
            <v>25398-44</v>
          </cell>
          <cell r="BC47" t="str">
            <v>25402-44</v>
          </cell>
          <cell r="BD47" t="str">
            <v>25407-44</v>
          </cell>
          <cell r="BE47" t="str">
            <v>25426-44</v>
          </cell>
          <cell r="BF47" t="str">
            <v>25430-44</v>
          </cell>
          <cell r="BG47" t="str">
            <v>25436-44</v>
          </cell>
          <cell r="BH47" t="str">
            <v>25438-44</v>
          </cell>
          <cell r="BI47" t="str">
            <v>25473-44</v>
          </cell>
          <cell r="BJ47" t="str">
            <v>25483-44</v>
          </cell>
          <cell r="BK47" t="str">
            <v>25486-44</v>
          </cell>
          <cell r="BL47" t="str">
            <v>25488-44</v>
          </cell>
          <cell r="BM47" t="str">
            <v>25489-44</v>
          </cell>
          <cell r="BN47" t="str">
            <v>25491-44</v>
          </cell>
          <cell r="BO47" t="str">
            <v>25506-44</v>
          </cell>
          <cell r="BP47" t="str">
            <v>25513-44</v>
          </cell>
          <cell r="BQ47" t="str">
            <v>25518-44</v>
          </cell>
          <cell r="BR47" t="str">
            <v>25524-44</v>
          </cell>
          <cell r="BS47" t="str">
            <v>25530-44</v>
          </cell>
          <cell r="BT47" t="str">
            <v>25535-44</v>
          </cell>
          <cell r="BU47" t="str">
            <v>25572-44</v>
          </cell>
          <cell r="BV47" t="str">
            <v>25580-44</v>
          </cell>
          <cell r="BW47" t="str">
            <v>25592-44</v>
          </cell>
          <cell r="BX47" t="str">
            <v>25594-44</v>
          </cell>
          <cell r="BY47" t="str">
            <v>25596-44</v>
          </cell>
          <cell r="BZ47" t="str">
            <v>25599-44</v>
          </cell>
          <cell r="CA47" t="str">
            <v>25612-44</v>
          </cell>
          <cell r="CB47" t="str">
            <v>25645-44</v>
          </cell>
          <cell r="CC47" t="str">
            <v>25649-44</v>
          </cell>
          <cell r="CD47" t="str">
            <v>25653-44</v>
          </cell>
          <cell r="CE47" t="str">
            <v>25658-44</v>
          </cell>
          <cell r="CF47" t="str">
            <v>25662-44</v>
          </cell>
          <cell r="CG47" t="str">
            <v>25718-44</v>
          </cell>
          <cell r="CH47" t="str">
            <v>25736-44</v>
          </cell>
          <cell r="CI47" t="str">
            <v>25740-44</v>
          </cell>
          <cell r="CJ47" t="str">
            <v>25743-44</v>
          </cell>
          <cell r="CK47" t="str">
            <v>25745-44</v>
          </cell>
          <cell r="CL47" t="str">
            <v>25754-44</v>
          </cell>
          <cell r="CM47" t="str">
            <v>25758-44</v>
          </cell>
          <cell r="CN47" t="str">
            <v>25769-44</v>
          </cell>
          <cell r="CO47" t="str">
            <v>25772-44</v>
          </cell>
          <cell r="CP47" t="str">
            <v>25777-44</v>
          </cell>
          <cell r="CQ47" t="str">
            <v>25779-44</v>
          </cell>
          <cell r="CR47" t="str">
            <v>25781-44</v>
          </cell>
          <cell r="CS47" t="str">
            <v>25785-44</v>
          </cell>
          <cell r="CT47" t="str">
            <v>25793-44</v>
          </cell>
          <cell r="CU47" t="str">
            <v>25797-44</v>
          </cell>
          <cell r="CV47" t="str">
            <v>25799-44</v>
          </cell>
          <cell r="CW47" t="str">
            <v>25805-44</v>
          </cell>
          <cell r="CX47" t="str">
            <v>25807-44</v>
          </cell>
          <cell r="CY47" t="str">
            <v>25815-44</v>
          </cell>
          <cell r="CZ47" t="str">
            <v>25817-44</v>
          </cell>
          <cell r="DA47" t="str">
            <v>25823-44</v>
          </cell>
          <cell r="DB47" t="str">
            <v>25839-44</v>
          </cell>
          <cell r="DC47" t="str">
            <v>25841-44</v>
          </cell>
          <cell r="DD47" t="str">
            <v>25843-44</v>
          </cell>
          <cell r="DE47" t="str">
            <v>25845-44</v>
          </cell>
          <cell r="DF47" t="str">
            <v>25851-44</v>
          </cell>
          <cell r="DG47" t="str">
            <v>25862-44</v>
          </cell>
          <cell r="DH47" t="str">
            <v>25867-44</v>
          </cell>
          <cell r="DI47" t="str">
            <v>25871-44</v>
          </cell>
          <cell r="DJ47" t="str">
            <v>25873-44</v>
          </cell>
          <cell r="DK47" t="str">
            <v>25875-44</v>
          </cell>
          <cell r="DL47" t="str">
            <v>25878-44</v>
          </cell>
          <cell r="DM47" t="str">
            <v>25885-44</v>
          </cell>
          <cell r="DN47" t="str">
            <v>25898-44</v>
          </cell>
          <cell r="DO47" t="str">
            <v>25899-44</v>
          </cell>
        </row>
        <row r="48">
          <cell r="C48" t="str">
            <v>25-45</v>
          </cell>
          <cell r="D48" t="str">
            <v>25001-45</v>
          </cell>
          <cell r="E48" t="str">
            <v>25019-45</v>
          </cell>
          <cell r="F48" t="str">
            <v>25035-45</v>
          </cell>
          <cell r="H48" t="str">
            <v>25053-45</v>
          </cell>
          <cell r="I48" t="str">
            <v>25086-45</v>
          </cell>
          <cell r="J48" t="str">
            <v>25095-45</v>
          </cell>
          <cell r="K48" t="str">
            <v>25099-45</v>
          </cell>
          <cell r="L48" t="str">
            <v>25120-45</v>
          </cell>
          <cell r="M48" t="str">
            <v>25123-45</v>
          </cell>
          <cell r="N48" t="str">
            <v>25126-45</v>
          </cell>
          <cell r="O48" t="str">
            <v>25148-45</v>
          </cell>
          <cell r="P48" t="str">
            <v>25151-45</v>
          </cell>
          <cell r="Q48" t="str">
            <v>25154-45</v>
          </cell>
          <cell r="R48" t="str">
            <v>25168-45</v>
          </cell>
          <cell r="S48" t="str">
            <v>25175-45</v>
          </cell>
          <cell r="T48" t="str">
            <v>25178-45</v>
          </cell>
          <cell r="U48" t="str">
            <v>25181-45</v>
          </cell>
          <cell r="V48" t="str">
            <v>25183-45</v>
          </cell>
          <cell r="W48" t="str">
            <v>25200-45</v>
          </cell>
          <cell r="X48" t="str">
            <v>25214-45</v>
          </cell>
          <cell r="Y48" t="str">
            <v>25224-45</v>
          </cell>
          <cell r="Z48" t="str">
            <v>25245-45</v>
          </cell>
          <cell r="AA48" t="str">
            <v>25258-45</v>
          </cell>
          <cell r="AB48" t="str">
            <v>25260-45</v>
          </cell>
          <cell r="AC48" t="str">
            <v>25269-45</v>
          </cell>
          <cell r="AD48" t="str">
            <v>25279-45</v>
          </cell>
          <cell r="AE48" t="str">
            <v>25281-45</v>
          </cell>
          <cell r="AF48" t="str">
            <v>25286-45</v>
          </cell>
          <cell r="AG48" t="str">
            <v>25288-45</v>
          </cell>
          <cell r="AH48" t="str">
            <v>25290-45</v>
          </cell>
          <cell r="AI48" t="str">
            <v>25293-45</v>
          </cell>
          <cell r="AJ48" t="str">
            <v>25295-45</v>
          </cell>
          <cell r="AK48" t="str">
            <v>25297-45</v>
          </cell>
          <cell r="AL48" t="str">
            <v>25299-45</v>
          </cell>
          <cell r="AM48" t="str">
            <v>25307-45</v>
          </cell>
          <cell r="AN48" t="str">
            <v>25312-45</v>
          </cell>
          <cell r="AO48" t="str">
            <v>25317-45</v>
          </cell>
          <cell r="AP48" t="str">
            <v>25320-45</v>
          </cell>
          <cell r="AQ48" t="str">
            <v>25322-45</v>
          </cell>
          <cell r="AR48" t="str">
            <v>25324-45</v>
          </cell>
          <cell r="AS48" t="str">
            <v>25326-45</v>
          </cell>
          <cell r="AT48" t="str">
            <v>25328-45</v>
          </cell>
          <cell r="AU48" t="str">
            <v>25335-45</v>
          </cell>
          <cell r="AV48" t="str">
            <v>25339-45</v>
          </cell>
          <cell r="AW48" t="str">
            <v>25368-45</v>
          </cell>
          <cell r="AX48" t="str">
            <v>25372-45</v>
          </cell>
          <cell r="AY48" t="str">
            <v>25377-45</v>
          </cell>
          <cell r="AZ48" t="str">
            <v>25386-45</v>
          </cell>
          <cell r="BA48" t="str">
            <v>25394-45</v>
          </cell>
          <cell r="BB48" t="str">
            <v>25398-45</v>
          </cell>
          <cell r="BC48" t="str">
            <v>25402-45</v>
          </cell>
          <cell r="BD48" t="str">
            <v>25407-45</v>
          </cell>
          <cell r="BE48" t="str">
            <v>25426-45</v>
          </cell>
          <cell r="BF48" t="str">
            <v>25430-45</v>
          </cell>
          <cell r="BG48" t="str">
            <v>25436-45</v>
          </cell>
          <cell r="BH48" t="str">
            <v>25438-45</v>
          </cell>
          <cell r="BI48" t="str">
            <v>25473-45</v>
          </cell>
          <cell r="BJ48" t="str">
            <v>25483-45</v>
          </cell>
          <cell r="BK48" t="str">
            <v>25486-45</v>
          </cell>
          <cell r="BL48" t="str">
            <v>25488-45</v>
          </cell>
          <cell r="BM48" t="str">
            <v>25489-45</v>
          </cell>
          <cell r="BN48" t="str">
            <v>25491-45</v>
          </cell>
          <cell r="BO48" t="str">
            <v>25506-45</v>
          </cell>
          <cell r="BP48" t="str">
            <v>25513-45</v>
          </cell>
          <cell r="BQ48" t="str">
            <v>25518-45</v>
          </cell>
          <cell r="BR48" t="str">
            <v>25524-45</v>
          </cell>
          <cell r="BS48" t="str">
            <v>25530-45</v>
          </cell>
          <cell r="BT48" t="str">
            <v>25535-45</v>
          </cell>
          <cell r="BU48" t="str">
            <v>25572-45</v>
          </cell>
          <cell r="BV48" t="str">
            <v>25580-45</v>
          </cell>
          <cell r="BW48" t="str">
            <v>25592-45</v>
          </cell>
          <cell r="BX48" t="str">
            <v>25594-45</v>
          </cell>
          <cell r="BY48" t="str">
            <v>25596-45</v>
          </cell>
          <cell r="BZ48" t="str">
            <v>25599-45</v>
          </cell>
          <cell r="CA48" t="str">
            <v>25612-45</v>
          </cell>
          <cell r="CB48" t="str">
            <v>25645-45</v>
          </cell>
          <cell r="CC48" t="str">
            <v>25649-45</v>
          </cell>
          <cell r="CD48" t="str">
            <v>25653-45</v>
          </cell>
          <cell r="CE48" t="str">
            <v>25658-45</v>
          </cell>
          <cell r="CF48" t="str">
            <v>25662-45</v>
          </cell>
          <cell r="CG48" t="str">
            <v>25718-45</v>
          </cell>
          <cell r="CH48" t="str">
            <v>25736-45</v>
          </cell>
          <cell r="CI48" t="str">
            <v>25740-45</v>
          </cell>
          <cell r="CJ48" t="str">
            <v>25743-45</v>
          </cell>
          <cell r="CK48" t="str">
            <v>25745-45</v>
          </cell>
          <cell r="CL48" t="str">
            <v>25754-45</v>
          </cell>
          <cell r="CM48" t="str">
            <v>25758-45</v>
          </cell>
          <cell r="CN48" t="str">
            <v>25769-45</v>
          </cell>
          <cell r="CO48" t="str">
            <v>25772-45</v>
          </cell>
          <cell r="CP48" t="str">
            <v>25777-45</v>
          </cell>
          <cell r="CQ48" t="str">
            <v>25779-45</v>
          </cell>
          <cell r="CR48" t="str">
            <v>25781-45</v>
          </cell>
          <cell r="CS48" t="str">
            <v>25785-45</v>
          </cell>
          <cell r="CT48" t="str">
            <v>25793-45</v>
          </cell>
          <cell r="CU48" t="str">
            <v>25797-45</v>
          </cell>
          <cell r="CV48" t="str">
            <v>25799-45</v>
          </cell>
          <cell r="CW48" t="str">
            <v>25805-45</v>
          </cell>
          <cell r="CX48" t="str">
            <v>25807-45</v>
          </cell>
          <cell r="CY48" t="str">
            <v>25815-45</v>
          </cell>
          <cell r="CZ48" t="str">
            <v>25817-45</v>
          </cell>
          <cell r="DA48" t="str">
            <v>25823-45</v>
          </cell>
          <cell r="DB48" t="str">
            <v>25839-45</v>
          </cell>
          <cell r="DC48" t="str">
            <v>25841-45</v>
          </cell>
          <cell r="DD48" t="str">
            <v>25843-45</v>
          </cell>
          <cell r="DE48" t="str">
            <v>25845-45</v>
          </cell>
          <cell r="DF48" t="str">
            <v>25851-45</v>
          </cell>
          <cell r="DG48" t="str">
            <v>25862-45</v>
          </cell>
          <cell r="DH48" t="str">
            <v>25867-45</v>
          </cell>
          <cell r="DI48" t="str">
            <v>25871-45</v>
          </cell>
          <cell r="DJ48" t="str">
            <v>25873-45</v>
          </cell>
          <cell r="DK48" t="str">
            <v>25875-45</v>
          </cell>
          <cell r="DL48" t="str">
            <v>25878-45</v>
          </cell>
          <cell r="DM48" t="str">
            <v>25885-45</v>
          </cell>
          <cell r="DN48" t="str">
            <v>25898-45</v>
          </cell>
          <cell r="DO48" t="str">
            <v>25899-45</v>
          </cell>
        </row>
        <row r="49">
          <cell r="C49" t="str">
            <v>25-46</v>
          </cell>
          <cell r="D49" t="str">
            <v>25001-46</v>
          </cell>
          <cell r="E49" t="str">
            <v>25019-46</v>
          </cell>
          <cell r="F49" t="str">
            <v>25035-46</v>
          </cell>
          <cell r="H49" t="str">
            <v>25053-46</v>
          </cell>
          <cell r="I49" t="str">
            <v>25086-46</v>
          </cell>
          <cell r="J49" t="str">
            <v>25095-46</v>
          </cell>
          <cell r="K49" t="str">
            <v>25099-46</v>
          </cell>
          <cell r="L49" t="str">
            <v>25120-46</v>
          </cell>
          <cell r="M49" t="str">
            <v>25123-46</v>
          </cell>
          <cell r="N49" t="str">
            <v>25126-46</v>
          </cell>
          <cell r="O49" t="str">
            <v>25148-46</v>
          </cell>
          <cell r="P49" t="str">
            <v>25151-46</v>
          </cell>
          <cell r="Q49" t="str">
            <v>25154-46</v>
          </cell>
          <cell r="R49" t="str">
            <v>25168-46</v>
          </cell>
          <cell r="S49" t="str">
            <v>25175-46</v>
          </cell>
          <cell r="T49" t="str">
            <v>25178-46</v>
          </cell>
          <cell r="U49" t="str">
            <v>25181-46</v>
          </cell>
          <cell r="V49" t="str">
            <v>25183-46</v>
          </cell>
          <cell r="W49" t="str">
            <v>25200-46</v>
          </cell>
          <cell r="X49" t="str">
            <v>25214-46</v>
          </cell>
          <cell r="Y49" t="str">
            <v>25224-46</v>
          </cell>
          <cell r="Z49" t="str">
            <v>25245-46</v>
          </cell>
          <cell r="AA49" t="str">
            <v>25258-46</v>
          </cell>
          <cell r="AB49" t="str">
            <v>25260-46</v>
          </cell>
          <cell r="AC49" t="str">
            <v>25269-46</v>
          </cell>
          <cell r="AD49" t="str">
            <v>25279-46</v>
          </cell>
          <cell r="AE49" t="str">
            <v>25281-46</v>
          </cell>
          <cell r="AF49" t="str">
            <v>25286-46</v>
          </cell>
          <cell r="AG49" t="str">
            <v>25288-46</v>
          </cell>
          <cell r="AH49" t="str">
            <v>25290-46</v>
          </cell>
          <cell r="AI49" t="str">
            <v>25293-46</v>
          </cell>
          <cell r="AJ49" t="str">
            <v>25295-46</v>
          </cell>
          <cell r="AK49" t="str">
            <v>25297-46</v>
          </cell>
          <cell r="AL49" t="str">
            <v>25299-46</v>
          </cell>
          <cell r="AM49" t="str">
            <v>25307-46</v>
          </cell>
          <cell r="AN49" t="str">
            <v>25312-46</v>
          </cell>
          <cell r="AO49" t="str">
            <v>25317-46</v>
          </cell>
          <cell r="AP49" t="str">
            <v>25320-46</v>
          </cell>
          <cell r="AQ49" t="str">
            <v>25322-46</v>
          </cell>
          <cell r="AR49" t="str">
            <v>25324-46</v>
          </cell>
          <cell r="AS49" t="str">
            <v>25326-46</v>
          </cell>
          <cell r="AT49" t="str">
            <v>25328-46</v>
          </cell>
          <cell r="AU49" t="str">
            <v>25335-46</v>
          </cell>
          <cell r="AV49" t="str">
            <v>25339-46</v>
          </cell>
          <cell r="AW49" t="str">
            <v>25368-46</v>
          </cell>
          <cell r="AX49" t="str">
            <v>25372-46</v>
          </cell>
          <cell r="AY49" t="str">
            <v>25377-46</v>
          </cell>
          <cell r="AZ49" t="str">
            <v>25386-46</v>
          </cell>
          <cell r="BA49" t="str">
            <v>25394-46</v>
          </cell>
          <cell r="BB49" t="str">
            <v>25398-46</v>
          </cell>
          <cell r="BC49" t="str">
            <v>25402-46</v>
          </cell>
          <cell r="BD49" t="str">
            <v>25407-46</v>
          </cell>
          <cell r="BE49" t="str">
            <v>25426-46</v>
          </cell>
          <cell r="BF49" t="str">
            <v>25430-46</v>
          </cell>
          <cell r="BG49" t="str">
            <v>25436-46</v>
          </cell>
          <cell r="BH49" t="str">
            <v>25438-46</v>
          </cell>
          <cell r="BI49" t="str">
            <v>25473-46</v>
          </cell>
          <cell r="BJ49" t="str">
            <v>25483-46</v>
          </cell>
          <cell r="BK49" t="str">
            <v>25486-46</v>
          </cell>
          <cell r="BL49" t="str">
            <v>25488-46</v>
          </cell>
          <cell r="BM49" t="str">
            <v>25489-46</v>
          </cell>
          <cell r="BN49" t="str">
            <v>25491-46</v>
          </cell>
          <cell r="BO49" t="str">
            <v>25506-46</v>
          </cell>
          <cell r="BP49" t="str">
            <v>25513-46</v>
          </cell>
          <cell r="BQ49" t="str">
            <v>25518-46</v>
          </cell>
          <cell r="BR49" t="str">
            <v>25524-46</v>
          </cell>
          <cell r="BS49" t="str">
            <v>25530-46</v>
          </cell>
          <cell r="BT49" t="str">
            <v>25535-46</v>
          </cell>
          <cell r="BU49" t="str">
            <v>25572-46</v>
          </cell>
          <cell r="BV49" t="str">
            <v>25580-46</v>
          </cell>
          <cell r="BW49" t="str">
            <v>25592-46</v>
          </cell>
          <cell r="BX49" t="str">
            <v>25594-46</v>
          </cell>
          <cell r="BY49" t="str">
            <v>25596-46</v>
          </cell>
          <cell r="BZ49" t="str">
            <v>25599-46</v>
          </cell>
          <cell r="CA49" t="str">
            <v>25612-46</v>
          </cell>
          <cell r="CB49" t="str">
            <v>25645-46</v>
          </cell>
          <cell r="CC49" t="str">
            <v>25649-46</v>
          </cell>
          <cell r="CD49" t="str">
            <v>25653-46</v>
          </cell>
          <cell r="CE49" t="str">
            <v>25658-46</v>
          </cell>
          <cell r="CF49" t="str">
            <v>25662-46</v>
          </cell>
          <cell r="CG49" t="str">
            <v>25718-46</v>
          </cell>
          <cell r="CH49" t="str">
            <v>25736-46</v>
          </cell>
          <cell r="CI49" t="str">
            <v>25740-46</v>
          </cell>
          <cell r="CJ49" t="str">
            <v>25743-46</v>
          </cell>
          <cell r="CK49" t="str">
            <v>25745-46</v>
          </cell>
          <cell r="CL49" t="str">
            <v>25754-46</v>
          </cell>
          <cell r="CM49" t="str">
            <v>25758-46</v>
          </cell>
          <cell r="CN49" t="str">
            <v>25769-46</v>
          </cell>
          <cell r="CO49" t="str">
            <v>25772-46</v>
          </cell>
          <cell r="CP49" t="str">
            <v>25777-46</v>
          </cell>
          <cell r="CQ49" t="str">
            <v>25779-46</v>
          </cell>
          <cell r="CR49" t="str">
            <v>25781-46</v>
          </cell>
          <cell r="CS49" t="str">
            <v>25785-46</v>
          </cell>
          <cell r="CT49" t="str">
            <v>25793-46</v>
          </cell>
          <cell r="CU49" t="str">
            <v>25797-46</v>
          </cell>
          <cell r="CV49" t="str">
            <v>25799-46</v>
          </cell>
          <cell r="CW49" t="str">
            <v>25805-46</v>
          </cell>
          <cell r="CX49" t="str">
            <v>25807-46</v>
          </cell>
          <cell r="CY49" t="str">
            <v>25815-46</v>
          </cell>
          <cell r="CZ49" t="str">
            <v>25817-46</v>
          </cell>
          <cell r="DA49" t="str">
            <v>25823-46</v>
          </cell>
          <cell r="DB49" t="str">
            <v>25839-46</v>
          </cell>
          <cell r="DC49" t="str">
            <v>25841-46</v>
          </cell>
          <cell r="DD49" t="str">
            <v>25843-46</v>
          </cell>
          <cell r="DE49" t="str">
            <v>25845-46</v>
          </cell>
          <cell r="DF49" t="str">
            <v>25851-46</v>
          </cell>
          <cell r="DG49" t="str">
            <v>25862-46</v>
          </cell>
          <cell r="DH49" t="str">
            <v>25867-46</v>
          </cell>
          <cell r="DI49" t="str">
            <v>25871-46</v>
          </cell>
          <cell r="DJ49" t="str">
            <v>25873-46</v>
          </cell>
          <cell r="DK49" t="str">
            <v>25875-46</v>
          </cell>
          <cell r="DL49" t="str">
            <v>25878-46</v>
          </cell>
          <cell r="DM49" t="str">
            <v>25885-46</v>
          </cell>
          <cell r="DN49" t="str">
            <v>25898-46</v>
          </cell>
          <cell r="DO49" t="str">
            <v>25899-46</v>
          </cell>
        </row>
        <row r="50">
          <cell r="C50" t="str">
            <v>25-47</v>
          </cell>
          <cell r="D50" t="str">
            <v>25001-47</v>
          </cell>
          <cell r="E50" t="str">
            <v>25019-47</v>
          </cell>
          <cell r="F50" t="str">
            <v>25035-47</v>
          </cell>
          <cell r="H50" t="str">
            <v>25053-47</v>
          </cell>
          <cell r="I50" t="str">
            <v>25086-47</v>
          </cell>
          <cell r="J50" t="str">
            <v>25095-47</v>
          </cell>
          <cell r="K50" t="str">
            <v>25099-47</v>
          </cell>
          <cell r="L50" t="str">
            <v>25120-47</v>
          </cell>
          <cell r="M50" t="str">
            <v>25123-47</v>
          </cell>
          <cell r="N50" t="str">
            <v>25126-47</v>
          </cell>
          <cell r="O50" t="str">
            <v>25148-47</v>
          </cell>
          <cell r="P50" t="str">
            <v>25151-47</v>
          </cell>
          <cell r="Q50" t="str">
            <v>25154-47</v>
          </cell>
          <cell r="R50" t="str">
            <v>25168-47</v>
          </cell>
          <cell r="S50" t="str">
            <v>25175-47</v>
          </cell>
          <cell r="T50" t="str">
            <v>25178-47</v>
          </cell>
          <cell r="U50" t="str">
            <v>25181-47</v>
          </cell>
          <cell r="V50" t="str">
            <v>25183-47</v>
          </cell>
          <cell r="W50" t="str">
            <v>25200-47</v>
          </cell>
          <cell r="X50" t="str">
            <v>25214-47</v>
          </cell>
          <cell r="Y50" t="str">
            <v>25224-47</v>
          </cell>
          <cell r="Z50" t="str">
            <v>25245-47</v>
          </cell>
          <cell r="AA50" t="str">
            <v>25258-47</v>
          </cell>
          <cell r="AB50" t="str">
            <v>25260-47</v>
          </cell>
          <cell r="AC50" t="str">
            <v>25269-47</v>
          </cell>
          <cell r="AD50" t="str">
            <v>25279-47</v>
          </cell>
          <cell r="AE50" t="str">
            <v>25281-47</v>
          </cell>
          <cell r="AF50" t="str">
            <v>25286-47</v>
          </cell>
          <cell r="AG50" t="str">
            <v>25288-47</v>
          </cell>
          <cell r="AH50" t="str">
            <v>25290-47</v>
          </cell>
          <cell r="AI50" t="str">
            <v>25293-47</v>
          </cell>
          <cell r="AJ50" t="str">
            <v>25295-47</v>
          </cell>
          <cell r="AK50" t="str">
            <v>25297-47</v>
          </cell>
          <cell r="AL50" t="str">
            <v>25299-47</v>
          </cell>
          <cell r="AM50" t="str">
            <v>25307-47</v>
          </cell>
          <cell r="AN50" t="str">
            <v>25312-47</v>
          </cell>
          <cell r="AO50" t="str">
            <v>25317-47</v>
          </cell>
          <cell r="AP50" t="str">
            <v>25320-47</v>
          </cell>
          <cell r="AQ50" t="str">
            <v>25322-47</v>
          </cell>
          <cell r="AR50" t="str">
            <v>25324-47</v>
          </cell>
          <cell r="AS50" t="str">
            <v>25326-47</v>
          </cell>
          <cell r="AT50" t="str">
            <v>25328-47</v>
          </cell>
          <cell r="AU50" t="str">
            <v>25335-47</v>
          </cell>
          <cell r="AV50" t="str">
            <v>25339-47</v>
          </cell>
          <cell r="AW50" t="str">
            <v>25368-47</v>
          </cell>
          <cell r="AX50" t="str">
            <v>25372-47</v>
          </cell>
          <cell r="AY50" t="str">
            <v>25377-47</v>
          </cell>
          <cell r="AZ50" t="str">
            <v>25386-47</v>
          </cell>
          <cell r="BA50" t="str">
            <v>25394-47</v>
          </cell>
          <cell r="BB50" t="str">
            <v>25398-47</v>
          </cell>
          <cell r="BC50" t="str">
            <v>25402-47</v>
          </cell>
          <cell r="BD50" t="str">
            <v>25407-47</v>
          </cell>
          <cell r="BE50" t="str">
            <v>25426-47</v>
          </cell>
          <cell r="BF50" t="str">
            <v>25430-47</v>
          </cell>
          <cell r="BG50" t="str">
            <v>25436-47</v>
          </cell>
          <cell r="BH50" t="str">
            <v>25438-47</v>
          </cell>
          <cell r="BI50" t="str">
            <v>25473-47</v>
          </cell>
          <cell r="BJ50" t="str">
            <v>25483-47</v>
          </cell>
          <cell r="BK50" t="str">
            <v>25486-47</v>
          </cell>
          <cell r="BL50" t="str">
            <v>25488-47</v>
          </cell>
          <cell r="BM50" t="str">
            <v>25489-47</v>
          </cell>
          <cell r="BN50" t="str">
            <v>25491-47</v>
          </cell>
          <cell r="BO50" t="str">
            <v>25506-47</v>
          </cell>
          <cell r="BP50" t="str">
            <v>25513-47</v>
          </cell>
          <cell r="BQ50" t="str">
            <v>25518-47</v>
          </cell>
          <cell r="BR50" t="str">
            <v>25524-47</v>
          </cell>
          <cell r="BS50" t="str">
            <v>25530-47</v>
          </cell>
          <cell r="BT50" t="str">
            <v>25535-47</v>
          </cell>
          <cell r="BU50" t="str">
            <v>25572-47</v>
          </cell>
          <cell r="BV50" t="str">
            <v>25580-47</v>
          </cell>
          <cell r="BW50" t="str">
            <v>25592-47</v>
          </cell>
          <cell r="BX50" t="str">
            <v>25594-47</v>
          </cell>
          <cell r="BY50" t="str">
            <v>25596-47</v>
          </cell>
          <cell r="BZ50" t="str">
            <v>25599-47</v>
          </cell>
          <cell r="CA50" t="str">
            <v>25612-47</v>
          </cell>
          <cell r="CB50" t="str">
            <v>25645-47</v>
          </cell>
          <cell r="CC50" t="str">
            <v>25649-47</v>
          </cell>
          <cell r="CD50" t="str">
            <v>25653-47</v>
          </cell>
          <cell r="CE50" t="str">
            <v>25658-47</v>
          </cell>
          <cell r="CF50" t="str">
            <v>25662-47</v>
          </cell>
          <cell r="CG50" t="str">
            <v>25718-47</v>
          </cell>
          <cell r="CH50" t="str">
            <v>25736-47</v>
          </cell>
          <cell r="CI50" t="str">
            <v>25740-47</v>
          </cell>
          <cell r="CJ50" t="str">
            <v>25743-47</v>
          </cell>
          <cell r="CK50" t="str">
            <v>25745-47</v>
          </cell>
          <cell r="CL50" t="str">
            <v>25754-47</v>
          </cell>
          <cell r="CM50" t="str">
            <v>25758-47</v>
          </cell>
          <cell r="CN50" t="str">
            <v>25769-47</v>
          </cell>
          <cell r="CO50" t="str">
            <v>25772-47</v>
          </cell>
          <cell r="CP50" t="str">
            <v>25777-47</v>
          </cell>
          <cell r="CQ50" t="str">
            <v>25779-47</v>
          </cell>
          <cell r="CR50" t="str">
            <v>25781-47</v>
          </cell>
          <cell r="CS50" t="str">
            <v>25785-47</v>
          </cell>
          <cell r="CT50" t="str">
            <v>25793-47</v>
          </cell>
          <cell r="CU50" t="str">
            <v>25797-47</v>
          </cell>
          <cell r="CV50" t="str">
            <v>25799-47</v>
          </cell>
          <cell r="CW50" t="str">
            <v>25805-47</v>
          </cell>
          <cell r="CX50" t="str">
            <v>25807-47</v>
          </cell>
          <cell r="CY50" t="str">
            <v>25815-47</v>
          </cell>
          <cell r="CZ50" t="str">
            <v>25817-47</v>
          </cell>
          <cell r="DA50" t="str">
            <v>25823-47</v>
          </cell>
          <cell r="DB50" t="str">
            <v>25839-47</v>
          </cell>
          <cell r="DC50" t="str">
            <v>25841-47</v>
          </cell>
          <cell r="DD50" t="str">
            <v>25843-47</v>
          </cell>
          <cell r="DE50" t="str">
            <v>25845-47</v>
          </cell>
          <cell r="DF50" t="str">
            <v>25851-47</v>
          </cell>
          <cell r="DG50" t="str">
            <v>25862-47</v>
          </cell>
          <cell r="DH50" t="str">
            <v>25867-47</v>
          </cell>
          <cell r="DI50" t="str">
            <v>25871-47</v>
          </cell>
          <cell r="DJ50" t="str">
            <v>25873-47</v>
          </cell>
          <cell r="DK50" t="str">
            <v>25875-47</v>
          </cell>
          <cell r="DL50" t="str">
            <v>25878-47</v>
          </cell>
          <cell r="DM50" t="str">
            <v>25885-47</v>
          </cell>
          <cell r="DN50" t="str">
            <v>25898-47</v>
          </cell>
          <cell r="DO50" t="str">
            <v>25899-47</v>
          </cell>
        </row>
        <row r="51">
          <cell r="C51" t="str">
            <v>25-48</v>
          </cell>
          <cell r="D51" t="str">
            <v>25001-48</v>
          </cell>
          <cell r="E51" t="str">
            <v>25019-48</v>
          </cell>
          <cell r="F51" t="str">
            <v>25035-48</v>
          </cell>
          <cell r="H51" t="str">
            <v>25053-48</v>
          </cell>
          <cell r="I51" t="str">
            <v>25086-48</v>
          </cell>
          <cell r="J51" t="str">
            <v>25095-48</v>
          </cell>
          <cell r="K51" t="str">
            <v>25099-48</v>
          </cell>
          <cell r="L51" t="str">
            <v>25120-48</v>
          </cell>
          <cell r="M51" t="str">
            <v>25123-48</v>
          </cell>
          <cell r="N51" t="str">
            <v>25126-48</v>
          </cell>
          <cell r="O51" t="str">
            <v>25148-48</v>
          </cell>
          <cell r="P51" t="str">
            <v>25151-48</v>
          </cell>
          <cell r="Q51" t="str">
            <v>25154-48</v>
          </cell>
          <cell r="R51" t="str">
            <v>25168-48</v>
          </cell>
          <cell r="S51" t="str">
            <v>25175-48</v>
          </cell>
          <cell r="T51" t="str">
            <v>25178-48</v>
          </cell>
          <cell r="U51" t="str">
            <v>25181-48</v>
          </cell>
          <cell r="V51" t="str">
            <v>25183-48</v>
          </cell>
          <cell r="W51" t="str">
            <v>25200-48</v>
          </cell>
          <cell r="X51" t="str">
            <v>25214-48</v>
          </cell>
          <cell r="Y51" t="str">
            <v>25224-48</v>
          </cell>
          <cell r="Z51" t="str">
            <v>25245-48</v>
          </cell>
          <cell r="AA51" t="str">
            <v>25258-48</v>
          </cell>
          <cell r="AB51" t="str">
            <v>25260-48</v>
          </cell>
          <cell r="AC51" t="str">
            <v>25269-48</v>
          </cell>
          <cell r="AD51" t="str">
            <v>25279-48</v>
          </cell>
          <cell r="AE51" t="str">
            <v>25281-48</v>
          </cell>
          <cell r="AF51" t="str">
            <v>25286-48</v>
          </cell>
          <cell r="AG51" t="str">
            <v>25288-48</v>
          </cell>
          <cell r="AH51" t="str">
            <v>25290-48</v>
          </cell>
          <cell r="AI51" t="str">
            <v>25293-48</v>
          </cell>
          <cell r="AJ51" t="str">
            <v>25295-48</v>
          </cell>
          <cell r="AK51" t="str">
            <v>25297-48</v>
          </cell>
          <cell r="AL51" t="str">
            <v>25299-48</v>
          </cell>
          <cell r="AM51" t="str">
            <v>25307-48</v>
          </cell>
          <cell r="AN51" t="str">
            <v>25312-48</v>
          </cell>
          <cell r="AO51" t="str">
            <v>25317-48</v>
          </cell>
          <cell r="AP51" t="str">
            <v>25320-48</v>
          </cell>
          <cell r="AQ51" t="str">
            <v>25322-48</v>
          </cell>
          <cell r="AR51" t="str">
            <v>25324-48</v>
          </cell>
          <cell r="AS51" t="str">
            <v>25326-48</v>
          </cell>
          <cell r="AT51" t="str">
            <v>25328-48</v>
          </cell>
          <cell r="AU51" t="str">
            <v>25335-48</v>
          </cell>
          <cell r="AV51" t="str">
            <v>25339-48</v>
          </cell>
          <cell r="AW51" t="str">
            <v>25368-48</v>
          </cell>
          <cell r="AX51" t="str">
            <v>25372-48</v>
          </cell>
          <cell r="AY51" t="str">
            <v>25377-48</v>
          </cell>
          <cell r="AZ51" t="str">
            <v>25386-48</v>
          </cell>
          <cell r="BA51" t="str">
            <v>25394-48</v>
          </cell>
          <cell r="BB51" t="str">
            <v>25398-48</v>
          </cell>
          <cell r="BC51" t="str">
            <v>25402-48</v>
          </cell>
          <cell r="BD51" t="str">
            <v>25407-48</v>
          </cell>
          <cell r="BE51" t="str">
            <v>25426-48</v>
          </cell>
          <cell r="BF51" t="str">
            <v>25430-48</v>
          </cell>
          <cell r="BG51" t="str">
            <v>25436-48</v>
          </cell>
          <cell r="BH51" t="str">
            <v>25438-48</v>
          </cell>
          <cell r="BI51" t="str">
            <v>25473-48</v>
          </cell>
          <cell r="BJ51" t="str">
            <v>25483-48</v>
          </cell>
          <cell r="BK51" t="str">
            <v>25486-48</v>
          </cell>
          <cell r="BL51" t="str">
            <v>25488-48</v>
          </cell>
          <cell r="BM51" t="str">
            <v>25489-48</v>
          </cell>
          <cell r="BN51" t="str">
            <v>25491-48</v>
          </cell>
          <cell r="BO51" t="str">
            <v>25506-48</v>
          </cell>
          <cell r="BP51" t="str">
            <v>25513-48</v>
          </cell>
          <cell r="BQ51" t="str">
            <v>25518-48</v>
          </cell>
          <cell r="BR51" t="str">
            <v>25524-48</v>
          </cell>
          <cell r="BS51" t="str">
            <v>25530-48</v>
          </cell>
          <cell r="BT51" t="str">
            <v>25535-48</v>
          </cell>
          <cell r="BU51" t="str">
            <v>25572-48</v>
          </cell>
          <cell r="BV51" t="str">
            <v>25580-48</v>
          </cell>
          <cell r="BW51" t="str">
            <v>25592-48</v>
          </cell>
          <cell r="BX51" t="str">
            <v>25594-48</v>
          </cell>
          <cell r="BY51" t="str">
            <v>25596-48</v>
          </cell>
          <cell r="BZ51" t="str">
            <v>25599-48</v>
          </cell>
          <cell r="CA51" t="str">
            <v>25612-48</v>
          </cell>
          <cell r="CB51" t="str">
            <v>25645-48</v>
          </cell>
          <cell r="CC51" t="str">
            <v>25649-48</v>
          </cell>
          <cell r="CD51" t="str">
            <v>25653-48</v>
          </cell>
          <cell r="CE51" t="str">
            <v>25658-48</v>
          </cell>
          <cell r="CF51" t="str">
            <v>25662-48</v>
          </cell>
          <cell r="CG51" t="str">
            <v>25718-48</v>
          </cell>
          <cell r="CH51" t="str">
            <v>25736-48</v>
          </cell>
          <cell r="CI51" t="str">
            <v>25740-48</v>
          </cell>
          <cell r="CJ51" t="str">
            <v>25743-48</v>
          </cell>
          <cell r="CK51" t="str">
            <v>25745-48</v>
          </cell>
          <cell r="CL51" t="str">
            <v>25754-48</v>
          </cell>
          <cell r="CM51" t="str">
            <v>25758-48</v>
          </cell>
          <cell r="CN51" t="str">
            <v>25769-48</v>
          </cell>
          <cell r="CO51" t="str">
            <v>25772-48</v>
          </cell>
          <cell r="CP51" t="str">
            <v>25777-48</v>
          </cell>
          <cell r="CQ51" t="str">
            <v>25779-48</v>
          </cell>
          <cell r="CR51" t="str">
            <v>25781-48</v>
          </cell>
          <cell r="CS51" t="str">
            <v>25785-48</v>
          </cell>
          <cell r="CT51" t="str">
            <v>25793-48</v>
          </cell>
          <cell r="CU51" t="str">
            <v>25797-48</v>
          </cell>
          <cell r="CV51" t="str">
            <v>25799-48</v>
          </cell>
          <cell r="CW51" t="str">
            <v>25805-48</v>
          </cell>
          <cell r="CX51" t="str">
            <v>25807-48</v>
          </cell>
          <cell r="CY51" t="str">
            <v>25815-48</v>
          </cell>
          <cell r="CZ51" t="str">
            <v>25817-48</v>
          </cell>
          <cell r="DA51" t="str">
            <v>25823-48</v>
          </cell>
          <cell r="DB51" t="str">
            <v>25839-48</v>
          </cell>
          <cell r="DC51" t="str">
            <v>25841-48</v>
          </cell>
          <cell r="DD51" t="str">
            <v>25843-48</v>
          </cell>
          <cell r="DE51" t="str">
            <v>25845-48</v>
          </cell>
          <cell r="DF51" t="str">
            <v>25851-48</v>
          </cell>
          <cell r="DG51" t="str">
            <v>25862-48</v>
          </cell>
          <cell r="DH51" t="str">
            <v>25867-48</v>
          </cell>
          <cell r="DI51" t="str">
            <v>25871-48</v>
          </cell>
          <cell r="DJ51" t="str">
            <v>25873-48</v>
          </cell>
          <cell r="DK51" t="str">
            <v>25875-48</v>
          </cell>
          <cell r="DL51" t="str">
            <v>25878-48</v>
          </cell>
          <cell r="DM51" t="str">
            <v>25885-48</v>
          </cell>
          <cell r="DN51" t="str">
            <v>25898-48</v>
          </cell>
          <cell r="DO51" t="str">
            <v>25899-48</v>
          </cell>
        </row>
        <row r="52">
          <cell r="C52" t="str">
            <v>25-49</v>
          </cell>
          <cell r="D52" t="str">
            <v>25001-49</v>
          </cell>
          <cell r="E52" t="str">
            <v>25019-49</v>
          </cell>
          <cell r="F52" t="str">
            <v>25035-49</v>
          </cell>
          <cell r="H52" t="str">
            <v>25053-49</v>
          </cell>
          <cell r="I52" t="str">
            <v>25086-49</v>
          </cell>
          <cell r="J52" t="str">
            <v>25095-49</v>
          </cell>
          <cell r="K52" t="str">
            <v>25099-49</v>
          </cell>
          <cell r="L52" t="str">
            <v>25120-49</v>
          </cell>
          <cell r="M52" t="str">
            <v>25123-49</v>
          </cell>
          <cell r="N52" t="str">
            <v>25126-49</v>
          </cell>
          <cell r="O52" t="str">
            <v>25148-49</v>
          </cell>
          <cell r="P52" t="str">
            <v>25151-49</v>
          </cell>
          <cell r="Q52" t="str">
            <v>25154-49</v>
          </cell>
          <cell r="R52" t="str">
            <v>25168-49</v>
          </cell>
          <cell r="S52" t="str">
            <v>25175-49</v>
          </cell>
          <cell r="T52" t="str">
            <v>25178-49</v>
          </cell>
          <cell r="U52" t="str">
            <v>25181-49</v>
          </cell>
          <cell r="V52" t="str">
            <v>25183-49</v>
          </cell>
          <cell r="W52" t="str">
            <v>25200-49</v>
          </cell>
          <cell r="X52" t="str">
            <v>25214-49</v>
          </cell>
          <cell r="Y52" t="str">
            <v>25224-49</v>
          </cell>
          <cell r="Z52" t="str">
            <v>25245-49</v>
          </cell>
          <cell r="AA52" t="str">
            <v>25258-49</v>
          </cell>
          <cell r="AB52" t="str">
            <v>25260-49</v>
          </cell>
          <cell r="AC52" t="str">
            <v>25269-49</v>
          </cell>
          <cell r="AD52" t="str">
            <v>25279-49</v>
          </cell>
          <cell r="AE52" t="str">
            <v>25281-49</v>
          </cell>
          <cell r="AF52" t="str">
            <v>25286-49</v>
          </cell>
          <cell r="AG52" t="str">
            <v>25288-49</v>
          </cell>
          <cell r="AH52" t="str">
            <v>25290-49</v>
          </cell>
          <cell r="AI52" t="str">
            <v>25293-49</v>
          </cell>
          <cell r="AJ52" t="str">
            <v>25295-49</v>
          </cell>
          <cell r="AK52" t="str">
            <v>25297-49</v>
          </cell>
          <cell r="AL52" t="str">
            <v>25299-49</v>
          </cell>
          <cell r="AM52" t="str">
            <v>25307-49</v>
          </cell>
          <cell r="AN52" t="str">
            <v>25312-49</v>
          </cell>
          <cell r="AO52" t="str">
            <v>25317-49</v>
          </cell>
          <cell r="AP52" t="str">
            <v>25320-49</v>
          </cell>
          <cell r="AQ52" t="str">
            <v>25322-49</v>
          </cell>
          <cell r="AR52" t="str">
            <v>25324-49</v>
          </cell>
          <cell r="AS52" t="str">
            <v>25326-49</v>
          </cell>
          <cell r="AT52" t="str">
            <v>25328-49</v>
          </cell>
          <cell r="AU52" t="str">
            <v>25335-49</v>
          </cell>
          <cell r="AV52" t="str">
            <v>25339-49</v>
          </cell>
          <cell r="AW52" t="str">
            <v>25368-49</v>
          </cell>
          <cell r="AX52" t="str">
            <v>25372-49</v>
          </cell>
          <cell r="AY52" t="str">
            <v>25377-49</v>
          </cell>
          <cell r="AZ52" t="str">
            <v>25386-49</v>
          </cell>
          <cell r="BA52" t="str">
            <v>25394-49</v>
          </cell>
          <cell r="BB52" t="str">
            <v>25398-49</v>
          </cell>
          <cell r="BC52" t="str">
            <v>25402-49</v>
          </cell>
          <cell r="BD52" t="str">
            <v>25407-49</v>
          </cell>
          <cell r="BE52" t="str">
            <v>25426-49</v>
          </cell>
          <cell r="BF52" t="str">
            <v>25430-49</v>
          </cell>
          <cell r="BG52" t="str">
            <v>25436-49</v>
          </cell>
          <cell r="BH52" t="str">
            <v>25438-49</v>
          </cell>
          <cell r="BI52" t="str">
            <v>25473-49</v>
          </cell>
          <cell r="BJ52" t="str">
            <v>25483-49</v>
          </cell>
          <cell r="BK52" t="str">
            <v>25486-49</v>
          </cell>
          <cell r="BL52" t="str">
            <v>25488-49</v>
          </cell>
          <cell r="BM52" t="str">
            <v>25489-49</v>
          </cell>
          <cell r="BN52" t="str">
            <v>25491-49</v>
          </cell>
          <cell r="BO52" t="str">
            <v>25506-49</v>
          </cell>
          <cell r="BP52" t="str">
            <v>25513-49</v>
          </cell>
          <cell r="BQ52" t="str">
            <v>25518-49</v>
          </cell>
          <cell r="BR52" t="str">
            <v>25524-49</v>
          </cell>
          <cell r="BS52" t="str">
            <v>25530-49</v>
          </cell>
          <cell r="BT52" t="str">
            <v>25535-49</v>
          </cell>
          <cell r="BU52" t="str">
            <v>25572-49</v>
          </cell>
          <cell r="BV52" t="str">
            <v>25580-49</v>
          </cell>
          <cell r="BW52" t="str">
            <v>25592-49</v>
          </cell>
          <cell r="BX52" t="str">
            <v>25594-49</v>
          </cell>
          <cell r="BY52" t="str">
            <v>25596-49</v>
          </cell>
          <cell r="BZ52" t="str">
            <v>25599-49</v>
          </cell>
          <cell r="CA52" t="str">
            <v>25612-49</v>
          </cell>
          <cell r="CB52" t="str">
            <v>25645-49</v>
          </cell>
          <cell r="CC52" t="str">
            <v>25649-49</v>
          </cell>
          <cell r="CD52" t="str">
            <v>25653-49</v>
          </cell>
          <cell r="CE52" t="str">
            <v>25658-49</v>
          </cell>
          <cell r="CF52" t="str">
            <v>25662-49</v>
          </cell>
          <cell r="CG52" t="str">
            <v>25718-49</v>
          </cell>
          <cell r="CH52" t="str">
            <v>25736-49</v>
          </cell>
          <cell r="CI52" t="str">
            <v>25740-49</v>
          </cell>
          <cell r="CJ52" t="str">
            <v>25743-49</v>
          </cell>
          <cell r="CK52" t="str">
            <v>25745-49</v>
          </cell>
          <cell r="CL52" t="str">
            <v>25754-49</v>
          </cell>
          <cell r="CM52" t="str">
            <v>25758-49</v>
          </cell>
          <cell r="CN52" t="str">
            <v>25769-49</v>
          </cell>
          <cell r="CO52" t="str">
            <v>25772-49</v>
          </cell>
          <cell r="CP52" t="str">
            <v>25777-49</v>
          </cell>
          <cell r="CQ52" t="str">
            <v>25779-49</v>
          </cell>
          <cell r="CR52" t="str">
            <v>25781-49</v>
          </cell>
          <cell r="CS52" t="str">
            <v>25785-49</v>
          </cell>
          <cell r="CT52" t="str">
            <v>25793-49</v>
          </cell>
          <cell r="CU52" t="str">
            <v>25797-49</v>
          </cell>
          <cell r="CV52" t="str">
            <v>25799-49</v>
          </cell>
          <cell r="CW52" t="str">
            <v>25805-49</v>
          </cell>
          <cell r="CX52" t="str">
            <v>25807-49</v>
          </cell>
          <cell r="CY52" t="str">
            <v>25815-49</v>
          </cell>
          <cell r="CZ52" t="str">
            <v>25817-49</v>
          </cell>
          <cell r="DA52" t="str">
            <v>25823-49</v>
          </cell>
          <cell r="DB52" t="str">
            <v>25839-49</v>
          </cell>
          <cell r="DC52" t="str">
            <v>25841-49</v>
          </cell>
          <cell r="DD52" t="str">
            <v>25843-49</v>
          </cell>
          <cell r="DE52" t="str">
            <v>25845-49</v>
          </cell>
          <cell r="DF52" t="str">
            <v>25851-49</v>
          </cell>
          <cell r="DG52" t="str">
            <v>25862-49</v>
          </cell>
          <cell r="DH52" t="str">
            <v>25867-49</v>
          </cell>
          <cell r="DI52" t="str">
            <v>25871-49</v>
          </cell>
          <cell r="DJ52" t="str">
            <v>25873-49</v>
          </cell>
          <cell r="DK52" t="str">
            <v>25875-49</v>
          </cell>
          <cell r="DL52" t="str">
            <v>25878-49</v>
          </cell>
          <cell r="DM52" t="str">
            <v>25885-49</v>
          </cell>
          <cell r="DN52" t="str">
            <v>25898-49</v>
          </cell>
          <cell r="DO52" t="str">
            <v>25899-49</v>
          </cell>
        </row>
        <row r="53">
          <cell r="C53" t="str">
            <v>25-50</v>
          </cell>
          <cell r="D53" t="str">
            <v>25001-50</v>
          </cell>
          <cell r="E53" t="str">
            <v>25019-50</v>
          </cell>
          <cell r="F53" t="str">
            <v>25035-50</v>
          </cell>
          <cell r="H53" t="str">
            <v>25053-50</v>
          </cell>
          <cell r="I53" t="str">
            <v>25086-50</v>
          </cell>
          <cell r="J53" t="str">
            <v>25095-50</v>
          </cell>
          <cell r="K53" t="str">
            <v>25099-50</v>
          </cell>
          <cell r="L53" t="str">
            <v>25120-50</v>
          </cell>
          <cell r="M53" t="str">
            <v>25123-50</v>
          </cell>
          <cell r="N53" t="str">
            <v>25126-50</v>
          </cell>
          <cell r="O53" t="str">
            <v>25148-50</v>
          </cell>
          <cell r="P53" t="str">
            <v>25151-50</v>
          </cell>
          <cell r="Q53" t="str">
            <v>25154-50</v>
          </cell>
          <cell r="R53" t="str">
            <v>25168-50</v>
          </cell>
          <cell r="S53" t="str">
            <v>25175-50</v>
          </cell>
          <cell r="T53" t="str">
            <v>25178-50</v>
          </cell>
          <cell r="U53" t="str">
            <v>25181-50</v>
          </cell>
          <cell r="V53" t="str">
            <v>25183-50</v>
          </cell>
          <cell r="W53" t="str">
            <v>25200-50</v>
          </cell>
          <cell r="X53" t="str">
            <v>25214-50</v>
          </cell>
          <cell r="Y53" t="str">
            <v>25224-50</v>
          </cell>
          <cell r="Z53" t="str">
            <v>25245-50</v>
          </cell>
          <cell r="AA53" t="str">
            <v>25258-50</v>
          </cell>
          <cell r="AB53" t="str">
            <v>25260-50</v>
          </cell>
          <cell r="AC53" t="str">
            <v>25269-50</v>
          </cell>
          <cell r="AD53" t="str">
            <v>25279-50</v>
          </cell>
          <cell r="AE53" t="str">
            <v>25281-50</v>
          </cell>
          <cell r="AF53" t="str">
            <v>25286-50</v>
          </cell>
          <cell r="AG53" t="str">
            <v>25288-50</v>
          </cell>
          <cell r="AH53" t="str">
            <v>25290-50</v>
          </cell>
          <cell r="AI53" t="str">
            <v>25293-50</v>
          </cell>
          <cell r="AJ53" t="str">
            <v>25295-50</v>
          </cell>
          <cell r="AK53" t="str">
            <v>25297-50</v>
          </cell>
          <cell r="AL53" t="str">
            <v>25299-50</v>
          </cell>
          <cell r="AM53" t="str">
            <v>25307-50</v>
          </cell>
          <cell r="AN53" t="str">
            <v>25312-50</v>
          </cell>
          <cell r="AO53" t="str">
            <v>25317-50</v>
          </cell>
          <cell r="AP53" t="str">
            <v>25320-50</v>
          </cell>
          <cell r="AQ53" t="str">
            <v>25322-50</v>
          </cell>
          <cell r="AR53" t="str">
            <v>25324-50</v>
          </cell>
          <cell r="AS53" t="str">
            <v>25326-50</v>
          </cell>
          <cell r="AT53" t="str">
            <v>25328-50</v>
          </cell>
          <cell r="AU53" t="str">
            <v>25335-50</v>
          </cell>
          <cell r="AV53" t="str">
            <v>25339-50</v>
          </cell>
          <cell r="AW53" t="str">
            <v>25368-50</v>
          </cell>
          <cell r="AX53" t="str">
            <v>25372-50</v>
          </cell>
          <cell r="AY53" t="str">
            <v>25377-50</v>
          </cell>
          <cell r="AZ53" t="str">
            <v>25386-50</v>
          </cell>
          <cell r="BA53" t="str">
            <v>25394-50</v>
          </cell>
          <cell r="BB53" t="str">
            <v>25398-50</v>
          </cell>
          <cell r="BC53" t="str">
            <v>25402-50</v>
          </cell>
          <cell r="BD53" t="str">
            <v>25407-50</v>
          </cell>
          <cell r="BE53" t="str">
            <v>25426-50</v>
          </cell>
          <cell r="BF53" t="str">
            <v>25430-50</v>
          </cell>
          <cell r="BG53" t="str">
            <v>25436-50</v>
          </cell>
          <cell r="BH53" t="str">
            <v>25438-50</v>
          </cell>
          <cell r="BI53" t="str">
            <v>25473-50</v>
          </cell>
          <cell r="BJ53" t="str">
            <v>25483-50</v>
          </cell>
          <cell r="BK53" t="str">
            <v>25486-50</v>
          </cell>
          <cell r="BL53" t="str">
            <v>25488-50</v>
          </cell>
          <cell r="BM53" t="str">
            <v>25489-50</v>
          </cell>
          <cell r="BN53" t="str">
            <v>25491-50</v>
          </cell>
          <cell r="BO53" t="str">
            <v>25506-50</v>
          </cell>
          <cell r="BP53" t="str">
            <v>25513-50</v>
          </cell>
          <cell r="BQ53" t="str">
            <v>25518-50</v>
          </cell>
          <cell r="BR53" t="str">
            <v>25524-50</v>
          </cell>
          <cell r="BS53" t="str">
            <v>25530-50</v>
          </cell>
          <cell r="BT53" t="str">
            <v>25535-50</v>
          </cell>
          <cell r="BU53" t="str">
            <v>25572-50</v>
          </cell>
          <cell r="BV53" t="str">
            <v>25580-50</v>
          </cell>
          <cell r="BW53" t="str">
            <v>25592-50</v>
          </cell>
          <cell r="BX53" t="str">
            <v>25594-50</v>
          </cell>
          <cell r="BY53" t="str">
            <v>25596-50</v>
          </cell>
          <cell r="BZ53" t="str">
            <v>25599-50</v>
          </cell>
          <cell r="CA53" t="str">
            <v>25612-50</v>
          </cell>
          <cell r="CB53" t="str">
            <v>25645-50</v>
          </cell>
          <cell r="CC53" t="str">
            <v>25649-50</v>
          </cell>
          <cell r="CD53" t="str">
            <v>25653-50</v>
          </cell>
          <cell r="CE53" t="str">
            <v>25658-50</v>
          </cell>
          <cell r="CF53" t="str">
            <v>25662-50</v>
          </cell>
          <cell r="CG53" t="str">
            <v>25718-50</v>
          </cell>
          <cell r="CH53" t="str">
            <v>25736-50</v>
          </cell>
          <cell r="CI53" t="str">
            <v>25740-50</v>
          </cell>
          <cell r="CJ53" t="str">
            <v>25743-50</v>
          </cell>
          <cell r="CK53" t="str">
            <v>25745-50</v>
          </cell>
          <cell r="CL53" t="str">
            <v>25754-50</v>
          </cell>
          <cell r="CM53" t="str">
            <v>25758-50</v>
          </cell>
          <cell r="CN53" t="str">
            <v>25769-50</v>
          </cell>
          <cell r="CO53" t="str">
            <v>25772-50</v>
          </cell>
          <cell r="CP53" t="str">
            <v>25777-50</v>
          </cell>
          <cell r="CQ53" t="str">
            <v>25779-50</v>
          </cell>
          <cell r="CR53" t="str">
            <v>25781-50</v>
          </cell>
          <cell r="CS53" t="str">
            <v>25785-50</v>
          </cell>
          <cell r="CT53" t="str">
            <v>25793-50</v>
          </cell>
          <cell r="CU53" t="str">
            <v>25797-50</v>
          </cell>
          <cell r="CV53" t="str">
            <v>25799-50</v>
          </cell>
          <cell r="CW53" t="str">
            <v>25805-50</v>
          </cell>
          <cell r="CX53" t="str">
            <v>25807-50</v>
          </cell>
          <cell r="CY53" t="str">
            <v>25815-50</v>
          </cell>
          <cell r="CZ53" t="str">
            <v>25817-50</v>
          </cell>
          <cell r="DA53" t="str">
            <v>25823-50</v>
          </cell>
          <cell r="DB53" t="str">
            <v>25839-50</v>
          </cell>
          <cell r="DC53" t="str">
            <v>25841-50</v>
          </cell>
          <cell r="DD53" t="str">
            <v>25843-50</v>
          </cell>
          <cell r="DE53" t="str">
            <v>25845-50</v>
          </cell>
          <cell r="DF53" t="str">
            <v>25851-50</v>
          </cell>
          <cell r="DG53" t="str">
            <v>25862-50</v>
          </cell>
          <cell r="DH53" t="str">
            <v>25867-50</v>
          </cell>
          <cell r="DI53" t="str">
            <v>25871-50</v>
          </cell>
          <cell r="DJ53" t="str">
            <v>25873-50</v>
          </cell>
          <cell r="DK53" t="str">
            <v>25875-50</v>
          </cell>
          <cell r="DL53" t="str">
            <v>25878-50</v>
          </cell>
          <cell r="DM53" t="str">
            <v>25885-50</v>
          </cell>
          <cell r="DN53" t="str">
            <v>25898-50</v>
          </cell>
          <cell r="DO53" t="str">
            <v>25899-50</v>
          </cell>
        </row>
        <row r="54">
          <cell r="C54" t="str">
            <v>25-51</v>
          </cell>
          <cell r="D54" t="str">
            <v>25001-51</v>
          </cell>
          <cell r="E54" t="str">
            <v>25019-51</v>
          </cell>
          <cell r="F54" t="str">
            <v>25035-51</v>
          </cell>
          <cell r="H54" t="str">
            <v>25053-51</v>
          </cell>
          <cell r="I54" t="str">
            <v>25086-51</v>
          </cell>
          <cell r="J54" t="str">
            <v>25095-51</v>
          </cell>
          <cell r="K54" t="str">
            <v>25099-51</v>
          </cell>
          <cell r="L54" t="str">
            <v>25120-51</v>
          </cell>
          <cell r="M54" t="str">
            <v>25123-51</v>
          </cell>
          <cell r="N54" t="str">
            <v>25126-51</v>
          </cell>
          <cell r="O54" t="str">
            <v>25148-51</v>
          </cell>
          <cell r="P54" t="str">
            <v>25151-51</v>
          </cell>
          <cell r="Q54" t="str">
            <v>25154-51</v>
          </cell>
          <cell r="R54" t="str">
            <v>25168-51</v>
          </cell>
          <cell r="S54" t="str">
            <v>25175-51</v>
          </cell>
          <cell r="T54" t="str">
            <v>25178-51</v>
          </cell>
          <cell r="U54" t="str">
            <v>25181-51</v>
          </cell>
          <cell r="V54" t="str">
            <v>25183-51</v>
          </cell>
          <cell r="W54" t="str">
            <v>25200-51</v>
          </cell>
          <cell r="X54" t="str">
            <v>25214-51</v>
          </cell>
          <cell r="Y54" t="str">
            <v>25224-51</v>
          </cell>
          <cell r="Z54" t="str">
            <v>25245-51</v>
          </cell>
          <cell r="AA54" t="str">
            <v>25258-51</v>
          </cell>
          <cell r="AB54" t="str">
            <v>25260-51</v>
          </cell>
          <cell r="AC54" t="str">
            <v>25269-51</v>
          </cell>
          <cell r="AD54" t="str">
            <v>25279-51</v>
          </cell>
          <cell r="AE54" t="str">
            <v>25281-51</v>
          </cell>
          <cell r="AF54" t="str">
            <v>25286-51</v>
          </cell>
          <cell r="AG54" t="str">
            <v>25288-51</v>
          </cell>
          <cell r="AH54" t="str">
            <v>25290-51</v>
          </cell>
          <cell r="AI54" t="str">
            <v>25293-51</v>
          </cell>
          <cell r="AJ54" t="str">
            <v>25295-51</v>
          </cell>
          <cell r="AK54" t="str">
            <v>25297-51</v>
          </cell>
          <cell r="AL54" t="str">
            <v>25299-51</v>
          </cell>
          <cell r="AM54" t="str">
            <v>25307-51</v>
          </cell>
          <cell r="AN54" t="str">
            <v>25312-51</v>
          </cell>
          <cell r="AO54" t="str">
            <v>25317-51</v>
          </cell>
          <cell r="AP54" t="str">
            <v>25320-51</v>
          </cell>
          <cell r="AQ54" t="str">
            <v>25322-51</v>
          </cell>
          <cell r="AR54" t="str">
            <v>25324-51</v>
          </cell>
          <cell r="AS54" t="str">
            <v>25326-51</v>
          </cell>
          <cell r="AT54" t="str">
            <v>25328-51</v>
          </cell>
          <cell r="AU54" t="str">
            <v>25335-51</v>
          </cell>
          <cell r="AV54" t="str">
            <v>25339-51</v>
          </cell>
          <cell r="AW54" t="str">
            <v>25368-51</v>
          </cell>
          <cell r="AX54" t="str">
            <v>25372-51</v>
          </cell>
          <cell r="AY54" t="str">
            <v>25377-51</v>
          </cell>
          <cell r="AZ54" t="str">
            <v>25386-51</v>
          </cell>
          <cell r="BA54" t="str">
            <v>25394-51</v>
          </cell>
          <cell r="BB54" t="str">
            <v>25398-51</v>
          </cell>
          <cell r="BC54" t="str">
            <v>25402-51</v>
          </cell>
          <cell r="BD54" t="str">
            <v>25407-51</v>
          </cell>
          <cell r="BE54" t="str">
            <v>25426-51</v>
          </cell>
          <cell r="BF54" t="str">
            <v>25430-51</v>
          </cell>
          <cell r="BG54" t="str">
            <v>25436-51</v>
          </cell>
          <cell r="BH54" t="str">
            <v>25438-51</v>
          </cell>
          <cell r="BI54" t="str">
            <v>25473-51</v>
          </cell>
          <cell r="BJ54" t="str">
            <v>25483-51</v>
          </cell>
          <cell r="BK54" t="str">
            <v>25486-51</v>
          </cell>
          <cell r="BL54" t="str">
            <v>25488-51</v>
          </cell>
          <cell r="BM54" t="str">
            <v>25489-51</v>
          </cell>
          <cell r="BN54" t="str">
            <v>25491-51</v>
          </cell>
          <cell r="BO54" t="str">
            <v>25506-51</v>
          </cell>
          <cell r="BP54" t="str">
            <v>25513-51</v>
          </cell>
          <cell r="BQ54" t="str">
            <v>25518-51</v>
          </cell>
          <cell r="BR54" t="str">
            <v>25524-51</v>
          </cell>
          <cell r="BS54" t="str">
            <v>25530-51</v>
          </cell>
          <cell r="BT54" t="str">
            <v>25535-51</v>
          </cell>
          <cell r="BU54" t="str">
            <v>25572-51</v>
          </cell>
          <cell r="BV54" t="str">
            <v>25580-51</v>
          </cell>
          <cell r="BW54" t="str">
            <v>25592-51</v>
          </cell>
          <cell r="BX54" t="str">
            <v>25594-51</v>
          </cell>
          <cell r="BY54" t="str">
            <v>25596-51</v>
          </cell>
          <cell r="BZ54" t="str">
            <v>25599-51</v>
          </cell>
          <cell r="CA54" t="str">
            <v>25612-51</v>
          </cell>
          <cell r="CB54" t="str">
            <v>25645-51</v>
          </cell>
          <cell r="CC54" t="str">
            <v>25649-51</v>
          </cell>
          <cell r="CD54" t="str">
            <v>25653-51</v>
          </cell>
          <cell r="CE54" t="str">
            <v>25658-51</v>
          </cell>
          <cell r="CF54" t="str">
            <v>25662-51</v>
          </cell>
          <cell r="CG54" t="str">
            <v>25718-51</v>
          </cell>
          <cell r="CH54" t="str">
            <v>25736-51</v>
          </cell>
          <cell r="CI54" t="str">
            <v>25740-51</v>
          </cell>
          <cell r="CJ54" t="str">
            <v>25743-51</v>
          </cell>
          <cell r="CK54" t="str">
            <v>25745-51</v>
          </cell>
          <cell r="CL54" t="str">
            <v>25754-51</v>
          </cell>
          <cell r="CM54" t="str">
            <v>25758-51</v>
          </cell>
          <cell r="CN54" t="str">
            <v>25769-51</v>
          </cell>
          <cell r="CO54" t="str">
            <v>25772-51</v>
          </cell>
          <cell r="CP54" t="str">
            <v>25777-51</v>
          </cell>
          <cell r="CQ54" t="str">
            <v>25779-51</v>
          </cell>
          <cell r="CR54" t="str">
            <v>25781-51</v>
          </cell>
          <cell r="CS54" t="str">
            <v>25785-51</v>
          </cell>
          <cell r="CT54" t="str">
            <v>25793-51</v>
          </cell>
          <cell r="CU54" t="str">
            <v>25797-51</v>
          </cell>
          <cell r="CV54" t="str">
            <v>25799-51</v>
          </cell>
          <cell r="CW54" t="str">
            <v>25805-51</v>
          </cell>
          <cell r="CX54" t="str">
            <v>25807-51</v>
          </cell>
          <cell r="CY54" t="str">
            <v>25815-51</v>
          </cell>
          <cell r="CZ54" t="str">
            <v>25817-51</v>
          </cell>
          <cell r="DA54" t="str">
            <v>25823-51</v>
          </cell>
          <cell r="DB54" t="str">
            <v>25839-51</v>
          </cell>
          <cell r="DC54" t="str">
            <v>25841-51</v>
          </cell>
          <cell r="DD54" t="str">
            <v>25843-51</v>
          </cell>
          <cell r="DE54" t="str">
            <v>25845-51</v>
          </cell>
          <cell r="DF54" t="str">
            <v>25851-51</v>
          </cell>
          <cell r="DG54" t="str">
            <v>25862-51</v>
          </cell>
          <cell r="DH54" t="str">
            <v>25867-51</v>
          </cell>
          <cell r="DI54" t="str">
            <v>25871-51</v>
          </cell>
          <cell r="DJ54" t="str">
            <v>25873-51</v>
          </cell>
          <cell r="DK54" t="str">
            <v>25875-51</v>
          </cell>
          <cell r="DL54" t="str">
            <v>25878-51</v>
          </cell>
          <cell r="DM54" t="str">
            <v>25885-51</v>
          </cell>
          <cell r="DN54" t="str">
            <v>25898-51</v>
          </cell>
          <cell r="DO54" t="str">
            <v>25899-51</v>
          </cell>
        </row>
        <row r="55">
          <cell r="C55" t="str">
            <v>25-52</v>
          </cell>
          <cell r="D55" t="str">
            <v>25001-52</v>
          </cell>
          <cell r="E55" t="str">
            <v>25019-52</v>
          </cell>
          <cell r="F55" t="str">
            <v>25035-52</v>
          </cell>
          <cell r="H55" t="str">
            <v>25053-52</v>
          </cell>
          <cell r="I55" t="str">
            <v>25086-52</v>
          </cell>
          <cell r="J55" t="str">
            <v>25095-52</v>
          </cell>
          <cell r="K55" t="str">
            <v>25099-52</v>
          </cell>
          <cell r="L55" t="str">
            <v>25120-52</v>
          </cell>
          <cell r="M55" t="str">
            <v>25123-52</v>
          </cell>
          <cell r="N55" t="str">
            <v>25126-52</v>
          </cell>
          <cell r="O55" t="str">
            <v>25148-52</v>
          </cell>
          <cell r="P55" t="str">
            <v>25151-52</v>
          </cell>
          <cell r="Q55" t="str">
            <v>25154-52</v>
          </cell>
          <cell r="R55" t="str">
            <v>25168-52</v>
          </cell>
          <cell r="S55" t="str">
            <v>25175-52</v>
          </cell>
          <cell r="T55" t="str">
            <v>25178-52</v>
          </cell>
          <cell r="U55" t="str">
            <v>25181-52</v>
          </cell>
          <cell r="V55" t="str">
            <v>25183-52</v>
          </cell>
          <cell r="W55" t="str">
            <v>25200-52</v>
          </cell>
          <cell r="X55" t="str">
            <v>25214-52</v>
          </cell>
          <cell r="Y55" t="str">
            <v>25224-52</v>
          </cell>
          <cell r="Z55" t="str">
            <v>25245-52</v>
          </cell>
          <cell r="AA55" t="str">
            <v>25258-52</v>
          </cell>
          <cell r="AB55" t="str">
            <v>25260-52</v>
          </cell>
          <cell r="AC55" t="str">
            <v>25269-52</v>
          </cell>
          <cell r="AD55" t="str">
            <v>25279-52</v>
          </cell>
          <cell r="AE55" t="str">
            <v>25281-52</v>
          </cell>
          <cell r="AF55" t="str">
            <v>25286-52</v>
          </cell>
          <cell r="AG55" t="str">
            <v>25288-52</v>
          </cell>
          <cell r="AH55" t="str">
            <v>25290-52</v>
          </cell>
          <cell r="AI55" t="str">
            <v>25293-52</v>
          </cell>
          <cell r="AJ55" t="str">
            <v>25295-52</v>
          </cell>
          <cell r="AK55" t="str">
            <v>25297-52</v>
          </cell>
          <cell r="AL55" t="str">
            <v>25299-52</v>
          </cell>
          <cell r="AM55" t="str">
            <v>25307-52</v>
          </cell>
          <cell r="AN55" t="str">
            <v>25312-52</v>
          </cell>
          <cell r="AO55" t="str">
            <v>25317-52</v>
          </cell>
          <cell r="AP55" t="str">
            <v>25320-52</v>
          </cell>
          <cell r="AQ55" t="str">
            <v>25322-52</v>
          </cell>
          <cell r="AR55" t="str">
            <v>25324-52</v>
          </cell>
          <cell r="AS55" t="str">
            <v>25326-52</v>
          </cell>
          <cell r="AT55" t="str">
            <v>25328-52</v>
          </cell>
          <cell r="AU55" t="str">
            <v>25335-52</v>
          </cell>
          <cell r="AV55" t="str">
            <v>25339-52</v>
          </cell>
          <cell r="AW55" t="str">
            <v>25368-52</v>
          </cell>
          <cell r="AX55" t="str">
            <v>25372-52</v>
          </cell>
          <cell r="AY55" t="str">
            <v>25377-52</v>
          </cell>
          <cell r="AZ55" t="str">
            <v>25386-52</v>
          </cell>
          <cell r="BA55" t="str">
            <v>25394-52</v>
          </cell>
          <cell r="BB55" t="str">
            <v>25398-52</v>
          </cell>
          <cell r="BC55" t="str">
            <v>25402-52</v>
          </cell>
          <cell r="BD55" t="str">
            <v>25407-52</v>
          </cell>
          <cell r="BE55" t="str">
            <v>25426-52</v>
          </cell>
          <cell r="BF55" t="str">
            <v>25430-52</v>
          </cell>
          <cell r="BG55" t="str">
            <v>25436-52</v>
          </cell>
          <cell r="BH55" t="str">
            <v>25438-52</v>
          </cell>
          <cell r="BI55" t="str">
            <v>25473-52</v>
          </cell>
          <cell r="BJ55" t="str">
            <v>25483-52</v>
          </cell>
          <cell r="BK55" t="str">
            <v>25486-52</v>
          </cell>
          <cell r="BL55" t="str">
            <v>25488-52</v>
          </cell>
          <cell r="BM55" t="str">
            <v>25489-52</v>
          </cell>
          <cell r="BN55" t="str">
            <v>25491-52</v>
          </cell>
          <cell r="BO55" t="str">
            <v>25506-52</v>
          </cell>
          <cell r="BP55" t="str">
            <v>25513-52</v>
          </cell>
          <cell r="BQ55" t="str">
            <v>25518-52</v>
          </cell>
          <cell r="BR55" t="str">
            <v>25524-52</v>
          </cell>
          <cell r="BS55" t="str">
            <v>25530-52</v>
          </cell>
          <cell r="BT55" t="str">
            <v>25535-52</v>
          </cell>
          <cell r="BU55" t="str">
            <v>25572-52</v>
          </cell>
          <cell r="BV55" t="str">
            <v>25580-52</v>
          </cell>
          <cell r="BW55" t="str">
            <v>25592-52</v>
          </cell>
          <cell r="BX55" t="str">
            <v>25594-52</v>
          </cell>
          <cell r="BY55" t="str">
            <v>25596-52</v>
          </cell>
          <cell r="BZ55" t="str">
            <v>25599-52</v>
          </cell>
          <cell r="CA55" t="str">
            <v>25612-52</v>
          </cell>
          <cell r="CB55" t="str">
            <v>25645-52</v>
          </cell>
          <cell r="CC55" t="str">
            <v>25649-52</v>
          </cell>
          <cell r="CD55" t="str">
            <v>25653-52</v>
          </cell>
          <cell r="CE55" t="str">
            <v>25658-52</v>
          </cell>
          <cell r="CF55" t="str">
            <v>25662-52</v>
          </cell>
          <cell r="CG55" t="str">
            <v>25718-52</v>
          </cell>
          <cell r="CH55" t="str">
            <v>25736-52</v>
          </cell>
          <cell r="CI55" t="str">
            <v>25740-52</v>
          </cell>
          <cell r="CJ55" t="str">
            <v>25743-52</v>
          </cell>
          <cell r="CK55" t="str">
            <v>25745-52</v>
          </cell>
          <cell r="CL55" t="str">
            <v>25754-52</v>
          </cell>
          <cell r="CM55" t="str">
            <v>25758-52</v>
          </cell>
          <cell r="CN55" t="str">
            <v>25769-52</v>
          </cell>
          <cell r="CO55" t="str">
            <v>25772-52</v>
          </cell>
          <cell r="CP55" t="str">
            <v>25777-52</v>
          </cell>
          <cell r="CQ55" t="str">
            <v>25779-52</v>
          </cell>
          <cell r="CR55" t="str">
            <v>25781-52</v>
          </cell>
          <cell r="CS55" t="str">
            <v>25785-52</v>
          </cell>
          <cell r="CT55" t="str">
            <v>25793-52</v>
          </cell>
          <cell r="CU55" t="str">
            <v>25797-52</v>
          </cell>
          <cell r="CV55" t="str">
            <v>25799-52</v>
          </cell>
          <cell r="CW55" t="str">
            <v>25805-52</v>
          </cell>
          <cell r="CX55" t="str">
            <v>25807-52</v>
          </cell>
          <cell r="CY55" t="str">
            <v>25815-52</v>
          </cell>
          <cell r="CZ55" t="str">
            <v>25817-52</v>
          </cell>
          <cell r="DA55" t="str">
            <v>25823-52</v>
          </cell>
          <cell r="DB55" t="str">
            <v>25839-52</v>
          </cell>
          <cell r="DC55" t="str">
            <v>25841-52</v>
          </cell>
          <cell r="DD55" t="str">
            <v>25843-52</v>
          </cell>
          <cell r="DE55" t="str">
            <v>25845-52</v>
          </cell>
          <cell r="DF55" t="str">
            <v>25851-52</v>
          </cell>
          <cell r="DG55" t="str">
            <v>25862-52</v>
          </cell>
          <cell r="DH55" t="str">
            <v>25867-52</v>
          </cell>
          <cell r="DI55" t="str">
            <v>25871-52</v>
          </cell>
          <cell r="DJ55" t="str">
            <v>25873-52</v>
          </cell>
          <cell r="DK55" t="str">
            <v>25875-52</v>
          </cell>
          <cell r="DL55" t="str">
            <v>25878-52</v>
          </cell>
          <cell r="DM55" t="str">
            <v>25885-52</v>
          </cell>
          <cell r="DN55" t="str">
            <v>25898-52</v>
          </cell>
          <cell r="DO55" t="str">
            <v>25899-52</v>
          </cell>
        </row>
        <row r="56">
          <cell r="C56" t="str">
            <v>25-53</v>
          </cell>
          <cell r="D56" t="str">
            <v>25001-53</v>
          </cell>
          <cell r="E56" t="str">
            <v>25019-53</v>
          </cell>
          <cell r="F56" t="str">
            <v>25035-53</v>
          </cell>
          <cell r="H56" t="str">
            <v>25053-53</v>
          </cell>
          <cell r="I56" t="str">
            <v>25086-53</v>
          </cell>
          <cell r="J56" t="str">
            <v>25095-53</v>
          </cell>
          <cell r="K56" t="str">
            <v>25099-53</v>
          </cell>
          <cell r="L56" t="str">
            <v>25120-53</v>
          </cell>
          <cell r="M56" t="str">
            <v>25123-53</v>
          </cell>
          <cell r="N56" t="str">
            <v>25126-53</v>
          </cell>
          <cell r="O56" t="str">
            <v>25148-53</v>
          </cell>
          <cell r="P56" t="str">
            <v>25151-53</v>
          </cell>
          <cell r="Q56" t="str">
            <v>25154-53</v>
          </cell>
          <cell r="R56" t="str">
            <v>25168-53</v>
          </cell>
          <cell r="S56" t="str">
            <v>25175-53</v>
          </cell>
          <cell r="T56" t="str">
            <v>25178-53</v>
          </cell>
          <cell r="U56" t="str">
            <v>25181-53</v>
          </cell>
          <cell r="V56" t="str">
            <v>25183-53</v>
          </cell>
          <cell r="W56" t="str">
            <v>25200-53</v>
          </cell>
          <cell r="X56" t="str">
            <v>25214-53</v>
          </cell>
          <cell r="Y56" t="str">
            <v>25224-53</v>
          </cell>
          <cell r="Z56" t="str">
            <v>25245-53</v>
          </cell>
          <cell r="AA56" t="str">
            <v>25258-53</v>
          </cell>
          <cell r="AB56" t="str">
            <v>25260-53</v>
          </cell>
          <cell r="AC56" t="str">
            <v>25269-53</v>
          </cell>
          <cell r="AD56" t="str">
            <v>25279-53</v>
          </cell>
          <cell r="AE56" t="str">
            <v>25281-53</v>
          </cell>
          <cell r="AF56" t="str">
            <v>25286-53</v>
          </cell>
          <cell r="AG56" t="str">
            <v>25288-53</v>
          </cell>
          <cell r="AH56" t="str">
            <v>25290-53</v>
          </cell>
          <cell r="AI56" t="str">
            <v>25293-53</v>
          </cell>
          <cell r="AJ56" t="str">
            <v>25295-53</v>
          </cell>
          <cell r="AK56" t="str">
            <v>25297-53</v>
          </cell>
          <cell r="AL56" t="str">
            <v>25299-53</v>
          </cell>
          <cell r="AM56" t="str">
            <v>25307-53</v>
          </cell>
          <cell r="AN56" t="str">
            <v>25312-53</v>
          </cell>
          <cell r="AO56" t="str">
            <v>25317-53</v>
          </cell>
          <cell r="AP56" t="str">
            <v>25320-53</v>
          </cell>
          <cell r="AQ56" t="str">
            <v>25322-53</v>
          </cell>
          <cell r="AR56" t="str">
            <v>25324-53</v>
          </cell>
          <cell r="AS56" t="str">
            <v>25326-53</v>
          </cell>
          <cell r="AT56" t="str">
            <v>25328-53</v>
          </cell>
          <cell r="AU56" t="str">
            <v>25335-53</v>
          </cell>
          <cell r="AV56" t="str">
            <v>25339-53</v>
          </cell>
          <cell r="AW56" t="str">
            <v>25368-53</v>
          </cell>
          <cell r="AX56" t="str">
            <v>25372-53</v>
          </cell>
          <cell r="AY56" t="str">
            <v>25377-53</v>
          </cell>
          <cell r="AZ56" t="str">
            <v>25386-53</v>
          </cell>
          <cell r="BA56" t="str">
            <v>25394-53</v>
          </cell>
          <cell r="BB56" t="str">
            <v>25398-53</v>
          </cell>
          <cell r="BC56" t="str">
            <v>25402-53</v>
          </cell>
          <cell r="BD56" t="str">
            <v>25407-53</v>
          </cell>
          <cell r="BE56" t="str">
            <v>25426-53</v>
          </cell>
          <cell r="BF56" t="str">
            <v>25430-53</v>
          </cell>
          <cell r="BG56" t="str">
            <v>25436-53</v>
          </cell>
          <cell r="BH56" t="str">
            <v>25438-53</v>
          </cell>
          <cell r="BI56" t="str">
            <v>25473-53</v>
          </cell>
          <cell r="BJ56" t="str">
            <v>25483-53</v>
          </cell>
          <cell r="BK56" t="str">
            <v>25486-53</v>
          </cell>
          <cell r="BL56" t="str">
            <v>25488-53</v>
          </cell>
          <cell r="BM56" t="str">
            <v>25489-53</v>
          </cell>
          <cell r="BN56" t="str">
            <v>25491-53</v>
          </cell>
          <cell r="BO56" t="str">
            <v>25506-53</v>
          </cell>
          <cell r="BP56" t="str">
            <v>25513-53</v>
          </cell>
          <cell r="BQ56" t="str">
            <v>25518-53</v>
          </cell>
          <cell r="BR56" t="str">
            <v>25524-53</v>
          </cell>
          <cell r="BS56" t="str">
            <v>25530-53</v>
          </cell>
          <cell r="BT56" t="str">
            <v>25535-53</v>
          </cell>
          <cell r="BU56" t="str">
            <v>25572-53</v>
          </cell>
          <cell r="BV56" t="str">
            <v>25580-53</v>
          </cell>
          <cell r="BW56" t="str">
            <v>25592-53</v>
          </cell>
          <cell r="BX56" t="str">
            <v>25594-53</v>
          </cell>
          <cell r="BY56" t="str">
            <v>25596-53</v>
          </cell>
          <cell r="BZ56" t="str">
            <v>25599-53</v>
          </cell>
          <cell r="CA56" t="str">
            <v>25612-53</v>
          </cell>
          <cell r="CB56" t="str">
            <v>25645-53</v>
          </cell>
          <cell r="CC56" t="str">
            <v>25649-53</v>
          </cell>
          <cell r="CD56" t="str">
            <v>25653-53</v>
          </cell>
          <cell r="CE56" t="str">
            <v>25658-53</v>
          </cell>
          <cell r="CF56" t="str">
            <v>25662-53</v>
          </cell>
          <cell r="CG56" t="str">
            <v>25718-53</v>
          </cell>
          <cell r="CH56" t="str">
            <v>25736-53</v>
          </cell>
          <cell r="CI56" t="str">
            <v>25740-53</v>
          </cell>
          <cell r="CJ56" t="str">
            <v>25743-53</v>
          </cell>
          <cell r="CK56" t="str">
            <v>25745-53</v>
          </cell>
          <cell r="CL56" t="str">
            <v>25754-53</v>
          </cell>
          <cell r="CM56" t="str">
            <v>25758-53</v>
          </cell>
          <cell r="CN56" t="str">
            <v>25769-53</v>
          </cell>
          <cell r="CO56" t="str">
            <v>25772-53</v>
          </cell>
          <cell r="CP56" t="str">
            <v>25777-53</v>
          </cell>
          <cell r="CQ56" t="str">
            <v>25779-53</v>
          </cell>
          <cell r="CR56" t="str">
            <v>25781-53</v>
          </cell>
          <cell r="CS56" t="str">
            <v>25785-53</v>
          </cell>
          <cell r="CT56" t="str">
            <v>25793-53</v>
          </cell>
          <cell r="CU56" t="str">
            <v>25797-53</v>
          </cell>
          <cell r="CV56" t="str">
            <v>25799-53</v>
          </cell>
          <cell r="CW56" t="str">
            <v>25805-53</v>
          </cell>
          <cell r="CX56" t="str">
            <v>25807-53</v>
          </cell>
          <cell r="CY56" t="str">
            <v>25815-53</v>
          </cell>
          <cell r="CZ56" t="str">
            <v>25817-53</v>
          </cell>
          <cell r="DA56" t="str">
            <v>25823-53</v>
          </cell>
          <cell r="DB56" t="str">
            <v>25839-53</v>
          </cell>
          <cell r="DC56" t="str">
            <v>25841-53</v>
          </cell>
          <cell r="DD56" t="str">
            <v>25843-53</v>
          </cell>
          <cell r="DE56" t="str">
            <v>25845-53</v>
          </cell>
          <cell r="DF56" t="str">
            <v>25851-53</v>
          </cell>
          <cell r="DG56" t="str">
            <v>25862-53</v>
          </cell>
          <cell r="DH56" t="str">
            <v>25867-53</v>
          </cell>
          <cell r="DI56" t="str">
            <v>25871-53</v>
          </cell>
          <cell r="DJ56" t="str">
            <v>25873-53</v>
          </cell>
          <cell r="DK56" t="str">
            <v>25875-53</v>
          </cell>
          <cell r="DL56" t="str">
            <v>25878-53</v>
          </cell>
          <cell r="DM56" t="str">
            <v>25885-53</v>
          </cell>
          <cell r="DN56" t="str">
            <v>25898-53</v>
          </cell>
          <cell r="DO56" t="str">
            <v>25899-53</v>
          </cell>
        </row>
        <row r="57">
          <cell r="C57" t="str">
            <v>25-54</v>
          </cell>
          <cell r="D57" t="str">
            <v>25001-54</v>
          </cell>
          <cell r="E57" t="str">
            <v>25019-54</v>
          </cell>
          <cell r="F57" t="str">
            <v>25035-54</v>
          </cell>
          <cell r="H57" t="str">
            <v>25053-54</v>
          </cell>
          <cell r="I57" t="str">
            <v>25086-54</v>
          </cell>
          <cell r="J57" t="str">
            <v>25095-54</v>
          </cell>
          <cell r="K57" t="str">
            <v>25099-54</v>
          </cell>
          <cell r="L57" t="str">
            <v>25120-54</v>
          </cell>
          <cell r="M57" t="str">
            <v>25123-54</v>
          </cell>
          <cell r="N57" t="str">
            <v>25126-54</v>
          </cell>
          <cell r="O57" t="str">
            <v>25148-54</v>
          </cell>
          <cell r="P57" t="str">
            <v>25151-54</v>
          </cell>
          <cell r="Q57" t="str">
            <v>25154-54</v>
          </cell>
          <cell r="R57" t="str">
            <v>25168-54</v>
          </cell>
          <cell r="S57" t="str">
            <v>25175-54</v>
          </cell>
          <cell r="T57" t="str">
            <v>25178-54</v>
          </cell>
          <cell r="U57" t="str">
            <v>25181-54</v>
          </cell>
          <cell r="V57" t="str">
            <v>25183-54</v>
          </cell>
          <cell r="W57" t="str">
            <v>25200-54</v>
          </cell>
          <cell r="X57" t="str">
            <v>25214-54</v>
          </cell>
          <cell r="Y57" t="str">
            <v>25224-54</v>
          </cell>
          <cell r="Z57" t="str">
            <v>25245-54</v>
          </cell>
          <cell r="AA57" t="str">
            <v>25258-54</v>
          </cell>
          <cell r="AB57" t="str">
            <v>25260-54</v>
          </cell>
          <cell r="AC57" t="str">
            <v>25269-54</v>
          </cell>
          <cell r="AD57" t="str">
            <v>25279-54</v>
          </cell>
          <cell r="AE57" t="str">
            <v>25281-54</v>
          </cell>
          <cell r="AF57" t="str">
            <v>25286-54</v>
          </cell>
          <cell r="AG57" t="str">
            <v>25288-54</v>
          </cell>
          <cell r="AH57" t="str">
            <v>25290-54</v>
          </cell>
          <cell r="AI57" t="str">
            <v>25293-54</v>
          </cell>
          <cell r="AJ57" t="str">
            <v>25295-54</v>
          </cell>
          <cell r="AK57" t="str">
            <v>25297-54</v>
          </cell>
          <cell r="AL57" t="str">
            <v>25299-54</v>
          </cell>
          <cell r="AM57" t="str">
            <v>25307-54</v>
          </cell>
          <cell r="AN57" t="str">
            <v>25312-54</v>
          </cell>
          <cell r="AO57" t="str">
            <v>25317-54</v>
          </cell>
          <cell r="AP57" t="str">
            <v>25320-54</v>
          </cell>
          <cell r="AQ57" t="str">
            <v>25322-54</v>
          </cell>
          <cell r="AR57" t="str">
            <v>25324-54</v>
          </cell>
          <cell r="AS57" t="str">
            <v>25326-54</v>
          </cell>
          <cell r="AT57" t="str">
            <v>25328-54</v>
          </cell>
          <cell r="AU57" t="str">
            <v>25335-54</v>
          </cell>
          <cell r="AV57" t="str">
            <v>25339-54</v>
          </cell>
          <cell r="AW57" t="str">
            <v>25368-54</v>
          </cell>
          <cell r="AX57" t="str">
            <v>25372-54</v>
          </cell>
          <cell r="AY57" t="str">
            <v>25377-54</v>
          </cell>
          <cell r="AZ57" t="str">
            <v>25386-54</v>
          </cell>
          <cell r="BA57" t="str">
            <v>25394-54</v>
          </cell>
          <cell r="BB57" t="str">
            <v>25398-54</v>
          </cell>
          <cell r="BC57" t="str">
            <v>25402-54</v>
          </cell>
          <cell r="BD57" t="str">
            <v>25407-54</v>
          </cell>
          <cell r="BE57" t="str">
            <v>25426-54</v>
          </cell>
          <cell r="BF57" t="str">
            <v>25430-54</v>
          </cell>
          <cell r="BG57" t="str">
            <v>25436-54</v>
          </cell>
          <cell r="BH57" t="str">
            <v>25438-54</v>
          </cell>
          <cell r="BI57" t="str">
            <v>25473-54</v>
          </cell>
          <cell r="BJ57" t="str">
            <v>25483-54</v>
          </cell>
          <cell r="BK57" t="str">
            <v>25486-54</v>
          </cell>
          <cell r="BL57" t="str">
            <v>25488-54</v>
          </cell>
          <cell r="BM57" t="str">
            <v>25489-54</v>
          </cell>
          <cell r="BN57" t="str">
            <v>25491-54</v>
          </cell>
          <cell r="BO57" t="str">
            <v>25506-54</v>
          </cell>
          <cell r="BP57" t="str">
            <v>25513-54</v>
          </cell>
          <cell r="BQ57" t="str">
            <v>25518-54</v>
          </cell>
          <cell r="BR57" t="str">
            <v>25524-54</v>
          </cell>
          <cell r="BS57" t="str">
            <v>25530-54</v>
          </cell>
          <cell r="BT57" t="str">
            <v>25535-54</v>
          </cell>
          <cell r="BU57" t="str">
            <v>25572-54</v>
          </cell>
          <cell r="BV57" t="str">
            <v>25580-54</v>
          </cell>
          <cell r="BW57" t="str">
            <v>25592-54</v>
          </cell>
          <cell r="BX57" t="str">
            <v>25594-54</v>
          </cell>
          <cell r="BY57" t="str">
            <v>25596-54</v>
          </cell>
          <cell r="BZ57" t="str">
            <v>25599-54</v>
          </cell>
          <cell r="CA57" t="str">
            <v>25612-54</v>
          </cell>
          <cell r="CB57" t="str">
            <v>25645-54</v>
          </cell>
          <cell r="CC57" t="str">
            <v>25649-54</v>
          </cell>
          <cell r="CD57" t="str">
            <v>25653-54</v>
          </cell>
          <cell r="CE57" t="str">
            <v>25658-54</v>
          </cell>
          <cell r="CF57" t="str">
            <v>25662-54</v>
          </cell>
          <cell r="CG57" t="str">
            <v>25718-54</v>
          </cell>
          <cell r="CH57" t="str">
            <v>25736-54</v>
          </cell>
          <cell r="CI57" t="str">
            <v>25740-54</v>
          </cell>
          <cell r="CJ57" t="str">
            <v>25743-54</v>
          </cell>
          <cell r="CK57" t="str">
            <v>25745-54</v>
          </cell>
          <cell r="CL57" t="str">
            <v>25754-54</v>
          </cell>
          <cell r="CM57" t="str">
            <v>25758-54</v>
          </cell>
          <cell r="CN57" t="str">
            <v>25769-54</v>
          </cell>
          <cell r="CO57" t="str">
            <v>25772-54</v>
          </cell>
          <cell r="CP57" t="str">
            <v>25777-54</v>
          </cell>
          <cell r="CQ57" t="str">
            <v>25779-54</v>
          </cell>
          <cell r="CR57" t="str">
            <v>25781-54</v>
          </cell>
          <cell r="CS57" t="str">
            <v>25785-54</v>
          </cell>
          <cell r="CT57" t="str">
            <v>25793-54</v>
          </cell>
          <cell r="CU57" t="str">
            <v>25797-54</v>
          </cell>
          <cell r="CV57" t="str">
            <v>25799-54</v>
          </cell>
          <cell r="CW57" t="str">
            <v>25805-54</v>
          </cell>
          <cell r="CX57" t="str">
            <v>25807-54</v>
          </cell>
          <cell r="CY57" t="str">
            <v>25815-54</v>
          </cell>
          <cell r="CZ57" t="str">
            <v>25817-54</v>
          </cell>
          <cell r="DA57" t="str">
            <v>25823-54</v>
          </cell>
          <cell r="DB57" t="str">
            <v>25839-54</v>
          </cell>
          <cell r="DC57" t="str">
            <v>25841-54</v>
          </cell>
          <cell r="DD57" t="str">
            <v>25843-54</v>
          </cell>
          <cell r="DE57" t="str">
            <v>25845-54</v>
          </cell>
          <cell r="DF57" t="str">
            <v>25851-54</v>
          </cell>
          <cell r="DG57" t="str">
            <v>25862-54</v>
          </cell>
          <cell r="DH57" t="str">
            <v>25867-54</v>
          </cell>
          <cell r="DI57" t="str">
            <v>25871-54</v>
          </cell>
          <cell r="DJ57" t="str">
            <v>25873-54</v>
          </cell>
          <cell r="DK57" t="str">
            <v>25875-54</v>
          </cell>
          <cell r="DL57" t="str">
            <v>25878-54</v>
          </cell>
          <cell r="DM57" t="str">
            <v>25885-54</v>
          </cell>
          <cell r="DN57" t="str">
            <v>25898-54</v>
          </cell>
          <cell r="DO57" t="str">
            <v>25899-54</v>
          </cell>
        </row>
        <row r="58">
          <cell r="C58" t="str">
            <v>25-55</v>
          </cell>
          <cell r="D58" t="str">
            <v>25001-55</v>
          </cell>
          <cell r="E58" t="str">
            <v>25019-55</v>
          </cell>
          <cell r="F58" t="str">
            <v>25035-55</v>
          </cell>
          <cell r="H58" t="str">
            <v>25053-55</v>
          </cell>
          <cell r="I58" t="str">
            <v>25086-55</v>
          </cell>
          <cell r="J58" t="str">
            <v>25095-55</v>
          </cell>
          <cell r="K58" t="str">
            <v>25099-55</v>
          </cell>
          <cell r="L58" t="str">
            <v>25120-55</v>
          </cell>
          <cell r="M58" t="str">
            <v>25123-55</v>
          </cell>
          <cell r="N58" t="str">
            <v>25126-55</v>
          </cell>
          <cell r="O58" t="str">
            <v>25148-55</v>
          </cell>
          <cell r="P58" t="str">
            <v>25151-55</v>
          </cell>
          <cell r="Q58" t="str">
            <v>25154-55</v>
          </cell>
          <cell r="R58" t="str">
            <v>25168-55</v>
          </cell>
          <cell r="S58" t="str">
            <v>25175-55</v>
          </cell>
          <cell r="T58" t="str">
            <v>25178-55</v>
          </cell>
          <cell r="U58" t="str">
            <v>25181-55</v>
          </cell>
          <cell r="V58" t="str">
            <v>25183-55</v>
          </cell>
          <cell r="W58" t="str">
            <v>25200-55</v>
          </cell>
          <cell r="X58" t="str">
            <v>25214-55</v>
          </cell>
          <cell r="Y58" t="str">
            <v>25224-55</v>
          </cell>
          <cell r="Z58" t="str">
            <v>25245-55</v>
          </cell>
          <cell r="AA58" t="str">
            <v>25258-55</v>
          </cell>
          <cell r="AB58" t="str">
            <v>25260-55</v>
          </cell>
          <cell r="AC58" t="str">
            <v>25269-55</v>
          </cell>
          <cell r="AD58" t="str">
            <v>25279-55</v>
          </cell>
          <cell r="AE58" t="str">
            <v>25281-55</v>
          </cell>
          <cell r="AF58" t="str">
            <v>25286-55</v>
          </cell>
          <cell r="AG58" t="str">
            <v>25288-55</v>
          </cell>
          <cell r="AH58" t="str">
            <v>25290-55</v>
          </cell>
          <cell r="AI58" t="str">
            <v>25293-55</v>
          </cell>
          <cell r="AJ58" t="str">
            <v>25295-55</v>
          </cell>
          <cell r="AK58" t="str">
            <v>25297-55</v>
          </cell>
          <cell r="AL58" t="str">
            <v>25299-55</v>
          </cell>
          <cell r="AM58" t="str">
            <v>25307-55</v>
          </cell>
          <cell r="AN58" t="str">
            <v>25312-55</v>
          </cell>
          <cell r="AO58" t="str">
            <v>25317-55</v>
          </cell>
          <cell r="AP58" t="str">
            <v>25320-55</v>
          </cell>
          <cell r="AQ58" t="str">
            <v>25322-55</v>
          </cell>
          <cell r="AR58" t="str">
            <v>25324-55</v>
          </cell>
          <cell r="AS58" t="str">
            <v>25326-55</v>
          </cell>
          <cell r="AT58" t="str">
            <v>25328-55</v>
          </cell>
          <cell r="AU58" t="str">
            <v>25335-55</v>
          </cell>
          <cell r="AV58" t="str">
            <v>25339-55</v>
          </cell>
          <cell r="AW58" t="str">
            <v>25368-55</v>
          </cell>
          <cell r="AX58" t="str">
            <v>25372-55</v>
          </cell>
          <cell r="AY58" t="str">
            <v>25377-55</v>
          </cell>
          <cell r="AZ58" t="str">
            <v>25386-55</v>
          </cell>
          <cell r="BA58" t="str">
            <v>25394-55</v>
          </cell>
          <cell r="BB58" t="str">
            <v>25398-55</v>
          </cell>
          <cell r="BC58" t="str">
            <v>25402-55</v>
          </cell>
          <cell r="BD58" t="str">
            <v>25407-55</v>
          </cell>
          <cell r="BE58" t="str">
            <v>25426-55</v>
          </cell>
          <cell r="BF58" t="str">
            <v>25430-55</v>
          </cell>
          <cell r="BG58" t="str">
            <v>25436-55</v>
          </cell>
          <cell r="BH58" t="str">
            <v>25438-55</v>
          </cell>
          <cell r="BI58" t="str">
            <v>25473-55</v>
          </cell>
          <cell r="BJ58" t="str">
            <v>25483-55</v>
          </cell>
          <cell r="BK58" t="str">
            <v>25486-55</v>
          </cell>
          <cell r="BL58" t="str">
            <v>25488-55</v>
          </cell>
          <cell r="BM58" t="str">
            <v>25489-55</v>
          </cell>
          <cell r="BN58" t="str">
            <v>25491-55</v>
          </cell>
          <cell r="BO58" t="str">
            <v>25506-55</v>
          </cell>
          <cell r="BP58" t="str">
            <v>25513-55</v>
          </cell>
          <cell r="BQ58" t="str">
            <v>25518-55</v>
          </cell>
          <cell r="BR58" t="str">
            <v>25524-55</v>
          </cell>
          <cell r="BS58" t="str">
            <v>25530-55</v>
          </cell>
          <cell r="BT58" t="str">
            <v>25535-55</v>
          </cell>
          <cell r="BU58" t="str">
            <v>25572-55</v>
          </cell>
          <cell r="BV58" t="str">
            <v>25580-55</v>
          </cell>
          <cell r="BW58" t="str">
            <v>25592-55</v>
          </cell>
          <cell r="BX58" t="str">
            <v>25594-55</v>
          </cell>
          <cell r="BY58" t="str">
            <v>25596-55</v>
          </cell>
          <cell r="BZ58" t="str">
            <v>25599-55</v>
          </cell>
          <cell r="CA58" t="str">
            <v>25612-55</v>
          </cell>
          <cell r="CB58" t="str">
            <v>25645-55</v>
          </cell>
          <cell r="CC58" t="str">
            <v>25649-55</v>
          </cell>
          <cell r="CD58" t="str">
            <v>25653-55</v>
          </cell>
          <cell r="CE58" t="str">
            <v>25658-55</v>
          </cell>
          <cell r="CF58" t="str">
            <v>25662-55</v>
          </cell>
          <cell r="CG58" t="str">
            <v>25718-55</v>
          </cell>
          <cell r="CH58" t="str">
            <v>25736-55</v>
          </cell>
          <cell r="CI58" t="str">
            <v>25740-55</v>
          </cell>
          <cell r="CJ58" t="str">
            <v>25743-55</v>
          </cell>
          <cell r="CK58" t="str">
            <v>25745-55</v>
          </cell>
          <cell r="CL58" t="str">
            <v>25754-55</v>
          </cell>
          <cell r="CM58" t="str">
            <v>25758-55</v>
          </cell>
          <cell r="CN58" t="str">
            <v>25769-55</v>
          </cell>
          <cell r="CO58" t="str">
            <v>25772-55</v>
          </cell>
          <cell r="CP58" t="str">
            <v>25777-55</v>
          </cell>
          <cell r="CQ58" t="str">
            <v>25779-55</v>
          </cell>
          <cell r="CR58" t="str">
            <v>25781-55</v>
          </cell>
          <cell r="CS58" t="str">
            <v>25785-55</v>
          </cell>
          <cell r="CT58" t="str">
            <v>25793-55</v>
          </cell>
          <cell r="CU58" t="str">
            <v>25797-55</v>
          </cell>
          <cell r="CV58" t="str">
            <v>25799-55</v>
          </cell>
          <cell r="CW58" t="str">
            <v>25805-55</v>
          </cell>
          <cell r="CX58" t="str">
            <v>25807-55</v>
          </cell>
          <cell r="CY58" t="str">
            <v>25815-55</v>
          </cell>
          <cell r="CZ58" t="str">
            <v>25817-55</v>
          </cell>
          <cell r="DA58" t="str">
            <v>25823-55</v>
          </cell>
          <cell r="DB58" t="str">
            <v>25839-55</v>
          </cell>
          <cell r="DC58" t="str">
            <v>25841-55</v>
          </cell>
          <cell r="DD58" t="str">
            <v>25843-55</v>
          </cell>
          <cell r="DE58" t="str">
            <v>25845-55</v>
          </cell>
          <cell r="DF58" t="str">
            <v>25851-55</v>
          </cell>
          <cell r="DG58" t="str">
            <v>25862-55</v>
          </cell>
          <cell r="DH58" t="str">
            <v>25867-55</v>
          </cell>
          <cell r="DI58" t="str">
            <v>25871-55</v>
          </cell>
          <cell r="DJ58" t="str">
            <v>25873-55</v>
          </cell>
          <cell r="DK58" t="str">
            <v>25875-55</v>
          </cell>
          <cell r="DL58" t="str">
            <v>25878-55</v>
          </cell>
          <cell r="DM58" t="str">
            <v>25885-55</v>
          </cell>
          <cell r="DN58" t="str">
            <v>25898-55</v>
          </cell>
          <cell r="DO58" t="str">
            <v>25899-55</v>
          </cell>
        </row>
        <row r="59">
          <cell r="C59" t="str">
            <v>25-56</v>
          </cell>
          <cell r="D59" t="str">
            <v>25001-56</v>
          </cell>
          <cell r="E59" t="str">
            <v>25019-56</v>
          </cell>
          <cell r="F59" t="str">
            <v>25035-56</v>
          </cell>
          <cell r="H59" t="str">
            <v>25053-56</v>
          </cell>
          <cell r="I59" t="str">
            <v>25086-56</v>
          </cell>
          <cell r="J59" t="str">
            <v>25095-56</v>
          </cell>
          <cell r="K59" t="str">
            <v>25099-56</v>
          </cell>
          <cell r="L59" t="str">
            <v>25120-56</v>
          </cell>
          <cell r="M59" t="str">
            <v>25123-56</v>
          </cell>
          <cell r="N59" t="str">
            <v>25126-56</v>
          </cell>
          <cell r="O59" t="str">
            <v>25148-56</v>
          </cell>
          <cell r="P59" t="str">
            <v>25151-56</v>
          </cell>
          <cell r="Q59" t="str">
            <v>25154-56</v>
          </cell>
          <cell r="R59" t="str">
            <v>25168-56</v>
          </cell>
          <cell r="S59" t="str">
            <v>25175-56</v>
          </cell>
          <cell r="T59" t="str">
            <v>25178-56</v>
          </cell>
          <cell r="U59" t="str">
            <v>25181-56</v>
          </cell>
          <cell r="V59" t="str">
            <v>25183-56</v>
          </cell>
          <cell r="W59" t="str">
            <v>25200-56</v>
          </cell>
          <cell r="X59" t="str">
            <v>25214-56</v>
          </cell>
          <cell r="Y59" t="str">
            <v>25224-56</v>
          </cell>
          <cell r="Z59" t="str">
            <v>25245-56</v>
          </cell>
          <cell r="AA59" t="str">
            <v>25258-56</v>
          </cell>
          <cell r="AB59" t="str">
            <v>25260-56</v>
          </cell>
          <cell r="AC59" t="str">
            <v>25269-56</v>
          </cell>
          <cell r="AD59" t="str">
            <v>25279-56</v>
          </cell>
          <cell r="AE59" t="str">
            <v>25281-56</v>
          </cell>
          <cell r="AF59" t="str">
            <v>25286-56</v>
          </cell>
          <cell r="AG59" t="str">
            <v>25288-56</v>
          </cell>
          <cell r="AH59" t="str">
            <v>25290-56</v>
          </cell>
          <cell r="AI59" t="str">
            <v>25293-56</v>
          </cell>
          <cell r="AJ59" t="str">
            <v>25295-56</v>
          </cell>
          <cell r="AK59" t="str">
            <v>25297-56</v>
          </cell>
          <cell r="AL59" t="str">
            <v>25299-56</v>
          </cell>
          <cell r="AM59" t="str">
            <v>25307-56</v>
          </cell>
          <cell r="AN59" t="str">
            <v>25312-56</v>
          </cell>
          <cell r="AO59" t="str">
            <v>25317-56</v>
          </cell>
          <cell r="AP59" t="str">
            <v>25320-56</v>
          </cell>
          <cell r="AQ59" t="str">
            <v>25322-56</v>
          </cell>
          <cell r="AR59" t="str">
            <v>25324-56</v>
          </cell>
          <cell r="AS59" t="str">
            <v>25326-56</v>
          </cell>
          <cell r="AT59" t="str">
            <v>25328-56</v>
          </cell>
          <cell r="AU59" t="str">
            <v>25335-56</v>
          </cell>
          <cell r="AV59" t="str">
            <v>25339-56</v>
          </cell>
          <cell r="AW59" t="str">
            <v>25368-56</v>
          </cell>
          <cell r="AX59" t="str">
            <v>25372-56</v>
          </cell>
          <cell r="AY59" t="str">
            <v>25377-56</v>
          </cell>
          <cell r="AZ59" t="str">
            <v>25386-56</v>
          </cell>
          <cell r="BA59" t="str">
            <v>25394-56</v>
          </cell>
          <cell r="BB59" t="str">
            <v>25398-56</v>
          </cell>
          <cell r="BC59" t="str">
            <v>25402-56</v>
          </cell>
          <cell r="BD59" t="str">
            <v>25407-56</v>
          </cell>
          <cell r="BE59" t="str">
            <v>25426-56</v>
          </cell>
          <cell r="BF59" t="str">
            <v>25430-56</v>
          </cell>
          <cell r="BG59" t="str">
            <v>25436-56</v>
          </cell>
          <cell r="BH59" t="str">
            <v>25438-56</v>
          </cell>
          <cell r="BI59" t="str">
            <v>25473-56</v>
          </cell>
          <cell r="BJ59" t="str">
            <v>25483-56</v>
          </cell>
          <cell r="BK59" t="str">
            <v>25486-56</v>
          </cell>
          <cell r="BL59" t="str">
            <v>25488-56</v>
          </cell>
          <cell r="BM59" t="str">
            <v>25489-56</v>
          </cell>
          <cell r="BN59" t="str">
            <v>25491-56</v>
          </cell>
          <cell r="BO59" t="str">
            <v>25506-56</v>
          </cell>
          <cell r="BP59" t="str">
            <v>25513-56</v>
          </cell>
          <cell r="BQ59" t="str">
            <v>25518-56</v>
          </cell>
          <cell r="BR59" t="str">
            <v>25524-56</v>
          </cell>
          <cell r="BS59" t="str">
            <v>25530-56</v>
          </cell>
          <cell r="BT59" t="str">
            <v>25535-56</v>
          </cell>
          <cell r="BU59" t="str">
            <v>25572-56</v>
          </cell>
          <cell r="BV59" t="str">
            <v>25580-56</v>
          </cell>
          <cell r="BW59" t="str">
            <v>25592-56</v>
          </cell>
          <cell r="BX59" t="str">
            <v>25594-56</v>
          </cell>
          <cell r="BY59" t="str">
            <v>25596-56</v>
          </cell>
          <cell r="BZ59" t="str">
            <v>25599-56</v>
          </cell>
          <cell r="CA59" t="str">
            <v>25612-56</v>
          </cell>
          <cell r="CB59" t="str">
            <v>25645-56</v>
          </cell>
          <cell r="CC59" t="str">
            <v>25649-56</v>
          </cell>
          <cell r="CD59" t="str">
            <v>25653-56</v>
          </cell>
          <cell r="CE59" t="str">
            <v>25658-56</v>
          </cell>
          <cell r="CF59" t="str">
            <v>25662-56</v>
          </cell>
          <cell r="CG59" t="str">
            <v>25718-56</v>
          </cell>
          <cell r="CH59" t="str">
            <v>25736-56</v>
          </cell>
          <cell r="CI59" t="str">
            <v>25740-56</v>
          </cell>
          <cell r="CJ59" t="str">
            <v>25743-56</v>
          </cell>
          <cell r="CK59" t="str">
            <v>25745-56</v>
          </cell>
          <cell r="CL59" t="str">
            <v>25754-56</v>
          </cell>
          <cell r="CM59" t="str">
            <v>25758-56</v>
          </cell>
          <cell r="CN59" t="str">
            <v>25769-56</v>
          </cell>
          <cell r="CO59" t="str">
            <v>25772-56</v>
          </cell>
          <cell r="CP59" t="str">
            <v>25777-56</v>
          </cell>
          <cell r="CQ59" t="str">
            <v>25779-56</v>
          </cell>
          <cell r="CR59" t="str">
            <v>25781-56</v>
          </cell>
          <cell r="CS59" t="str">
            <v>25785-56</v>
          </cell>
          <cell r="CT59" t="str">
            <v>25793-56</v>
          </cell>
          <cell r="CU59" t="str">
            <v>25797-56</v>
          </cell>
          <cell r="CV59" t="str">
            <v>25799-56</v>
          </cell>
          <cell r="CW59" t="str">
            <v>25805-56</v>
          </cell>
          <cell r="CX59" t="str">
            <v>25807-56</v>
          </cell>
          <cell r="CY59" t="str">
            <v>25815-56</v>
          </cell>
          <cell r="CZ59" t="str">
            <v>25817-56</v>
          </cell>
          <cell r="DA59" t="str">
            <v>25823-56</v>
          </cell>
          <cell r="DB59" t="str">
            <v>25839-56</v>
          </cell>
          <cell r="DC59" t="str">
            <v>25841-56</v>
          </cell>
          <cell r="DD59" t="str">
            <v>25843-56</v>
          </cell>
          <cell r="DE59" t="str">
            <v>25845-56</v>
          </cell>
          <cell r="DF59" t="str">
            <v>25851-56</v>
          </cell>
          <cell r="DG59" t="str">
            <v>25862-56</v>
          </cell>
          <cell r="DH59" t="str">
            <v>25867-56</v>
          </cell>
          <cell r="DI59" t="str">
            <v>25871-56</v>
          </cell>
          <cell r="DJ59" t="str">
            <v>25873-56</v>
          </cell>
          <cell r="DK59" t="str">
            <v>25875-56</v>
          </cell>
          <cell r="DL59" t="str">
            <v>25878-56</v>
          </cell>
          <cell r="DM59" t="str">
            <v>25885-56</v>
          </cell>
          <cell r="DN59" t="str">
            <v>25898-56</v>
          </cell>
          <cell r="DO59" t="str">
            <v>25899-56</v>
          </cell>
        </row>
        <row r="60">
          <cell r="C60" t="str">
            <v>25-57</v>
          </cell>
          <cell r="D60" t="str">
            <v>25001-57</v>
          </cell>
          <cell r="E60" t="str">
            <v>25019-57</v>
          </cell>
          <cell r="F60" t="str">
            <v>25035-57</v>
          </cell>
          <cell r="H60" t="str">
            <v>25053-57</v>
          </cell>
          <cell r="I60" t="str">
            <v>25086-57</v>
          </cell>
          <cell r="J60" t="str">
            <v>25095-57</v>
          </cell>
          <cell r="K60" t="str">
            <v>25099-57</v>
          </cell>
          <cell r="L60" t="str">
            <v>25120-57</v>
          </cell>
          <cell r="M60" t="str">
            <v>25123-57</v>
          </cell>
          <cell r="N60" t="str">
            <v>25126-57</v>
          </cell>
          <cell r="O60" t="str">
            <v>25148-57</v>
          </cell>
          <cell r="P60" t="str">
            <v>25151-57</v>
          </cell>
          <cell r="Q60" t="str">
            <v>25154-57</v>
          </cell>
          <cell r="R60" t="str">
            <v>25168-57</v>
          </cell>
          <cell r="S60" t="str">
            <v>25175-57</v>
          </cell>
          <cell r="T60" t="str">
            <v>25178-57</v>
          </cell>
          <cell r="U60" t="str">
            <v>25181-57</v>
          </cell>
          <cell r="V60" t="str">
            <v>25183-57</v>
          </cell>
          <cell r="W60" t="str">
            <v>25200-57</v>
          </cell>
          <cell r="X60" t="str">
            <v>25214-57</v>
          </cell>
          <cell r="Y60" t="str">
            <v>25224-57</v>
          </cell>
          <cell r="Z60" t="str">
            <v>25245-57</v>
          </cell>
          <cell r="AA60" t="str">
            <v>25258-57</v>
          </cell>
          <cell r="AB60" t="str">
            <v>25260-57</v>
          </cell>
          <cell r="AC60" t="str">
            <v>25269-57</v>
          </cell>
          <cell r="AD60" t="str">
            <v>25279-57</v>
          </cell>
          <cell r="AE60" t="str">
            <v>25281-57</v>
          </cell>
          <cell r="AF60" t="str">
            <v>25286-57</v>
          </cell>
          <cell r="AG60" t="str">
            <v>25288-57</v>
          </cell>
          <cell r="AH60" t="str">
            <v>25290-57</v>
          </cell>
          <cell r="AI60" t="str">
            <v>25293-57</v>
          </cell>
          <cell r="AJ60" t="str">
            <v>25295-57</v>
          </cell>
          <cell r="AK60" t="str">
            <v>25297-57</v>
          </cell>
          <cell r="AL60" t="str">
            <v>25299-57</v>
          </cell>
          <cell r="AM60" t="str">
            <v>25307-57</v>
          </cell>
          <cell r="AN60" t="str">
            <v>25312-57</v>
          </cell>
          <cell r="AO60" t="str">
            <v>25317-57</v>
          </cell>
          <cell r="AP60" t="str">
            <v>25320-57</v>
          </cell>
          <cell r="AQ60" t="str">
            <v>25322-57</v>
          </cell>
          <cell r="AR60" t="str">
            <v>25324-57</v>
          </cell>
          <cell r="AS60" t="str">
            <v>25326-57</v>
          </cell>
          <cell r="AT60" t="str">
            <v>25328-57</v>
          </cell>
          <cell r="AU60" t="str">
            <v>25335-57</v>
          </cell>
          <cell r="AV60" t="str">
            <v>25339-57</v>
          </cell>
          <cell r="AW60" t="str">
            <v>25368-57</v>
          </cell>
          <cell r="AX60" t="str">
            <v>25372-57</v>
          </cell>
          <cell r="AY60" t="str">
            <v>25377-57</v>
          </cell>
          <cell r="AZ60" t="str">
            <v>25386-57</v>
          </cell>
          <cell r="BA60" t="str">
            <v>25394-57</v>
          </cell>
          <cell r="BB60" t="str">
            <v>25398-57</v>
          </cell>
          <cell r="BC60" t="str">
            <v>25402-57</v>
          </cell>
          <cell r="BD60" t="str">
            <v>25407-57</v>
          </cell>
          <cell r="BE60" t="str">
            <v>25426-57</v>
          </cell>
          <cell r="BF60" t="str">
            <v>25430-57</v>
          </cell>
          <cell r="BG60" t="str">
            <v>25436-57</v>
          </cell>
          <cell r="BH60" t="str">
            <v>25438-57</v>
          </cell>
          <cell r="BI60" t="str">
            <v>25473-57</v>
          </cell>
          <cell r="BJ60" t="str">
            <v>25483-57</v>
          </cell>
          <cell r="BK60" t="str">
            <v>25486-57</v>
          </cell>
          <cell r="BL60" t="str">
            <v>25488-57</v>
          </cell>
          <cell r="BM60" t="str">
            <v>25489-57</v>
          </cell>
          <cell r="BN60" t="str">
            <v>25491-57</v>
          </cell>
          <cell r="BO60" t="str">
            <v>25506-57</v>
          </cell>
          <cell r="BP60" t="str">
            <v>25513-57</v>
          </cell>
          <cell r="BQ60" t="str">
            <v>25518-57</v>
          </cell>
          <cell r="BR60" t="str">
            <v>25524-57</v>
          </cell>
          <cell r="BS60" t="str">
            <v>25530-57</v>
          </cell>
          <cell r="BT60" t="str">
            <v>25535-57</v>
          </cell>
          <cell r="BU60" t="str">
            <v>25572-57</v>
          </cell>
          <cell r="BV60" t="str">
            <v>25580-57</v>
          </cell>
          <cell r="BW60" t="str">
            <v>25592-57</v>
          </cell>
          <cell r="BX60" t="str">
            <v>25594-57</v>
          </cell>
          <cell r="BY60" t="str">
            <v>25596-57</v>
          </cell>
          <cell r="BZ60" t="str">
            <v>25599-57</v>
          </cell>
          <cell r="CA60" t="str">
            <v>25612-57</v>
          </cell>
          <cell r="CB60" t="str">
            <v>25645-57</v>
          </cell>
          <cell r="CC60" t="str">
            <v>25649-57</v>
          </cell>
          <cell r="CD60" t="str">
            <v>25653-57</v>
          </cell>
          <cell r="CE60" t="str">
            <v>25658-57</v>
          </cell>
          <cell r="CF60" t="str">
            <v>25662-57</v>
          </cell>
          <cell r="CG60" t="str">
            <v>25718-57</v>
          </cell>
          <cell r="CH60" t="str">
            <v>25736-57</v>
          </cell>
          <cell r="CI60" t="str">
            <v>25740-57</v>
          </cell>
          <cell r="CJ60" t="str">
            <v>25743-57</v>
          </cell>
          <cell r="CK60" t="str">
            <v>25745-57</v>
          </cell>
          <cell r="CL60" t="str">
            <v>25754-57</v>
          </cell>
          <cell r="CM60" t="str">
            <v>25758-57</v>
          </cell>
          <cell r="CN60" t="str">
            <v>25769-57</v>
          </cell>
          <cell r="CO60" t="str">
            <v>25772-57</v>
          </cell>
          <cell r="CP60" t="str">
            <v>25777-57</v>
          </cell>
          <cell r="CQ60" t="str">
            <v>25779-57</v>
          </cell>
          <cell r="CR60" t="str">
            <v>25781-57</v>
          </cell>
          <cell r="CS60" t="str">
            <v>25785-57</v>
          </cell>
          <cell r="CT60" t="str">
            <v>25793-57</v>
          </cell>
          <cell r="CU60" t="str">
            <v>25797-57</v>
          </cell>
          <cell r="CV60" t="str">
            <v>25799-57</v>
          </cell>
          <cell r="CW60" t="str">
            <v>25805-57</v>
          </cell>
          <cell r="CX60" t="str">
            <v>25807-57</v>
          </cell>
          <cell r="CY60" t="str">
            <v>25815-57</v>
          </cell>
          <cell r="CZ60" t="str">
            <v>25817-57</v>
          </cell>
          <cell r="DA60" t="str">
            <v>25823-57</v>
          </cell>
          <cell r="DB60" t="str">
            <v>25839-57</v>
          </cell>
          <cell r="DC60" t="str">
            <v>25841-57</v>
          </cell>
          <cell r="DD60" t="str">
            <v>25843-57</v>
          </cell>
          <cell r="DE60" t="str">
            <v>25845-57</v>
          </cell>
          <cell r="DF60" t="str">
            <v>25851-57</v>
          </cell>
          <cell r="DG60" t="str">
            <v>25862-57</v>
          </cell>
          <cell r="DH60" t="str">
            <v>25867-57</v>
          </cell>
          <cell r="DI60" t="str">
            <v>25871-57</v>
          </cell>
          <cell r="DJ60" t="str">
            <v>25873-57</v>
          </cell>
          <cell r="DK60" t="str">
            <v>25875-57</v>
          </cell>
          <cell r="DL60" t="str">
            <v>25878-57</v>
          </cell>
          <cell r="DM60" t="str">
            <v>25885-57</v>
          </cell>
          <cell r="DN60" t="str">
            <v>25898-57</v>
          </cell>
          <cell r="DO60" t="str">
            <v>25899-57</v>
          </cell>
        </row>
        <row r="61">
          <cell r="C61" t="str">
            <v>25-58</v>
          </cell>
          <cell r="D61" t="str">
            <v>25001-58</v>
          </cell>
          <cell r="E61" t="str">
            <v>25019-58</v>
          </cell>
          <cell r="F61" t="str">
            <v>25035-58</v>
          </cell>
          <cell r="H61" t="str">
            <v>25053-58</v>
          </cell>
          <cell r="I61" t="str">
            <v>25086-58</v>
          </cell>
          <cell r="J61" t="str">
            <v>25095-58</v>
          </cell>
          <cell r="K61" t="str">
            <v>25099-58</v>
          </cell>
          <cell r="L61" t="str">
            <v>25120-58</v>
          </cell>
          <cell r="M61" t="str">
            <v>25123-58</v>
          </cell>
          <cell r="N61" t="str">
            <v>25126-58</v>
          </cell>
          <cell r="O61" t="str">
            <v>25148-58</v>
          </cell>
          <cell r="P61" t="str">
            <v>25151-58</v>
          </cell>
          <cell r="Q61" t="str">
            <v>25154-58</v>
          </cell>
          <cell r="R61" t="str">
            <v>25168-58</v>
          </cell>
          <cell r="S61" t="str">
            <v>25175-58</v>
          </cell>
          <cell r="T61" t="str">
            <v>25178-58</v>
          </cell>
          <cell r="U61" t="str">
            <v>25181-58</v>
          </cell>
          <cell r="V61" t="str">
            <v>25183-58</v>
          </cell>
          <cell r="W61" t="str">
            <v>25200-58</v>
          </cell>
          <cell r="X61" t="str">
            <v>25214-58</v>
          </cell>
          <cell r="Y61" t="str">
            <v>25224-58</v>
          </cell>
          <cell r="Z61" t="str">
            <v>25245-58</v>
          </cell>
          <cell r="AA61" t="str">
            <v>25258-58</v>
          </cell>
          <cell r="AB61" t="str">
            <v>25260-58</v>
          </cell>
          <cell r="AC61" t="str">
            <v>25269-58</v>
          </cell>
          <cell r="AD61" t="str">
            <v>25279-58</v>
          </cell>
          <cell r="AE61" t="str">
            <v>25281-58</v>
          </cell>
          <cell r="AF61" t="str">
            <v>25286-58</v>
          </cell>
          <cell r="AG61" t="str">
            <v>25288-58</v>
          </cell>
          <cell r="AH61" t="str">
            <v>25290-58</v>
          </cell>
          <cell r="AI61" t="str">
            <v>25293-58</v>
          </cell>
          <cell r="AJ61" t="str">
            <v>25295-58</v>
          </cell>
          <cell r="AK61" t="str">
            <v>25297-58</v>
          </cell>
          <cell r="AL61" t="str">
            <v>25299-58</v>
          </cell>
          <cell r="AM61" t="str">
            <v>25307-58</v>
          </cell>
          <cell r="AN61" t="str">
            <v>25312-58</v>
          </cell>
          <cell r="AO61" t="str">
            <v>25317-58</v>
          </cell>
          <cell r="AP61" t="str">
            <v>25320-58</v>
          </cell>
          <cell r="AQ61" t="str">
            <v>25322-58</v>
          </cell>
          <cell r="AR61" t="str">
            <v>25324-58</v>
          </cell>
          <cell r="AS61" t="str">
            <v>25326-58</v>
          </cell>
          <cell r="AT61" t="str">
            <v>25328-58</v>
          </cell>
          <cell r="AU61" t="str">
            <v>25335-58</v>
          </cell>
          <cell r="AV61" t="str">
            <v>25339-58</v>
          </cell>
          <cell r="AW61" t="str">
            <v>25368-58</v>
          </cell>
          <cell r="AX61" t="str">
            <v>25372-58</v>
          </cell>
          <cell r="AY61" t="str">
            <v>25377-58</v>
          </cell>
          <cell r="AZ61" t="str">
            <v>25386-58</v>
          </cell>
          <cell r="BA61" t="str">
            <v>25394-58</v>
          </cell>
          <cell r="BB61" t="str">
            <v>25398-58</v>
          </cell>
          <cell r="BC61" t="str">
            <v>25402-58</v>
          </cell>
          <cell r="BD61" t="str">
            <v>25407-58</v>
          </cell>
          <cell r="BE61" t="str">
            <v>25426-58</v>
          </cell>
          <cell r="BF61" t="str">
            <v>25430-58</v>
          </cell>
          <cell r="BG61" t="str">
            <v>25436-58</v>
          </cell>
          <cell r="BH61" t="str">
            <v>25438-58</v>
          </cell>
          <cell r="BI61" t="str">
            <v>25473-58</v>
          </cell>
          <cell r="BJ61" t="str">
            <v>25483-58</v>
          </cell>
          <cell r="BK61" t="str">
            <v>25486-58</v>
          </cell>
          <cell r="BL61" t="str">
            <v>25488-58</v>
          </cell>
          <cell r="BM61" t="str">
            <v>25489-58</v>
          </cell>
          <cell r="BN61" t="str">
            <v>25491-58</v>
          </cell>
          <cell r="BO61" t="str">
            <v>25506-58</v>
          </cell>
          <cell r="BP61" t="str">
            <v>25513-58</v>
          </cell>
          <cell r="BQ61" t="str">
            <v>25518-58</v>
          </cell>
          <cell r="BR61" t="str">
            <v>25524-58</v>
          </cell>
          <cell r="BS61" t="str">
            <v>25530-58</v>
          </cell>
          <cell r="BT61" t="str">
            <v>25535-58</v>
          </cell>
          <cell r="BU61" t="str">
            <v>25572-58</v>
          </cell>
          <cell r="BV61" t="str">
            <v>25580-58</v>
          </cell>
          <cell r="BW61" t="str">
            <v>25592-58</v>
          </cell>
          <cell r="BX61" t="str">
            <v>25594-58</v>
          </cell>
          <cell r="BY61" t="str">
            <v>25596-58</v>
          </cell>
          <cell r="BZ61" t="str">
            <v>25599-58</v>
          </cell>
          <cell r="CA61" t="str">
            <v>25612-58</v>
          </cell>
          <cell r="CB61" t="str">
            <v>25645-58</v>
          </cell>
          <cell r="CC61" t="str">
            <v>25649-58</v>
          </cell>
          <cell r="CD61" t="str">
            <v>25653-58</v>
          </cell>
          <cell r="CE61" t="str">
            <v>25658-58</v>
          </cell>
          <cell r="CF61" t="str">
            <v>25662-58</v>
          </cell>
          <cell r="CG61" t="str">
            <v>25718-58</v>
          </cell>
          <cell r="CH61" t="str">
            <v>25736-58</v>
          </cell>
          <cell r="CI61" t="str">
            <v>25740-58</v>
          </cell>
          <cell r="CJ61" t="str">
            <v>25743-58</v>
          </cell>
          <cell r="CK61" t="str">
            <v>25745-58</v>
          </cell>
          <cell r="CL61" t="str">
            <v>25754-58</v>
          </cell>
          <cell r="CM61" t="str">
            <v>25758-58</v>
          </cell>
          <cell r="CN61" t="str">
            <v>25769-58</v>
          </cell>
          <cell r="CO61" t="str">
            <v>25772-58</v>
          </cell>
          <cell r="CP61" t="str">
            <v>25777-58</v>
          </cell>
          <cell r="CQ61" t="str">
            <v>25779-58</v>
          </cell>
          <cell r="CR61" t="str">
            <v>25781-58</v>
          </cell>
          <cell r="CS61" t="str">
            <v>25785-58</v>
          </cell>
          <cell r="CT61" t="str">
            <v>25793-58</v>
          </cell>
          <cell r="CU61" t="str">
            <v>25797-58</v>
          </cell>
          <cell r="CV61" t="str">
            <v>25799-58</v>
          </cell>
          <cell r="CW61" t="str">
            <v>25805-58</v>
          </cell>
          <cell r="CX61" t="str">
            <v>25807-58</v>
          </cell>
          <cell r="CY61" t="str">
            <v>25815-58</v>
          </cell>
          <cell r="CZ61" t="str">
            <v>25817-58</v>
          </cell>
          <cell r="DA61" t="str">
            <v>25823-58</v>
          </cell>
          <cell r="DB61" t="str">
            <v>25839-58</v>
          </cell>
          <cell r="DC61" t="str">
            <v>25841-58</v>
          </cell>
          <cell r="DD61" t="str">
            <v>25843-58</v>
          </cell>
          <cell r="DE61" t="str">
            <v>25845-58</v>
          </cell>
          <cell r="DF61" t="str">
            <v>25851-58</v>
          </cell>
          <cell r="DG61" t="str">
            <v>25862-58</v>
          </cell>
          <cell r="DH61" t="str">
            <v>25867-58</v>
          </cell>
          <cell r="DI61" t="str">
            <v>25871-58</v>
          </cell>
          <cell r="DJ61" t="str">
            <v>25873-58</v>
          </cell>
          <cell r="DK61" t="str">
            <v>25875-58</v>
          </cell>
          <cell r="DL61" t="str">
            <v>25878-58</v>
          </cell>
          <cell r="DM61" t="str">
            <v>25885-58</v>
          </cell>
          <cell r="DN61" t="str">
            <v>25898-58</v>
          </cell>
          <cell r="DO61" t="str">
            <v>25899-58</v>
          </cell>
        </row>
        <row r="62">
          <cell r="C62" t="str">
            <v>25-59</v>
          </cell>
          <cell r="D62" t="str">
            <v>25001-59</v>
          </cell>
          <cell r="E62" t="str">
            <v>25019-59</v>
          </cell>
          <cell r="F62" t="str">
            <v>25035-59</v>
          </cell>
          <cell r="H62" t="str">
            <v>25053-59</v>
          </cell>
          <cell r="I62" t="str">
            <v>25086-59</v>
          </cell>
          <cell r="J62" t="str">
            <v>25095-59</v>
          </cell>
          <cell r="K62" t="str">
            <v>25099-59</v>
          </cell>
          <cell r="L62" t="str">
            <v>25120-59</v>
          </cell>
          <cell r="M62" t="str">
            <v>25123-59</v>
          </cell>
          <cell r="N62" t="str">
            <v>25126-59</v>
          </cell>
          <cell r="O62" t="str">
            <v>25148-59</v>
          </cell>
          <cell r="P62" t="str">
            <v>25151-59</v>
          </cell>
          <cell r="Q62" t="str">
            <v>25154-59</v>
          </cell>
          <cell r="R62" t="str">
            <v>25168-59</v>
          </cell>
          <cell r="S62" t="str">
            <v>25175-59</v>
          </cell>
          <cell r="T62" t="str">
            <v>25178-59</v>
          </cell>
          <cell r="U62" t="str">
            <v>25181-59</v>
          </cell>
          <cell r="V62" t="str">
            <v>25183-59</v>
          </cell>
          <cell r="W62" t="str">
            <v>25200-59</v>
          </cell>
          <cell r="X62" t="str">
            <v>25214-59</v>
          </cell>
          <cell r="Y62" t="str">
            <v>25224-59</v>
          </cell>
          <cell r="Z62" t="str">
            <v>25245-59</v>
          </cell>
          <cell r="AA62" t="str">
            <v>25258-59</v>
          </cell>
          <cell r="AB62" t="str">
            <v>25260-59</v>
          </cell>
          <cell r="AC62" t="str">
            <v>25269-59</v>
          </cell>
          <cell r="AD62" t="str">
            <v>25279-59</v>
          </cell>
          <cell r="AE62" t="str">
            <v>25281-59</v>
          </cell>
          <cell r="AF62" t="str">
            <v>25286-59</v>
          </cell>
          <cell r="AG62" t="str">
            <v>25288-59</v>
          </cell>
          <cell r="AH62" t="str">
            <v>25290-59</v>
          </cell>
          <cell r="AI62" t="str">
            <v>25293-59</v>
          </cell>
          <cell r="AJ62" t="str">
            <v>25295-59</v>
          </cell>
          <cell r="AK62" t="str">
            <v>25297-59</v>
          </cell>
          <cell r="AL62" t="str">
            <v>25299-59</v>
          </cell>
          <cell r="AM62" t="str">
            <v>25307-59</v>
          </cell>
          <cell r="AN62" t="str">
            <v>25312-59</v>
          </cell>
          <cell r="AO62" t="str">
            <v>25317-59</v>
          </cell>
          <cell r="AP62" t="str">
            <v>25320-59</v>
          </cell>
          <cell r="AQ62" t="str">
            <v>25322-59</v>
          </cell>
          <cell r="AR62" t="str">
            <v>25324-59</v>
          </cell>
          <cell r="AS62" t="str">
            <v>25326-59</v>
          </cell>
          <cell r="AT62" t="str">
            <v>25328-59</v>
          </cell>
          <cell r="AU62" t="str">
            <v>25335-59</v>
          </cell>
          <cell r="AV62" t="str">
            <v>25339-59</v>
          </cell>
          <cell r="AW62" t="str">
            <v>25368-59</v>
          </cell>
          <cell r="AX62" t="str">
            <v>25372-59</v>
          </cell>
          <cell r="AY62" t="str">
            <v>25377-59</v>
          </cell>
          <cell r="AZ62" t="str">
            <v>25386-59</v>
          </cell>
          <cell r="BA62" t="str">
            <v>25394-59</v>
          </cell>
          <cell r="BB62" t="str">
            <v>25398-59</v>
          </cell>
          <cell r="BC62" t="str">
            <v>25402-59</v>
          </cell>
          <cell r="BD62" t="str">
            <v>25407-59</v>
          </cell>
          <cell r="BE62" t="str">
            <v>25426-59</v>
          </cell>
          <cell r="BF62" t="str">
            <v>25430-59</v>
          </cell>
          <cell r="BG62" t="str">
            <v>25436-59</v>
          </cell>
          <cell r="BH62" t="str">
            <v>25438-59</v>
          </cell>
          <cell r="BI62" t="str">
            <v>25473-59</v>
          </cell>
          <cell r="BJ62" t="str">
            <v>25483-59</v>
          </cell>
          <cell r="BK62" t="str">
            <v>25486-59</v>
          </cell>
          <cell r="BL62" t="str">
            <v>25488-59</v>
          </cell>
          <cell r="BM62" t="str">
            <v>25489-59</v>
          </cell>
          <cell r="BN62" t="str">
            <v>25491-59</v>
          </cell>
          <cell r="BO62" t="str">
            <v>25506-59</v>
          </cell>
          <cell r="BP62" t="str">
            <v>25513-59</v>
          </cell>
          <cell r="BQ62" t="str">
            <v>25518-59</v>
          </cell>
          <cell r="BR62" t="str">
            <v>25524-59</v>
          </cell>
          <cell r="BS62" t="str">
            <v>25530-59</v>
          </cell>
          <cell r="BT62" t="str">
            <v>25535-59</v>
          </cell>
          <cell r="BU62" t="str">
            <v>25572-59</v>
          </cell>
          <cell r="BV62" t="str">
            <v>25580-59</v>
          </cell>
          <cell r="BW62" t="str">
            <v>25592-59</v>
          </cell>
          <cell r="BX62" t="str">
            <v>25594-59</v>
          </cell>
          <cell r="BY62" t="str">
            <v>25596-59</v>
          </cell>
          <cell r="BZ62" t="str">
            <v>25599-59</v>
          </cell>
          <cell r="CA62" t="str">
            <v>25612-59</v>
          </cell>
          <cell r="CB62" t="str">
            <v>25645-59</v>
          </cell>
          <cell r="CC62" t="str">
            <v>25649-59</v>
          </cell>
          <cell r="CD62" t="str">
            <v>25653-59</v>
          </cell>
          <cell r="CE62" t="str">
            <v>25658-59</v>
          </cell>
          <cell r="CF62" t="str">
            <v>25662-59</v>
          </cell>
          <cell r="CG62" t="str">
            <v>25718-59</v>
          </cell>
          <cell r="CH62" t="str">
            <v>25736-59</v>
          </cell>
          <cell r="CI62" t="str">
            <v>25740-59</v>
          </cell>
          <cell r="CJ62" t="str">
            <v>25743-59</v>
          </cell>
          <cell r="CK62" t="str">
            <v>25745-59</v>
          </cell>
          <cell r="CL62" t="str">
            <v>25754-59</v>
          </cell>
          <cell r="CM62" t="str">
            <v>25758-59</v>
          </cell>
          <cell r="CN62" t="str">
            <v>25769-59</v>
          </cell>
          <cell r="CO62" t="str">
            <v>25772-59</v>
          </cell>
          <cell r="CP62" t="str">
            <v>25777-59</v>
          </cell>
          <cell r="CQ62" t="str">
            <v>25779-59</v>
          </cell>
          <cell r="CR62" t="str">
            <v>25781-59</v>
          </cell>
          <cell r="CS62" t="str">
            <v>25785-59</v>
          </cell>
          <cell r="CT62" t="str">
            <v>25793-59</v>
          </cell>
          <cell r="CU62" t="str">
            <v>25797-59</v>
          </cell>
          <cell r="CV62" t="str">
            <v>25799-59</v>
          </cell>
          <cell r="CW62" t="str">
            <v>25805-59</v>
          </cell>
          <cell r="CX62" t="str">
            <v>25807-59</v>
          </cell>
          <cell r="CY62" t="str">
            <v>25815-59</v>
          </cell>
          <cell r="CZ62" t="str">
            <v>25817-59</v>
          </cell>
          <cell r="DA62" t="str">
            <v>25823-59</v>
          </cell>
          <cell r="DB62" t="str">
            <v>25839-59</v>
          </cell>
          <cell r="DC62" t="str">
            <v>25841-59</v>
          </cell>
          <cell r="DD62" t="str">
            <v>25843-59</v>
          </cell>
          <cell r="DE62" t="str">
            <v>25845-59</v>
          </cell>
          <cell r="DF62" t="str">
            <v>25851-59</v>
          </cell>
          <cell r="DG62" t="str">
            <v>25862-59</v>
          </cell>
          <cell r="DH62" t="str">
            <v>25867-59</v>
          </cell>
          <cell r="DI62" t="str">
            <v>25871-59</v>
          </cell>
          <cell r="DJ62" t="str">
            <v>25873-59</v>
          </cell>
          <cell r="DK62" t="str">
            <v>25875-59</v>
          </cell>
          <cell r="DL62" t="str">
            <v>25878-59</v>
          </cell>
          <cell r="DM62" t="str">
            <v>25885-59</v>
          </cell>
          <cell r="DN62" t="str">
            <v>25898-59</v>
          </cell>
          <cell r="DO62" t="str">
            <v>25899-59</v>
          </cell>
        </row>
        <row r="63">
          <cell r="C63" t="str">
            <v>25-60</v>
          </cell>
          <cell r="D63" t="str">
            <v>25001-60</v>
          </cell>
          <cell r="E63" t="str">
            <v>25019-60</v>
          </cell>
          <cell r="F63" t="str">
            <v>25035-60</v>
          </cell>
          <cell r="H63" t="str">
            <v>25053-60</v>
          </cell>
          <cell r="I63" t="str">
            <v>25086-60</v>
          </cell>
          <cell r="J63" t="str">
            <v>25095-60</v>
          </cell>
          <cell r="K63" t="str">
            <v>25099-60</v>
          </cell>
          <cell r="L63" t="str">
            <v>25120-60</v>
          </cell>
          <cell r="M63" t="str">
            <v>25123-60</v>
          </cell>
          <cell r="N63" t="str">
            <v>25126-60</v>
          </cell>
          <cell r="O63" t="str">
            <v>25148-60</v>
          </cell>
          <cell r="P63" t="str">
            <v>25151-60</v>
          </cell>
          <cell r="Q63" t="str">
            <v>25154-60</v>
          </cell>
          <cell r="R63" t="str">
            <v>25168-60</v>
          </cell>
          <cell r="S63" t="str">
            <v>25175-60</v>
          </cell>
          <cell r="T63" t="str">
            <v>25178-60</v>
          </cell>
          <cell r="U63" t="str">
            <v>25181-60</v>
          </cell>
          <cell r="V63" t="str">
            <v>25183-60</v>
          </cell>
          <cell r="W63" t="str">
            <v>25200-60</v>
          </cell>
          <cell r="X63" t="str">
            <v>25214-60</v>
          </cell>
          <cell r="Y63" t="str">
            <v>25224-60</v>
          </cell>
          <cell r="Z63" t="str">
            <v>25245-60</v>
          </cell>
          <cell r="AA63" t="str">
            <v>25258-60</v>
          </cell>
          <cell r="AB63" t="str">
            <v>25260-60</v>
          </cell>
          <cell r="AC63" t="str">
            <v>25269-60</v>
          </cell>
          <cell r="AD63" t="str">
            <v>25279-60</v>
          </cell>
          <cell r="AE63" t="str">
            <v>25281-60</v>
          </cell>
          <cell r="AF63" t="str">
            <v>25286-60</v>
          </cell>
          <cell r="AG63" t="str">
            <v>25288-60</v>
          </cell>
          <cell r="AH63" t="str">
            <v>25290-60</v>
          </cell>
          <cell r="AI63" t="str">
            <v>25293-60</v>
          </cell>
          <cell r="AJ63" t="str">
            <v>25295-60</v>
          </cell>
          <cell r="AK63" t="str">
            <v>25297-60</v>
          </cell>
          <cell r="AL63" t="str">
            <v>25299-60</v>
          </cell>
          <cell r="AM63" t="str">
            <v>25307-60</v>
          </cell>
          <cell r="AN63" t="str">
            <v>25312-60</v>
          </cell>
          <cell r="AO63" t="str">
            <v>25317-60</v>
          </cell>
          <cell r="AP63" t="str">
            <v>25320-60</v>
          </cell>
          <cell r="AQ63" t="str">
            <v>25322-60</v>
          </cell>
          <cell r="AR63" t="str">
            <v>25324-60</v>
          </cell>
          <cell r="AS63" t="str">
            <v>25326-60</v>
          </cell>
          <cell r="AT63" t="str">
            <v>25328-60</v>
          </cell>
          <cell r="AU63" t="str">
            <v>25335-60</v>
          </cell>
          <cell r="AV63" t="str">
            <v>25339-60</v>
          </cell>
          <cell r="AW63" t="str">
            <v>25368-60</v>
          </cell>
          <cell r="AX63" t="str">
            <v>25372-60</v>
          </cell>
          <cell r="AY63" t="str">
            <v>25377-60</v>
          </cell>
          <cell r="AZ63" t="str">
            <v>25386-60</v>
          </cell>
          <cell r="BA63" t="str">
            <v>25394-60</v>
          </cell>
          <cell r="BB63" t="str">
            <v>25398-60</v>
          </cell>
          <cell r="BC63" t="str">
            <v>25402-60</v>
          </cell>
          <cell r="BD63" t="str">
            <v>25407-60</v>
          </cell>
          <cell r="BE63" t="str">
            <v>25426-60</v>
          </cell>
          <cell r="BF63" t="str">
            <v>25430-60</v>
          </cell>
          <cell r="BG63" t="str">
            <v>25436-60</v>
          </cell>
          <cell r="BH63" t="str">
            <v>25438-60</v>
          </cell>
          <cell r="BI63" t="str">
            <v>25473-60</v>
          </cell>
          <cell r="BJ63" t="str">
            <v>25483-60</v>
          </cell>
          <cell r="BK63" t="str">
            <v>25486-60</v>
          </cell>
          <cell r="BL63" t="str">
            <v>25488-60</v>
          </cell>
          <cell r="BM63" t="str">
            <v>25489-60</v>
          </cell>
          <cell r="BN63" t="str">
            <v>25491-60</v>
          </cell>
          <cell r="BO63" t="str">
            <v>25506-60</v>
          </cell>
          <cell r="BP63" t="str">
            <v>25513-60</v>
          </cell>
          <cell r="BQ63" t="str">
            <v>25518-60</v>
          </cell>
          <cell r="BR63" t="str">
            <v>25524-60</v>
          </cell>
          <cell r="BS63" t="str">
            <v>25530-60</v>
          </cell>
          <cell r="BT63" t="str">
            <v>25535-60</v>
          </cell>
          <cell r="BU63" t="str">
            <v>25572-60</v>
          </cell>
          <cell r="BV63" t="str">
            <v>25580-60</v>
          </cell>
          <cell r="BW63" t="str">
            <v>25592-60</v>
          </cell>
          <cell r="BX63" t="str">
            <v>25594-60</v>
          </cell>
          <cell r="BY63" t="str">
            <v>25596-60</v>
          </cell>
          <cell r="BZ63" t="str">
            <v>25599-60</v>
          </cell>
          <cell r="CA63" t="str">
            <v>25612-60</v>
          </cell>
          <cell r="CB63" t="str">
            <v>25645-60</v>
          </cell>
          <cell r="CC63" t="str">
            <v>25649-60</v>
          </cell>
          <cell r="CD63" t="str">
            <v>25653-60</v>
          </cell>
          <cell r="CE63" t="str">
            <v>25658-60</v>
          </cell>
          <cell r="CF63" t="str">
            <v>25662-60</v>
          </cell>
          <cell r="CG63" t="str">
            <v>25718-60</v>
          </cell>
          <cell r="CH63" t="str">
            <v>25736-60</v>
          </cell>
          <cell r="CI63" t="str">
            <v>25740-60</v>
          </cell>
          <cell r="CJ63" t="str">
            <v>25743-60</v>
          </cell>
          <cell r="CK63" t="str">
            <v>25745-60</v>
          </cell>
          <cell r="CL63" t="str">
            <v>25754-60</v>
          </cell>
          <cell r="CM63" t="str">
            <v>25758-60</v>
          </cell>
          <cell r="CN63" t="str">
            <v>25769-60</v>
          </cell>
          <cell r="CO63" t="str">
            <v>25772-60</v>
          </cell>
          <cell r="CP63" t="str">
            <v>25777-60</v>
          </cell>
          <cell r="CQ63" t="str">
            <v>25779-60</v>
          </cell>
          <cell r="CR63" t="str">
            <v>25781-60</v>
          </cell>
          <cell r="CS63" t="str">
            <v>25785-60</v>
          </cell>
          <cell r="CT63" t="str">
            <v>25793-60</v>
          </cell>
          <cell r="CU63" t="str">
            <v>25797-60</v>
          </cell>
          <cell r="CV63" t="str">
            <v>25799-60</v>
          </cell>
          <cell r="CW63" t="str">
            <v>25805-60</v>
          </cell>
          <cell r="CX63" t="str">
            <v>25807-60</v>
          </cell>
          <cell r="CY63" t="str">
            <v>25815-60</v>
          </cell>
          <cell r="CZ63" t="str">
            <v>25817-60</v>
          </cell>
          <cell r="DA63" t="str">
            <v>25823-60</v>
          </cell>
          <cell r="DB63" t="str">
            <v>25839-60</v>
          </cell>
          <cell r="DC63" t="str">
            <v>25841-60</v>
          </cell>
          <cell r="DD63" t="str">
            <v>25843-60</v>
          </cell>
          <cell r="DE63" t="str">
            <v>25845-60</v>
          </cell>
          <cell r="DF63" t="str">
            <v>25851-60</v>
          </cell>
          <cell r="DG63" t="str">
            <v>25862-60</v>
          </cell>
          <cell r="DH63" t="str">
            <v>25867-60</v>
          </cell>
          <cell r="DI63" t="str">
            <v>25871-60</v>
          </cell>
          <cell r="DJ63" t="str">
            <v>25873-60</v>
          </cell>
          <cell r="DK63" t="str">
            <v>25875-60</v>
          </cell>
          <cell r="DL63" t="str">
            <v>25878-60</v>
          </cell>
          <cell r="DM63" t="str">
            <v>25885-60</v>
          </cell>
          <cell r="DN63" t="str">
            <v>25898-60</v>
          </cell>
          <cell r="DO63" t="str">
            <v>25899-60</v>
          </cell>
        </row>
        <row r="64">
          <cell r="C64" t="str">
            <v>25-61</v>
          </cell>
          <cell r="D64" t="str">
            <v>25001-61</v>
          </cell>
          <cell r="E64" t="str">
            <v>25019-61</v>
          </cell>
          <cell r="F64" t="str">
            <v>25035-61</v>
          </cell>
          <cell r="H64" t="str">
            <v>25053-61</v>
          </cell>
          <cell r="I64" t="str">
            <v>25086-61</v>
          </cell>
          <cell r="J64" t="str">
            <v>25095-61</v>
          </cell>
          <cell r="K64" t="str">
            <v>25099-61</v>
          </cell>
          <cell r="L64" t="str">
            <v>25120-61</v>
          </cell>
          <cell r="M64" t="str">
            <v>25123-61</v>
          </cell>
          <cell r="N64" t="str">
            <v>25126-61</v>
          </cell>
          <cell r="O64" t="str">
            <v>25148-61</v>
          </cell>
          <cell r="P64" t="str">
            <v>25151-61</v>
          </cell>
          <cell r="Q64" t="str">
            <v>25154-61</v>
          </cell>
          <cell r="R64" t="str">
            <v>25168-61</v>
          </cell>
          <cell r="S64" t="str">
            <v>25175-61</v>
          </cell>
          <cell r="T64" t="str">
            <v>25178-61</v>
          </cell>
          <cell r="U64" t="str">
            <v>25181-61</v>
          </cell>
          <cell r="V64" t="str">
            <v>25183-61</v>
          </cell>
          <cell r="W64" t="str">
            <v>25200-61</v>
          </cell>
          <cell r="X64" t="str">
            <v>25214-61</v>
          </cell>
          <cell r="Y64" t="str">
            <v>25224-61</v>
          </cell>
          <cell r="Z64" t="str">
            <v>25245-61</v>
          </cell>
          <cell r="AA64" t="str">
            <v>25258-61</v>
          </cell>
          <cell r="AB64" t="str">
            <v>25260-61</v>
          </cell>
          <cell r="AC64" t="str">
            <v>25269-61</v>
          </cell>
          <cell r="AD64" t="str">
            <v>25279-61</v>
          </cell>
          <cell r="AE64" t="str">
            <v>25281-61</v>
          </cell>
          <cell r="AF64" t="str">
            <v>25286-61</v>
          </cell>
          <cell r="AG64" t="str">
            <v>25288-61</v>
          </cell>
          <cell r="AH64" t="str">
            <v>25290-61</v>
          </cell>
          <cell r="AI64" t="str">
            <v>25293-61</v>
          </cell>
          <cell r="AJ64" t="str">
            <v>25295-61</v>
          </cell>
          <cell r="AK64" t="str">
            <v>25297-61</v>
          </cell>
          <cell r="AL64" t="str">
            <v>25299-61</v>
          </cell>
          <cell r="AM64" t="str">
            <v>25307-61</v>
          </cell>
          <cell r="AN64" t="str">
            <v>25312-61</v>
          </cell>
          <cell r="AO64" t="str">
            <v>25317-61</v>
          </cell>
          <cell r="AP64" t="str">
            <v>25320-61</v>
          </cell>
          <cell r="AQ64" t="str">
            <v>25322-61</v>
          </cell>
          <cell r="AR64" t="str">
            <v>25324-61</v>
          </cell>
          <cell r="AS64" t="str">
            <v>25326-61</v>
          </cell>
          <cell r="AT64" t="str">
            <v>25328-61</v>
          </cell>
          <cell r="AU64" t="str">
            <v>25335-61</v>
          </cell>
          <cell r="AV64" t="str">
            <v>25339-61</v>
          </cell>
          <cell r="AW64" t="str">
            <v>25368-61</v>
          </cell>
          <cell r="AX64" t="str">
            <v>25372-61</v>
          </cell>
          <cell r="AY64" t="str">
            <v>25377-61</v>
          </cell>
          <cell r="AZ64" t="str">
            <v>25386-61</v>
          </cell>
          <cell r="BA64" t="str">
            <v>25394-61</v>
          </cell>
          <cell r="BB64" t="str">
            <v>25398-61</v>
          </cell>
          <cell r="BC64" t="str">
            <v>25402-61</v>
          </cell>
          <cell r="BD64" t="str">
            <v>25407-61</v>
          </cell>
          <cell r="BE64" t="str">
            <v>25426-61</v>
          </cell>
          <cell r="BF64" t="str">
            <v>25430-61</v>
          </cell>
          <cell r="BG64" t="str">
            <v>25436-61</v>
          </cell>
          <cell r="BH64" t="str">
            <v>25438-61</v>
          </cell>
          <cell r="BI64" t="str">
            <v>25473-61</v>
          </cell>
          <cell r="BJ64" t="str">
            <v>25483-61</v>
          </cell>
          <cell r="BK64" t="str">
            <v>25486-61</v>
          </cell>
          <cell r="BL64" t="str">
            <v>25488-61</v>
          </cell>
          <cell r="BM64" t="str">
            <v>25489-61</v>
          </cell>
          <cell r="BN64" t="str">
            <v>25491-61</v>
          </cell>
          <cell r="BO64" t="str">
            <v>25506-61</v>
          </cell>
          <cell r="BP64" t="str">
            <v>25513-61</v>
          </cell>
          <cell r="BQ64" t="str">
            <v>25518-61</v>
          </cell>
          <cell r="BR64" t="str">
            <v>25524-61</v>
          </cell>
          <cell r="BS64" t="str">
            <v>25530-61</v>
          </cell>
          <cell r="BT64" t="str">
            <v>25535-61</v>
          </cell>
          <cell r="BU64" t="str">
            <v>25572-61</v>
          </cell>
          <cell r="BV64" t="str">
            <v>25580-61</v>
          </cell>
          <cell r="BW64" t="str">
            <v>25592-61</v>
          </cell>
          <cell r="BX64" t="str">
            <v>25594-61</v>
          </cell>
          <cell r="BY64" t="str">
            <v>25596-61</v>
          </cell>
          <cell r="BZ64" t="str">
            <v>25599-61</v>
          </cell>
          <cell r="CA64" t="str">
            <v>25612-61</v>
          </cell>
          <cell r="CB64" t="str">
            <v>25645-61</v>
          </cell>
          <cell r="CC64" t="str">
            <v>25649-61</v>
          </cell>
          <cell r="CD64" t="str">
            <v>25653-61</v>
          </cell>
          <cell r="CE64" t="str">
            <v>25658-61</v>
          </cell>
          <cell r="CF64" t="str">
            <v>25662-61</v>
          </cell>
          <cell r="CG64" t="str">
            <v>25718-61</v>
          </cell>
          <cell r="CH64" t="str">
            <v>25736-61</v>
          </cell>
          <cell r="CI64" t="str">
            <v>25740-61</v>
          </cell>
          <cell r="CJ64" t="str">
            <v>25743-61</v>
          </cell>
          <cell r="CK64" t="str">
            <v>25745-61</v>
          </cell>
          <cell r="CL64" t="str">
            <v>25754-61</v>
          </cell>
          <cell r="CM64" t="str">
            <v>25758-61</v>
          </cell>
          <cell r="CN64" t="str">
            <v>25769-61</v>
          </cell>
          <cell r="CO64" t="str">
            <v>25772-61</v>
          </cell>
          <cell r="CP64" t="str">
            <v>25777-61</v>
          </cell>
          <cell r="CQ64" t="str">
            <v>25779-61</v>
          </cell>
          <cell r="CR64" t="str">
            <v>25781-61</v>
          </cell>
          <cell r="CS64" t="str">
            <v>25785-61</v>
          </cell>
          <cell r="CT64" t="str">
            <v>25793-61</v>
          </cell>
          <cell r="CU64" t="str">
            <v>25797-61</v>
          </cell>
          <cell r="CV64" t="str">
            <v>25799-61</v>
          </cell>
          <cell r="CW64" t="str">
            <v>25805-61</v>
          </cell>
          <cell r="CX64" t="str">
            <v>25807-61</v>
          </cell>
          <cell r="CY64" t="str">
            <v>25815-61</v>
          </cell>
          <cell r="CZ64" t="str">
            <v>25817-61</v>
          </cell>
          <cell r="DA64" t="str">
            <v>25823-61</v>
          </cell>
          <cell r="DB64" t="str">
            <v>25839-61</v>
          </cell>
          <cell r="DC64" t="str">
            <v>25841-61</v>
          </cell>
          <cell r="DD64" t="str">
            <v>25843-61</v>
          </cell>
          <cell r="DE64" t="str">
            <v>25845-61</v>
          </cell>
          <cell r="DF64" t="str">
            <v>25851-61</v>
          </cell>
          <cell r="DG64" t="str">
            <v>25862-61</v>
          </cell>
          <cell r="DH64" t="str">
            <v>25867-61</v>
          </cell>
          <cell r="DI64" t="str">
            <v>25871-61</v>
          </cell>
          <cell r="DJ64" t="str">
            <v>25873-61</v>
          </cell>
          <cell r="DK64" t="str">
            <v>25875-61</v>
          </cell>
          <cell r="DL64" t="str">
            <v>25878-61</v>
          </cell>
          <cell r="DM64" t="str">
            <v>25885-61</v>
          </cell>
          <cell r="DN64" t="str">
            <v>25898-61</v>
          </cell>
          <cell r="DO64" t="str">
            <v>25899-61</v>
          </cell>
        </row>
        <row r="65">
          <cell r="C65" t="str">
            <v>25-62</v>
          </cell>
          <cell r="D65" t="str">
            <v>25001-62</v>
          </cell>
          <cell r="E65" t="str">
            <v>25019-62</v>
          </cell>
          <cell r="F65" t="str">
            <v>25035-62</v>
          </cell>
          <cell r="H65" t="str">
            <v>25053-62</v>
          </cell>
          <cell r="I65" t="str">
            <v>25086-62</v>
          </cell>
          <cell r="J65" t="str">
            <v>25095-62</v>
          </cell>
          <cell r="K65" t="str">
            <v>25099-62</v>
          </cell>
          <cell r="L65" t="str">
            <v>25120-62</v>
          </cell>
          <cell r="M65" t="str">
            <v>25123-62</v>
          </cell>
          <cell r="N65" t="str">
            <v>25126-62</v>
          </cell>
          <cell r="O65" t="str">
            <v>25148-62</v>
          </cell>
          <cell r="P65" t="str">
            <v>25151-62</v>
          </cell>
          <cell r="Q65" t="str">
            <v>25154-62</v>
          </cell>
          <cell r="R65" t="str">
            <v>25168-62</v>
          </cell>
          <cell r="S65" t="str">
            <v>25175-62</v>
          </cell>
          <cell r="T65" t="str">
            <v>25178-62</v>
          </cell>
          <cell r="U65" t="str">
            <v>25181-62</v>
          </cell>
          <cell r="V65" t="str">
            <v>25183-62</v>
          </cell>
          <cell r="W65" t="str">
            <v>25200-62</v>
          </cell>
          <cell r="X65" t="str">
            <v>25214-62</v>
          </cell>
          <cell r="Y65" t="str">
            <v>25224-62</v>
          </cell>
          <cell r="Z65" t="str">
            <v>25245-62</v>
          </cell>
          <cell r="AA65" t="str">
            <v>25258-62</v>
          </cell>
          <cell r="AB65" t="str">
            <v>25260-62</v>
          </cell>
          <cell r="AC65" t="str">
            <v>25269-62</v>
          </cell>
          <cell r="AD65" t="str">
            <v>25279-62</v>
          </cell>
          <cell r="AE65" t="str">
            <v>25281-62</v>
          </cell>
          <cell r="AF65" t="str">
            <v>25286-62</v>
          </cell>
          <cell r="AG65" t="str">
            <v>25288-62</v>
          </cell>
          <cell r="AH65" t="str">
            <v>25290-62</v>
          </cell>
          <cell r="AI65" t="str">
            <v>25293-62</v>
          </cell>
          <cell r="AJ65" t="str">
            <v>25295-62</v>
          </cell>
          <cell r="AK65" t="str">
            <v>25297-62</v>
          </cell>
          <cell r="AL65" t="str">
            <v>25299-62</v>
          </cell>
          <cell r="AM65" t="str">
            <v>25307-62</v>
          </cell>
          <cell r="AN65" t="str">
            <v>25312-62</v>
          </cell>
          <cell r="AO65" t="str">
            <v>25317-62</v>
          </cell>
          <cell r="AP65" t="str">
            <v>25320-62</v>
          </cell>
          <cell r="AQ65" t="str">
            <v>25322-62</v>
          </cell>
          <cell r="AR65" t="str">
            <v>25324-62</v>
          </cell>
          <cell r="AS65" t="str">
            <v>25326-62</v>
          </cell>
          <cell r="AT65" t="str">
            <v>25328-62</v>
          </cell>
          <cell r="AU65" t="str">
            <v>25335-62</v>
          </cell>
          <cell r="AV65" t="str">
            <v>25339-62</v>
          </cell>
          <cell r="AW65" t="str">
            <v>25368-62</v>
          </cell>
          <cell r="AX65" t="str">
            <v>25372-62</v>
          </cell>
          <cell r="AY65" t="str">
            <v>25377-62</v>
          </cell>
          <cell r="AZ65" t="str">
            <v>25386-62</v>
          </cell>
          <cell r="BA65" t="str">
            <v>25394-62</v>
          </cell>
          <cell r="BB65" t="str">
            <v>25398-62</v>
          </cell>
          <cell r="BC65" t="str">
            <v>25402-62</v>
          </cell>
          <cell r="BD65" t="str">
            <v>25407-62</v>
          </cell>
          <cell r="BE65" t="str">
            <v>25426-62</v>
          </cell>
          <cell r="BF65" t="str">
            <v>25430-62</v>
          </cell>
          <cell r="BG65" t="str">
            <v>25436-62</v>
          </cell>
          <cell r="BH65" t="str">
            <v>25438-62</v>
          </cell>
          <cell r="BI65" t="str">
            <v>25473-62</v>
          </cell>
          <cell r="BJ65" t="str">
            <v>25483-62</v>
          </cell>
          <cell r="BK65" t="str">
            <v>25486-62</v>
          </cell>
          <cell r="BL65" t="str">
            <v>25488-62</v>
          </cell>
          <cell r="BM65" t="str">
            <v>25489-62</v>
          </cell>
          <cell r="BN65" t="str">
            <v>25491-62</v>
          </cell>
          <cell r="BO65" t="str">
            <v>25506-62</v>
          </cell>
          <cell r="BP65" t="str">
            <v>25513-62</v>
          </cell>
          <cell r="BQ65" t="str">
            <v>25518-62</v>
          </cell>
          <cell r="BR65" t="str">
            <v>25524-62</v>
          </cell>
          <cell r="BS65" t="str">
            <v>25530-62</v>
          </cell>
          <cell r="BT65" t="str">
            <v>25535-62</v>
          </cell>
          <cell r="BU65" t="str">
            <v>25572-62</v>
          </cell>
          <cell r="BV65" t="str">
            <v>25580-62</v>
          </cell>
          <cell r="BW65" t="str">
            <v>25592-62</v>
          </cell>
          <cell r="BX65" t="str">
            <v>25594-62</v>
          </cell>
          <cell r="BY65" t="str">
            <v>25596-62</v>
          </cell>
          <cell r="BZ65" t="str">
            <v>25599-62</v>
          </cell>
          <cell r="CA65" t="str">
            <v>25612-62</v>
          </cell>
          <cell r="CB65" t="str">
            <v>25645-62</v>
          </cell>
          <cell r="CC65" t="str">
            <v>25649-62</v>
          </cell>
          <cell r="CD65" t="str">
            <v>25653-62</v>
          </cell>
          <cell r="CE65" t="str">
            <v>25658-62</v>
          </cell>
          <cell r="CF65" t="str">
            <v>25662-62</v>
          </cell>
          <cell r="CG65" t="str">
            <v>25718-62</v>
          </cell>
          <cell r="CH65" t="str">
            <v>25736-62</v>
          </cell>
          <cell r="CI65" t="str">
            <v>25740-62</v>
          </cell>
          <cell r="CJ65" t="str">
            <v>25743-62</v>
          </cell>
          <cell r="CK65" t="str">
            <v>25745-62</v>
          </cell>
          <cell r="CL65" t="str">
            <v>25754-62</v>
          </cell>
          <cell r="CM65" t="str">
            <v>25758-62</v>
          </cell>
          <cell r="CN65" t="str">
            <v>25769-62</v>
          </cell>
          <cell r="CO65" t="str">
            <v>25772-62</v>
          </cell>
          <cell r="CP65" t="str">
            <v>25777-62</v>
          </cell>
          <cell r="CQ65" t="str">
            <v>25779-62</v>
          </cell>
          <cell r="CR65" t="str">
            <v>25781-62</v>
          </cell>
          <cell r="CS65" t="str">
            <v>25785-62</v>
          </cell>
          <cell r="CT65" t="str">
            <v>25793-62</v>
          </cell>
          <cell r="CU65" t="str">
            <v>25797-62</v>
          </cell>
          <cell r="CV65" t="str">
            <v>25799-62</v>
          </cell>
          <cell r="CW65" t="str">
            <v>25805-62</v>
          </cell>
          <cell r="CX65" t="str">
            <v>25807-62</v>
          </cell>
          <cell r="CY65" t="str">
            <v>25815-62</v>
          </cell>
          <cell r="CZ65" t="str">
            <v>25817-62</v>
          </cell>
          <cell r="DA65" t="str">
            <v>25823-62</v>
          </cell>
          <cell r="DB65" t="str">
            <v>25839-62</v>
          </cell>
          <cell r="DC65" t="str">
            <v>25841-62</v>
          </cell>
          <cell r="DD65" t="str">
            <v>25843-62</v>
          </cell>
          <cell r="DE65" t="str">
            <v>25845-62</v>
          </cell>
          <cell r="DF65" t="str">
            <v>25851-62</v>
          </cell>
          <cell r="DG65" t="str">
            <v>25862-62</v>
          </cell>
          <cell r="DH65" t="str">
            <v>25867-62</v>
          </cell>
          <cell r="DI65" t="str">
            <v>25871-62</v>
          </cell>
          <cell r="DJ65" t="str">
            <v>25873-62</v>
          </cell>
          <cell r="DK65" t="str">
            <v>25875-62</v>
          </cell>
          <cell r="DL65" t="str">
            <v>25878-62</v>
          </cell>
          <cell r="DM65" t="str">
            <v>25885-62</v>
          </cell>
          <cell r="DN65" t="str">
            <v>25898-62</v>
          </cell>
          <cell r="DO65" t="str">
            <v>25899-62</v>
          </cell>
        </row>
        <row r="66">
          <cell r="C66" t="str">
            <v>25-63</v>
          </cell>
          <cell r="D66" t="str">
            <v>25001-63</v>
          </cell>
          <cell r="E66" t="str">
            <v>25019-63</v>
          </cell>
          <cell r="F66" t="str">
            <v>25035-63</v>
          </cell>
          <cell r="H66" t="str">
            <v>25053-63</v>
          </cell>
          <cell r="I66" t="str">
            <v>25086-63</v>
          </cell>
          <cell r="J66" t="str">
            <v>25095-63</v>
          </cell>
          <cell r="K66" t="str">
            <v>25099-63</v>
          </cell>
          <cell r="L66" t="str">
            <v>25120-63</v>
          </cell>
          <cell r="M66" t="str">
            <v>25123-63</v>
          </cell>
          <cell r="N66" t="str">
            <v>25126-63</v>
          </cell>
          <cell r="O66" t="str">
            <v>25148-63</v>
          </cell>
          <cell r="P66" t="str">
            <v>25151-63</v>
          </cell>
          <cell r="Q66" t="str">
            <v>25154-63</v>
          </cell>
          <cell r="R66" t="str">
            <v>25168-63</v>
          </cell>
          <cell r="S66" t="str">
            <v>25175-63</v>
          </cell>
          <cell r="T66" t="str">
            <v>25178-63</v>
          </cell>
          <cell r="U66" t="str">
            <v>25181-63</v>
          </cell>
          <cell r="V66" t="str">
            <v>25183-63</v>
          </cell>
          <cell r="W66" t="str">
            <v>25200-63</v>
          </cell>
          <cell r="X66" t="str">
            <v>25214-63</v>
          </cell>
          <cell r="Y66" t="str">
            <v>25224-63</v>
          </cell>
          <cell r="Z66" t="str">
            <v>25245-63</v>
          </cell>
          <cell r="AA66" t="str">
            <v>25258-63</v>
          </cell>
          <cell r="AB66" t="str">
            <v>25260-63</v>
          </cell>
          <cell r="AC66" t="str">
            <v>25269-63</v>
          </cell>
          <cell r="AD66" t="str">
            <v>25279-63</v>
          </cell>
          <cell r="AE66" t="str">
            <v>25281-63</v>
          </cell>
          <cell r="AF66" t="str">
            <v>25286-63</v>
          </cell>
          <cell r="AG66" t="str">
            <v>25288-63</v>
          </cell>
          <cell r="AH66" t="str">
            <v>25290-63</v>
          </cell>
          <cell r="AI66" t="str">
            <v>25293-63</v>
          </cell>
          <cell r="AJ66" t="str">
            <v>25295-63</v>
          </cell>
          <cell r="AK66" t="str">
            <v>25297-63</v>
          </cell>
          <cell r="AL66" t="str">
            <v>25299-63</v>
          </cell>
          <cell r="AM66" t="str">
            <v>25307-63</v>
          </cell>
          <cell r="AN66" t="str">
            <v>25312-63</v>
          </cell>
          <cell r="AO66" t="str">
            <v>25317-63</v>
          </cell>
          <cell r="AP66" t="str">
            <v>25320-63</v>
          </cell>
          <cell r="AQ66" t="str">
            <v>25322-63</v>
          </cell>
          <cell r="AR66" t="str">
            <v>25324-63</v>
          </cell>
          <cell r="AS66" t="str">
            <v>25326-63</v>
          </cell>
          <cell r="AT66" t="str">
            <v>25328-63</v>
          </cell>
          <cell r="AU66" t="str">
            <v>25335-63</v>
          </cell>
          <cell r="AV66" t="str">
            <v>25339-63</v>
          </cell>
          <cell r="AW66" t="str">
            <v>25368-63</v>
          </cell>
          <cell r="AX66" t="str">
            <v>25372-63</v>
          </cell>
          <cell r="AY66" t="str">
            <v>25377-63</v>
          </cell>
          <cell r="AZ66" t="str">
            <v>25386-63</v>
          </cell>
          <cell r="BA66" t="str">
            <v>25394-63</v>
          </cell>
          <cell r="BB66" t="str">
            <v>25398-63</v>
          </cell>
          <cell r="BC66" t="str">
            <v>25402-63</v>
          </cell>
          <cell r="BD66" t="str">
            <v>25407-63</v>
          </cell>
          <cell r="BE66" t="str">
            <v>25426-63</v>
          </cell>
          <cell r="BF66" t="str">
            <v>25430-63</v>
          </cell>
          <cell r="BG66" t="str">
            <v>25436-63</v>
          </cell>
          <cell r="BH66" t="str">
            <v>25438-63</v>
          </cell>
          <cell r="BI66" t="str">
            <v>25473-63</v>
          </cell>
          <cell r="BJ66" t="str">
            <v>25483-63</v>
          </cell>
          <cell r="BK66" t="str">
            <v>25486-63</v>
          </cell>
          <cell r="BL66" t="str">
            <v>25488-63</v>
          </cell>
          <cell r="BM66" t="str">
            <v>25489-63</v>
          </cell>
          <cell r="BN66" t="str">
            <v>25491-63</v>
          </cell>
          <cell r="BO66" t="str">
            <v>25506-63</v>
          </cell>
          <cell r="BP66" t="str">
            <v>25513-63</v>
          </cell>
          <cell r="BQ66" t="str">
            <v>25518-63</v>
          </cell>
          <cell r="BR66" t="str">
            <v>25524-63</v>
          </cell>
          <cell r="BS66" t="str">
            <v>25530-63</v>
          </cell>
          <cell r="BT66" t="str">
            <v>25535-63</v>
          </cell>
          <cell r="BU66" t="str">
            <v>25572-63</v>
          </cell>
          <cell r="BV66" t="str">
            <v>25580-63</v>
          </cell>
          <cell r="BW66" t="str">
            <v>25592-63</v>
          </cell>
          <cell r="BX66" t="str">
            <v>25594-63</v>
          </cell>
          <cell r="BY66" t="str">
            <v>25596-63</v>
          </cell>
          <cell r="BZ66" t="str">
            <v>25599-63</v>
          </cell>
          <cell r="CA66" t="str">
            <v>25612-63</v>
          </cell>
          <cell r="CB66" t="str">
            <v>25645-63</v>
          </cell>
          <cell r="CC66" t="str">
            <v>25649-63</v>
          </cell>
          <cell r="CD66" t="str">
            <v>25653-63</v>
          </cell>
          <cell r="CE66" t="str">
            <v>25658-63</v>
          </cell>
          <cell r="CF66" t="str">
            <v>25662-63</v>
          </cell>
          <cell r="CG66" t="str">
            <v>25718-63</v>
          </cell>
          <cell r="CH66" t="str">
            <v>25736-63</v>
          </cell>
          <cell r="CI66" t="str">
            <v>25740-63</v>
          </cell>
          <cell r="CJ66" t="str">
            <v>25743-63</v>
          </cell>
          <cell r="CK66" t="str">
            <v>25745-63</v>
          </cell>
          <cell r="CL66" t="str">
            <v>25754-63</v>
          </cell>
          <cell r="CM66" t="str">
            <v>25758-63</v>
          </cell>
          <cell r="CN66" t="str">
            <v>25769-63</v>
          </cell>
          <cell r="CO66" t="str">
            <v>25772-63</v>
          </cell>
          <cell r="CP66" t="str">
            <v>25777-63</v>
          </cell>
          <cell r="CQ66" t="str">
            <v>25779-63</v>
          </cell>
          <cell r="CR66" t="str">
            <v>25781-63</v>
          </cell>
          <cell r="CS66" t="str">
            <v>25785-63</v>
          </cell>
          <cell r="CT66" t="str">
            <v>25793-63</v>
          </cell>
          <cell r="CU66" t="str">
            <v>25797-63</v>
          </cell>
          <cell r="CV66" t="str">
            <v>25799-63</v>
          </cell>
          <cell r="CW66" t="str">
            <v>25805-63</v>
          </cell>
          <cell r="CX66" t="str">
            <v>25807-63</v>
          </cell>
          <cell r="CY66" t="str">
            <v>25815-63</v>
          </cell>
          <cell r="CZ66" t="str">
            <v>25817-63</v>
          </cell>
          <cell r="DA66" t="str">
            <v>25823-63</v>
          </cell>
          <cell r="DB66" t="str">
            <v>25839-63</v>
          </cell>
          <cell r="DC66" t="str">
            <v>25841-63</v>
          </cell>
          <cell r="DD66" t="str">
            <v>25843-63</v>
          </cell>
          <cell r="DE66" t="str">
            <v>25845-63</v>
          </cell>
          <cell r="DF66" t="str">
            <v>25851-63</v>
          </cell>
          <cell r="DG66" t="str">
            <v>25862-63</v>
          </cell>
          <cell r="DH66" t="str">
            <v>25867-63</v>
          </cell>
          <cell r="DI66" t="str">
            <v>25871-63</v>
          </cell>
          <cell r="DJ66" t="str">
            <v>25873-63</v>
          </cell>
          <cell r="DK66" t="str">
            <v>25875-63</v>
          </cell>
          <cell r="DL66" t="str">
            <v>25878-63</v>
          </cell>
          <cell r="DM66" t="str">
            <v>25885-63</v>
          </cell>
          <cell r="DN66" t="str">
            <v>25898-63</v>
          </cell>
          <cell r="DO66" t="str">
            <v>25899-63</v>
          </cell>
        </row>
        <row r="67">
          <cell r="C67" t="str">
            <v>25-64</v>
          </cell>
          <cell r="D67" t="str">
            <v>25001-64</v>
          </cell>
          <cell r="E67" t="str">
            <v>25019-64</v>
          </cell>
          <cell r="F67" t="str">
            <v>25035-64</v>
          </cell>
          <cell r="H67" t="str">
            <v>25053-64</v>
          </cell>
          <cell r="I67" t="str">
            <v>25086-64</v>
          </cell>
          <cell r="J67" t="str">
            <v>25095-64</v>
          </cell>
          <cell r="K67" t="str">
            <v>25099-64</v>
          </cell>
          <cell r="L67" t="str">
            <v>25120-64</v>
          </cell>
          <cell r="M67" t="str">
            <v>25123-64</v>
          </cell>
          <cell r="N67" t="str">
            <v>25126-64</v>
          </cell>
          <cell r="O67" t="str">
            <v>25148-64</v>
          </cell>
          <cell r="P67" t="str">
            <v>25151-64</v>
          </cell>
          <cell r="Q67" t="str">
            <v>25154-64</v>
          </cell>
          <cell r="R67" t="str">
            <v>25168-64</v>
          </cell>
          <cell r="S67" t="str">
            <v>25175-64</v>
          </cell>
          <cell r="T67" t="str">
            <v>25178-64</v>
          </cell>
          <cell r="U67" t="str">
            <v>25181-64</v>
          </cell>
          <cell r="V67" t="str">
            <v>25183-64</v>
          </cell>
          <cell r="W67" t="str">
            <v>25200-64</v>
          </cell>
          <cell r="X67" t="str">
            <v>25214-64</v>
          </cell>
          <cell r="Y67" t="str">
            <v>25224-64</v>
          </cell>
          <cell r="Z67" t="str">
            <v>25245-64</v>
          </cell>
          <cell r="AA67" t="str">
            <v>25258-64</v>
          </cell>
          <cell r="AB67" t="str">
            <v>25260-64</v>
          </cell>
          <cell r="AC67" t="str">
            <v>25269-64</v>
          </cell>
          <cell r="AD67" t="str">
            <v>25279-64</v>
          </cell>
          <cell r="AE67" t="str">
            <v>25281-64</v>
          </cell>
          <cell r="AF67" t="str">
            <v>25286-64</v>
          </cell>
          <cell r="AG67" t="str">
            <v>25288-64</v>
          </cell>
          <cell r="AH67" t="str">
            <v>25290-64</v>
          </cell>
          <cell r="AI67" t="str">
            <v>25293-64</v>
          </cell>
          <cell r="AJ67" t="str">
            <v>25295-64</v>
          </cell>
          <cell r="AK67" t="str">
            <v>25297-64</v>
          </cell>
          <cell r="AL67" t="str">
            <v>25299-64</v>
          </cell>
          <cell r="AM67" t="str">
            <v>25307-64</v>
          </cell>
          <cell r="AN67" t="str">
            <v>25312-64</v>
          </cell>
          <cell r="AO67" t="str">
            <v>25317-64</v>
          </cell>
          <cell r="AP67" t="str">
            <v>25320-64</v>
          </cell>
          <cell r="AQ67" t="str">
            <v>25322-64</v>
          </cell>
          <cell r="AR67" t="str">
            <v>25324-64</v>
          </cell>
          <cell r="AS67" t="str">
            <v>25326-64</v>
          </cell>
          <cell r="AT67" t="str">
            <v>25328-64</v>
          </cell>
          <cell r="AU67" t="str">
            <v>25335-64</v>
          </cell>
          <cell r="AV67" t="str">
            <v>25339-64</v>
          </cell>
          <cell r="AW67" t="str">
            <v>25368-64</v>
          </cell>
          <cell r="AX67" t="str">
            <v>25372-64</v>
          </cell>
          <cell r="AY67" t="str">
            <v>25377-64</v>
          </cell>
          <cell r="AZ67" t="str">
            <v>25386-64</v>
          </cell>
          <cell r="BA67" t="str">
            <v>25394-64</v>
          </cell>
          <cell r="BB67" t="str">
            <v>25398-64</v>
          </cell>
          <cell r="BC67" t="str">
            <v>25402-64</v>
          </cell>
          <cell r="BD67" t="str">
            <v>25407-64</v>
          </cell>
          <cell r="BE67" t="str">
            <v>25426-64</v>
          </cell>
          <cell r="BF67" t="str">
            <v>25430-64</v>
          </cell>
          <cell r="BG67" t="str">
            <v>25436-64</v>
          </cell>
          <cell r="BH67" t="str">
            <v>25438-64</v>
          </cell>
          <cell r="BI67" t="str">
            <v>25473-64</v>
          </cell>
          <cell r="BJ67" t="str">
            <v>25483-64</v>
          </cell>
          <cell r="BK67" t="str">
            <v>25486-64</v>
          </cell>
          <cell r="BL67" t="str">
            <v>25488-64</v>
          </cell>
          <cell r="BM67" t="str">
            <v>25489-64</v>
          </cell>
          <cell r="BN67" t="str">
            <v>25491-64</v>
          </cell>
          <cell r="BO67" t="str">
            <v>25506-64</v>
          </cell>
          <cell r="BP67" t="str">
            <v>25513-64</v>
          </cell>
          <cell r="BQ67" t="str">
            <v>25518-64</v>
          </cell>
          <cell r="BR67" t="str">
            <v>25524-64</v>
          </cell>
          <cell r="BS67" t="str">
            <v>25530-64</v>
          </cell>
          <cell r="BT67" t="str">
            <v>25535-64</v>
          </cell>
          <cell r="BU67" t="str">
            <v>25572-64</v>
          </cell>
          <cell r="BV67" t="str">
            <v>25580-64</v>
          </cell>
          <cell r="BW67" t="str">
            <v>25592-64</v>
          </cell>
          <cell r="BX67" t="str">
            <v>25594-64</v>
          </cell>
          <cell r="BY67" t="str">
            <v>25596-64</v>
          </cell>
          <cell r="BZ67" t="str">
            <v>25599-64</v>
          </cell>
          <cell r="CA67" t="str">
            <v>25612-64</v>
          </cell>
          <cell r="CB67" t="str">
            <v>25645-64</v>
          </cell>
          <cell r="CC67" t="str">
            <v>25649-64</v>
          </cell>
          <cell r="CD67" t="str">
            <v>25653-64</v>
          </cell>
          <cell r="CE67" t="str">
            <v>25658-64</v>
          </cell>
          <cell r="CF67" t="str">
            <v>25662-64</v>
          </cell>
          <cell r="CG67" t="str">
            <v>25718-64</v>
          </cell>
          <cell r="CH67" t="str">
            <v>25736-64</v>
          </cell>
          <cell r="CI67" t="str">
            <v>25740-64</v>
          </cell>
          <cell r="CJ67" t="str">
            <v>25743-64</v>
          </cell>
          <cell r="CK67" t="str">
            <v>25745-64</v>
          </cell>
          <cell r="CL67" t="str">
            <v>25754-64</v>
          </cell>
          <cell r="CM67" t="str">
            <v>25758-64</v>
          </cell>
          <cell r="CN67" t="str">
            <v>25769-64</v>
          </cell>
          <cell r="CO67" t="str">
            <v>25772-64</v>
          </cell>
          <cell r="CP67" t="str">
            <v>25777-64</v>
          </cell>
          <cell r="CQ67" t="str">
            <v>25779-64</v>
          </cell>
          <cell r="CR67" t="str">
            <v>25781-64</v>
          </cell>
          <cell r="CS67" t="str">
            <v>25785-64</v>
          </cell>
          <cell r="CT67" t="str">
            <v>25793-64</v>
          </cell>
          <cell r="CU67" t="str">
            <v>25797-64</v>
          </cell>
          <cell r="CV67" t="str">
            <v>25799-64</v>
          </cell>
          <cell r="CW67" t="str">
            <v>25805-64</v>
          </cell>
          <cell r="CX67" t="str">
            <v>25807-64</v>
          </cell>
          <cell r="CY67" t="str">
            <v>25815-64</v>
          </cell>
          <cell r="CZ67" t="str">
            <v>25817-64</v>
          </cell>
          <cell r="DA67" t="str">
            <v>25823-64</v>
          </cell>
          <cell r="DB67" t="str">
            <v>25839-64</v>
          </cell>
          <cell r="DC67" t="str">
            <v>25841-64</v>
          </cell>
          <cell r="DD67" t="str">
            <v>25843-64</v>
          </cell>
          <cell r="DE67" t="str">
            <v>25845-64</v>
          </cell>
          <cell r="DF67" t="str">
            <v>25851-64</v>
          </cell>
          <cell r="DG67" t="str">
            <v>25862-64</v>
          </cell>
          <cell r="DH67" t="str">
            <v>25867-64</v>
          </cell>
          <cell r="DI67" t="str">
            <v>25871-64</v>
          </cell>
          <cell r="DJ67" t="str">
            <v>25873-64</v>
          </cell>
          <cell r="DK67" t="str">
            <v>25875-64</v>
          </cell>
          <cell r="DL67" t="str">
            <v>25878-64</v>
          </cell>
          <cell r="DM67" t="str">
            <v>25885-64</v>
          </cell>
          <cell r="DN67" t="str">
            <v>25898-64</v>
          </cell>
          <cell r="DO67" t="str">
            <v>25899-64</v>
          </cell>
        </row>
        <row r="68">
          <cell r="C68" t="str">
            <v>25-65</v>
          </cell>
          <cell r="D68" t="str">
            <v>25001-65</v>
          </cell>
          <cell r="E68" t="str">
            <v>25019-65</v>
          </cell>
          <cell r="F68" t="str">
            <v>25035-65</v>
          </cell>
          <cell r="H68" t="str">
            <v>25053-65</v>
          </cell>
          <cell r="I68" t="str">
            <v>25086-65</v>
          </cell>
          <cell r="J68" t="str">
            <v>25095-65</v>
          </cell>
          <cell r="K68" t="str">
            <v>25099-65</v>
          </cell>
          <cell r="L68" t="str">
            <v>25120-65</v>
          </cell>
          <cell r="M68" t="str">
            <v>25123-65</v>
          </cell>
          <cell r="N68" t="str">
            <v>25126-65</v>
          </cell>
          <cell r="O68" t="str">
            <v>25148-65</v>
          </cell>
          <cell r="P68" t="str">
            <v>25151-65</v>
          </cell>
          <cell r="Q68" t="str">
            <v>25154-65</v>
          </cell>
          <cell r="R68" t="str">
            <v>25168-65</v>
          </cell>
          <cell r="S68" t="str">
            <v>25175-65</v>
          </cell>
          <cell r="T68" t="str">
            <v>25178-65</v>
          </cell>
          <cell r="U68" t="str">
            <v>25181-65</v>
          </cell>
          <cell r="V68" t="str">
            <v>25183-65</v>
          </cell>
          <cell r="W68" t="str">
            <v>25200-65</v>
          </cell>
          <cell r="X68" t="str">
            <v>25214-65</v>
          </cell>
          <cell r="Y68" t="str">
            <v>25224-65</v>
          </cell>
          <cell r="Z68" t="str">
            <v>25245-65</v>
          </cell>
          <cell r="AA68" t="str">
            <v>25258-65</v>
          </cell>
          <cell r="AB68" t="str">
            <v>25260-65</v>
          </cell>
          <cell r="AC68" t="str">
            <v>25269-65</v>
          </cell>
          <cell r="AD68" t="str">
            <v>25279-65</v>
          </cell>
          <cell r="AE68" t="str">
            <v>25281-65</v>
          </cell>
          <cell r="AF68" t="str">
            <v>25286-65</v>
          </cell>
          <cell r="AG68" t="str">
            <v>25288-65</v>
          </cell>
          <cell r="AH68" t="str">
            <v>25290-65</v>
          </cell>
          <cell r="AI68" t="str">
            <v>25293-65</v>
          </cell>
          <cell r="AJ68" t="str">
            <v>25295-65</v>
          </cell>
          <cell r="AK68" t="str">
            <v>25297-65</v>
          </cell>
          <cell r="AL68" t="str">
            <v>25299-65</v>
          </cell>
          <cell r="AM68" t="str">
            <v>25307-65</v>
          </cell>
          <cell r="AN68" t="str">
            <v>25312-65</v>
          </cell>
          <cell r="AO68" t="str">
            <v>25317-65</v>
          </cell>
          <cell r="AP68" t="str">
            <v>25320-65</v>
          </cell>
          <cell r="AQ68" t="str">
            <v>25322-65</v>
          </cell>
          <cell r="AR68" t="str">
            <v>25324-65</v>
          </cell>
          <cell r="AS68" t="str">
            <v>25326-65</v>
          </cell>
          <cell r="AT68" t="str">
            <v>25328-65</v>
          </cell>
          <cell r="AU68" t="str">
            <v>25335-65</v>
          </cell>
          <cell r="AV68" t="str">
            <v>25339-65</v>
          </cell>
          <cell r="AW68" t="str">
            <v>25368-65</v>
          </cell>
          <cell r="AX68" t="str">
            <v>25372-65</v>
          </cell>
          <cell r="AY68" t="str">
            <v>25377-65</v>
          </cell>
          <cell r="AZ68" t="str">
            <v>25386-65</v>
          </cell>
          <cell r="BA68" t="str">
            <v>25394-65</v>
          </cell>
          <cell r="BB68" t="str">
            <v>25398-65</v>
          </cell>
          <cell r="BC68" t="str">
            <v>25402-65</v>
          </cell>
          <cell r="BD68" t="str">
            <v>25407-65</v>
          </cell>
          <cell r="BE68" t="str">
            <v>25426-65</v>
          </cell>
          <cell r="BF68" t="str">
            <v>25430-65</v>
          </cell>
          <cell r="BG68" t="str">
            <v>25436-65</v>
          </cell>
          <cell r="BH68" t="str">
            <v>25438-65</v>
          </cell>
          <cell r="BI68" t="str">
            <v>25473-65</v>
          </cell>
          <cell r="BJ68" t="str">
            <v>25483-65</v>
          </cell>
          <cell r="BK68" t="str">
            <v>25486-65</v>
          </cell>
          <cell r="BL68" t="str">
            <v>25488-65</v>
          </cell>
          <cell r="BM68" t="str">
            <v>25489-65</v>
          </cell>
          <cell r="BN68" t="str">
            <v>25491-65</v>
          </cell>
          <cell r="BO68" t="str">
            <v>25506-65</v>
          </cell>
          <cell r="BP68" t="str">
            <v>25513-65</v>
          </cell>
          <cell r="BQ68" t="str">
            <v>25518-65</v>
          </cell>
          <cell r="BR68" t="str">
            <v>25524-65</v>
          </cell>
          <cell r="BS68" t="str">
            <v>25530-65</v>
          </cell>
          <cell r="BT68" t="str">
            <v>25535-65</v>
          </cell>
          <cell r="BU68" t="str">
            <v>25572-65</v>
          </cell>
          <cell r="BV68" t="str">
            <v>25580-65</v>
          </cell>
          <cell r="BW68" t="str">
            <v>25592-65</v>
          </cell>
          <cell r="BX68" t="str">
            <v>25594-65</v>
          </cell>
          <cell r="BY68" t="str">
            <v>25596-65</v>
          </cell>
          <cell r="BZ68" t="str">
            <v>25599-65</v>
          </cell>
          <cell r="CA68" t="str">
            <v>25612-65</v>
          </cell>
          <cell r="CB68" t="str">
            <v>25645-65</v>
          </cell>
          <cell r="CC68" t="str">
            <v>25649-65</v>
          </cell>
          <cell r="CD68" t="str">
            <v>25653-65</v>
          </cell>
          <cell r="CE68" t="str">
            <v>25658-65</v>
          </cell>
          <cell r="CF68" t="str">
            <v>25662-65</v>
          </cell>
          <cell r="CG68" t="str">
            <v>25718-65</v>
          </cell>
          <cell r="CH68" t="str">
            <v>25736-65</v>
          </cell>
          <cell r="CI68" t="str">
            <v>25740-65</v>
          </cell>
          <cell r="CJ68" t="str">
            <v>25743-65</v>
          </cell>
          <cell r="CK68" t="str">
            <v>25745-65</v>
          </cell>
          <cell r="CL68" t="str">
            <v>25754-65</v>
          </cell>
          <cell r="CM68" t="str">
            <v>25758-65</v>
          </cell>
          <cell r="CN68" t="str">
            <v>25769-65</v>
          </cell>
          <cell r="CO68" t="str">
            <v>25772-65</v>
          </cell>
          <cell r="CP68" t="str">
            <v>25777-65</v>
          </cell>
          <cell r="CQ68" t="str">
            <v>25779-65</v>
          </cell>
          <cell r="CR68" t="str">
            <v>25781-65</v>
          </cell>
          <cell r="CS68" t="str">
            <v>25785-65</v>
          </cell>
          <cell r="CT68" t="str">
            <v>25793-65</v>
          </cell>
          <cell r="CU68" t="str">
            <v>25797-65</v>
          </cell>
          <cell r="CV68" t="str">
            <v>25799-65</v>
          </cell>
          <cell r="CW68" t="str">
            <v>25805-65</v>
          </cell>
          <cell r="CX68" t="str">
            <v>25807-65</v>
          </cell>
          <cell r="CY68" t="str">
            <v>25815-65</v>
          </cell>
          <cell r="CZ68" t="str">
            <v>25817-65</v>
          </cell>
          <cell r="DA68" t="str">
            <v>25823-65</v>
          </cell>
          <cell r="DB68" t="str">
            <v>25839-65</v>
          </cell>
          <cell r="DC68" t="str">
            <v>25841-65</v>
          </cell>
          <cell r="DD68" t="str">
            <v>25843-65</v>
          </cell>
          <cell r="DE68" t="str">
            <v>25845-65</v>
          </cell>
          <cell r="DF68" t="str">
            <v>25851-65</v>
          </cell>
          <cell r="DG68" t="str">
            <v>25862-65</v>
          </cell>
          <cell r="DH68" t="str">
            <v>25867-65</v>
          </cell>
          <cell r="DI68" t="str">
            <v>25871-65</v>
          </cell>
          <cell r="DJ68" t="str">
            <v>25873-65</v>
          </cell>
          <cell r="DK68" t="str">
            <v>25875-65</v>
          </cell>
          <cell r="DL68" t="str">
            <v>25878-65</v>
          </cell>
          <cell r="DM68" t="str">
            <v>25885-65</v>
          </cell>
          <cell r="DN68" t="str">
            <v>25898-65</v>
          </cell>
          <cell r="DO68" t="str">
            <v>25899-65</v>
          </cell>
        </row>
        <row r="69">
          <cell r="C69" t="str">
            <v>25-66</v>
          </cell>
          <cell r="D69" t="str">
            <v>25001-66</v>
          </cell>
          <cell r="E69" t="str">
            <v>25019-66</v>
          </cell>
          <cell r="F69" t="str">
            <v>25035-66</v>
          </cell>
          <cell r="H69" t="str">
            <v>25053-66</v>
          </cell>
          <cell r="I69" t="str">
            <v>25086-66</v>
          </cell>
          <cell r="J69" t="str">
            <v>25095-66</v>
          </cell>
          <cell r="K69" t="str">
            <v>25099-66</v>
          </cell>
          <cell r="L69" t="str">
            <v>25120-66</v>
          </cell>
          <cell r="M69" t="str">
            <v>25123-66</v>
          </cell>
          <cell r="N69" t="str">
            <v>25126-66</v>
          </cell>
          <cell r="O69" t="str">
            <v>25148-66</v>
          </cell>
          <cell r="P69" t="str">
            <v>25151-66</v>
          </cell>
          <cell r="Q69" t="str">
            <v>25154-66</v>
          </cell>
          <cell r="R69" t="str">
            <v>25168-66</v>
          </cell>
          <cell r="S69" t="str">
            <v>25175-66</v>
          </cell>
          <cell r="T69" t="str">
            <v>25178-66</v>
          </cell>
          <cell r="U69" t="str">
            <v>25181-66</v>
          </cell>
          <cell r="V69" t="str">
            <v>25183-66</v>
          </cell>
          <cell r="W69" t="str">
            <v>25200-66</v>
          </cell>
          <cell r="X69" t="str">
            <v>25214-66</v>
          </cell>
          <cell r="Y69" t="str">
            <v>25224-66</v>
          </cell>
          <cell r="Z69" t="str">
            <v>25245-66</v>
          </cell>
          <cell r="AA69" t="str">
            <v>25258-66</v>
          </cell>
          <cell r="AB69" t="str">
            <v>25260-66</v>
          </cell>
          <cell r="AC69" t="str">
            <v>25269-66</v>
          </cell>
          <cell r="AD69" t="str">
            <v>25279-66</v>
          </cell>
          <cell r="AE69" t="str">
            <v>25281-66</v>
          </cell>
          <cell r="AF69" t="str">
            <v>25286-66</v>
          </cell>
          <cell r="AG69" t="str">
            <v>25288-66</v>
          </cell>
          <cell r="AH69" t="str">
            <v>25290-66</v>
          </cell>
          <cell r="AI69" t="str">
            <v>25293-66</v>
          </cell>
          <cell r="AJ69" t="str">
            <v>25295-66</v>
          </cell>
          <cell r="AK69" t="str">
            <v>25297-66</v>
          </cell>
          <cell r="AL69" t="str">
            <v>25299-66</v>
          </cell>
          <cell r="AM69" t="str">
            <v>25307-66</v>
          </cell>
          <cell r="AN69" t="str">
            <v>25312-66</v>
          </cell>
          <cell r="AO69" t="str">
            <v>25317-66</v>
          </cell>
          <cell r="AP69" t="str">
            <v>25320-66</v>
          </cell>
          <cell r="AQ69" t="str">
            <v>25322-66</v>
          </cell>
          <cell r="AR69" t="str">
            <v>25324-66</v>
          </cell>
          <cell r="AS69" t="str">
            <v>25326-66</v>
          </cell>
          <cell r="AT69" t="str">
            <v>25328-66</v>
          </cell>
          <cell r="AU69" t="str">
            <v>25335-66</v>
          </cell>
          <cell r="AV69" t="str">
            <v>25339-66</v>
          </cell>
          <cell r="AW69" t="str">
            <v>25368-66</v>
          </cell>
          <cell r="AX69" t="str">
            <v>25372-66</v>
          </cell>
          <cell r="AY69" t="str">
            <v>25377-66</v>
          </cell>
          <cell r="AZ69" t="str">
            <v>25386-66</v>
          </cell>
          <cell r="BA69" t="str">
            <v>25394-66</v>
          </cell>
          <cell r="BB69" t="str">
            <v>25398-66</v>
          </cell>
          <cell r="BC69" t="str">
            <v>25402-66</v>
          </cell>
          <cell r="BD69" t="str">
            <v>25407-66</v>
          </cell>
          <cell r="BE69" t="str">
            <v>25426-66</v>
          </cell>
          <cell r="BF69" t="str">
            <v>25430-66</v>
          </cell>
          <cell r="BG69" t="str">
            <v>25436-66</v>
          </cell>
          <cell r="BH69" t="str">
            <v>25438-66</v>
          </cell>
          <cell r="BI69" t="str">
            <v>25473-66</v>
          </cell>
          <cell r="BJ69" t="str">
            <v>25483-66</v>
          </cell>
          <cell r="BK69" t="str">
            <v>25486-66</v>
          </cell>
          <cell r="BL69" t="str">
            <v>25488-66</v>
          </cell>
          <cell r="BM69" t="str">
            <v>25489-66</v>
          </cell>
          <cell r="BN69" t="str">
            <v>25491-66</v>
          </cell>
          <cell r="BO69" t="str">
            <v>25506-66</v>
          </cell>
          <cell r="BP69" t="str">
            <v>25513-66</v>
          </cell>
          <cell r="BQ69" t="str">
            <v>25518-66</v>
          </cell>
          <cell r="BR69" t="str">
            <v>25524-66</v>
          </cell>
          <cell r="BS69" t="str">
            <v>25530-66</v>
          </cell>
          <cell r="BT69" t="str">
            <v>25535-66</v>
          </cell>
          <cell r="BU69" t="str">
            <v>25572-66</v>
          </cell>
          <cell r="BV69" t="str">
            <v>25580-66</v>
          </cell>
          <cell r="BW69" t="str">
            <v>25592-66</v>
          </cell>
          <cell r="BX69" t="str">
            <v>25594-66</v>
          </cell>
          <cell r="BY69" t="str">
            <v>25596-66</v>
          </cell>
          <cell r="BZ69" t="str">
            <v>25599-66</v>
          </cell>
          <cell r="CA69" t="str">
            <v>25612-66</v>
          </cell>
          <cell r="CB69" t="str">
            <v>25645-66</v>
          </cell>
          <cell r="CC69" t="str">
            <v>25649-66</v>
          </cell>
          <cell r="CD69" t="str">
            <v>25653-66</v>
          </cell>
          <cell r="CE69" t="str">
            <v>25658-66</v>
          </cell>
          <cell r="CF69" t="str">
            <v>25662-66</v>
          </cell>
          <cell r="CG69" t="str">
            <v>25718-66</v>
          </cell>
          <cell r="CH69" t="str">
            <v>25736-66</v>
          </cell>
          <cell r="CI69" t="str">
            <v>25740-66</v>
          </cell>
          <cell r="CJ69" t="str">
            <v>25743-66</v>
          </cell>
          <cell r="CK69" t="str">
            <v>25745-66</v>
          </cell>
          <cell r="CL69" t="str">
            <v>25754-66</v>
          </cell>
          <cell r="CM69" t="str">
            <v>25758-66</v>
          </cell>
          <cell r="CN69" t="str">
            <v>25769-66</v>
          </cell>
          <cell r="CO69" t="str">
            <v>25772-66</v>
          </cell>
          <cell r="CP69" t="str">
            <v>25777-66</v>
          </cell>
          <cell r="CQ69" t="str">
            <v>25779-66</v>
          </cell>
          <cell r="CR69" t="str">
            <v>25781-66</v>
          </cell>
          <cell r="CS69" t="str">
            <v>25785-66</v>
          </cell>
          <cell r="CT69" t="str">
            <v>25793-66</v>
          </cell>
          <cell r="CU69" t="str">
            <v>25797-66</v>
          </cell>
          <cell r="CV69" t="str">
            <v>25799-66</v>
          </cell>
          <cell r="CW69" t="str">
            <v>25805-66</v>
          </cell>
          <cell r="CX69" t="str">
            <v>25807-66</v>
          </cell>
          <cell r="CY69" t="str">
            <v>25815-66</v>
          </cell>
          <cell r="CZ69" t="str">
            <v>25817-66</v>
          </cell>
          <cell r="DA69" t="str">
            <v>25823-66</v>
          </cell>
          <cell r="DB69" t="str">
            <v>25839-66</v>
          </cell>
          <cell r="DC69" t="str">
            <v>25841-66</v>
          </cell>
          <cell r="DD69" t="str">
            <v>25843-66</v>
          </cell>
          <cell r="DE69" t="str">
            <v>25845-66</v>
          </cell>
          <cell r="DF69" t="str">
            <v>25851-66</v>
          </cell>
          <cell r="DG69" t="str">
            <v>25862-66</v>
          </cell>
          <cell r="DH69" t="str">
            <v>25867-66</v>
          </cell>
          <cell r="DI69" t="str">
            <v>25871-66</v>
          </cell>
          <cell r="DJ69" t="str">
            <v>25873-66</v>
          </cell>
          <cell r="DK69" t="str">
            <v>25875-66</v>
          </cell>
          <cell r="DL69" t="str">
            <v>25878-66</v>
          </cell>
          <cell r="DM69" t="str">
            <v>25885-66</v>
          </cell>
          <cell r="DN69" t="str">
            <v>25898-66</v>
          </cell>
          <cell r="DO69" t="str">
            <v>25899-66</v>
          </cell>
        </row>
        <row r="70">
          <cell r="C70" t="str">
            <v>25-67</v>
          </cell>
          <cell r="D70" t="str">
            <v>25001-67</v>
          </cell>
          <cell r="E70" t="str">
            <v>25019-67</v>
          </cell>
          <cell r="F70" t="str">
            <v>25035-67</v>
          </cell>
          <cell r="H70" t="str">
            <v>25053-67</v>
          </cell>
          <cell r="I70" t="str">
            <v>25086-67</v>
          </cell>
          <cell r="J70" t="str">
            <v>25095-67</v>
          </cell>
          <cell r="K70" t="str">
            <v>25099-67</v>
          </cell>
          <cell r="L70" t="str">
            <v>25120-67</v>
          </cell>
          <cell r="M70" t="str">
            <v>25123-67</v>
          </cell>
          <cell r="N70" t="str">
            <v>25126-67</v>
          </cell>
          <cell r="O70" t="str">
            <v>25148-67</v>
          </cell>
          <cell r="P70" t="str">
            <v>25151-67</v>
          </cell>
          <cell r="Q70" t="str">
            <v>25154-67</v>
          </cell>
          <cell r="R70" t="str">
            <v>25168-67</v>
          </cell>
          <cell r="S70" t="str">
            <v>25175-67</v>
          </cell>
          <cell r="T70" t="str">
            <v>25178-67</v>
          </cell>
          <cell r="U70" t="str">
            <v>25181-67</v>
          </cell>
          <cell r="V70" t="str">
            <v>25183-67</v>
          </cell>
          <cell r="W70" t="str">
            <v>25200-67</v>
          </cell>
          <cell r="X70" t="str">
            <v>25214-67</v>
          </cell>
          <cell r="Y70" t="str">
            <v>25224-67</v>
          </cell>
          <cell r="Z70" t="str">
            <v>25245-67</v>
          </cell>
          <cell r="AA70" t="str">
            <v>25258-67</v>
          </cell>
          <cell r="AB70" t="str">
            <v>25260-67</v>
          </cell>
          <cell r="AC70" t="str">
            <v>25269-67</v>
          </cell>
          <cell r="AD70" t="str">
            <v>25279-67</v>
          </cell>
          <cell r="AE70" t="str">
            <v>25281-67</v>
          </cell>
          <cell r="AF70" t="str">
            <v>25286-67</v>
          </cell>
          <cell r="AG70" t="str">
            <v>25288-67</v>
          </cell>
          <cell r="AH70" t="str">
            <v>25290-67</v>
          </cell>
          <cell r="AI70" t="str">
            <v>25293-67</v>
          </cell>
          <cell r="AJ70" t="str">
            <v>25295-67</v>
          </cell>
          <cell r="AK70" t="str">
            <v>25297-67</v>
          </cell>
          <cell r="AL70" t="str">
            <v>25299-67</v>
          </cell>
          <cell r="AM70" t="str">
            <v>25307-67</v>
          </cell>
          <cell r="AN70" t="str">
            <v>25312-67</v>
          </cell>
          <cell r="AO70" t="str">
            <v>25317-67</v>
          </cell>
          <cell r="AP70" t="str">
            <v>25320-67</v>
          </cell>
          <cell r="AQ70" t="str">
            <v>25322-67</v>
          </cell>
          <cell r="AR70" t="str">
            <v>25324-67</v>
          </cell>
          <cell r="AS70" t="str">
            <v>25326-67</v>
          </cell>
          <cell r="AT70" t="str">
            <v>25328-67</v>
          </cell>
          <cell r="AU70" t="str">
            <v>25335-67</v>
          </cell>
          <cell r="AV70" t="str">
            <v>25339-67</v>
          </cell>
          <cell r="AW70" t="str">
            <v>25368-67</v>
          </cell>
          <cell r="AX70" t="str">
            <v>25372-67</v>
          </cell>
          <cell r="AY70" t="str">
            <v>25377-67</v>
          </cell>
          <cell r="AZ70" t="str">
            <v>25386-67</v>
          </cell>
          <cell r="BA70" t="str">
            <v>25394-67</v>
          </cell>
          <cell r="BB70" t="str">
            <v>25398-67</v>
          </cell>
          <cell r="BC70" t="str">
            <v>25402-67</v>
          </cell>
          <cell r="BD70" t="str">
            <v>25407-67</v>
          </cell>
          <cell r="BE70" t="str">
            <v>25426-67</v>
          </cell>
          <cell r="BF70" t="str">
            <v>25430-67</v>
          </cell>
          <cell r="BG70" t="str">
            <v>25436-67</v>
          </cell>
          <cell r="BH70" t="str">
            <v>25438-67</v>
          </cell>
          <cell r="BI70" t="str">
            <v>25473-67</v>
          </cell>
          <cell r="BJ70" t="str">
            <v>25483-67</v>
          </cell>
          <cell r="BK70" t="str">
            <v>25486-67</v>
          </cell>
          <cell r="BL70" t="str">
            <v>25488-67</v>
          </cell>
          <cell r="BM70" t="str">
            <v>25489-67</v>
          </cell>
          <cell r="BN70" t="str">
            <v>25491-67</v>
          </cell>
          <cell r="BO70" t="str">
            <v>25506-67</v>
          </cell>
          <cell r="BP70" t="str">
            <v>25513-67</v>
          </cell>
          <cell r="BQ70" t="str">
            <v>25518-67</v>
          </cell>
          <cell r="BR70" t="str">
            <v>25524-67</v>
          </cell>
          <cell r="BS70" t="str">
            <v>25530-67</v>
          </cell>
          <cell r="BT70" t="str">
            <v>25535-67</v>
          </cell>
          <cell r="BU70" t="str">
            <v>25572-67</v>
          </cell>
          <cell r="BV70" t="str">
            <v>25580-67</v>
          </cell>
          <cell r="BW70" t="str">
            <v>25592-67</v>
          </cell>
          <cell r="BX70" t="str">
            <v>25594-67</v>
          </cell>
          <cell r="BY70" t="str">
            <v>25596-67</v>
          </cell>
          <cell r="BZ70" t="str">
            <v>25599-67</v>
          </cell>
          <cell r="CA70" t="str">
            <v>25612-67</v>
          </cell>
          <cell r="CB70" t="str">
            <v>25645-67</v>
          </cell>
          <cell r="CC70" t="str">
            <v>25649-67</v>
          </cell>
          <cell r="CD70" t="str">
            <v>25653-67</v>
          </cell>
          <cell r="CE70" t="str">
            <v>25658-67</v>
          </cell>
          <cell r="CF70" t="str">
            <v>25662-67</v>
          </cell>
          <cell r="CG70" t="str">
            <v>25718-67</v>
          </cell>
          <cell r="CH70" t="str">
            <v>25736-67</v>
          </cell>
          <cell r="CI70" t="str">
            <v>25740-67</v>
          </cell>
          <cell r="CJ70" t="str">
            <v>25743-67</v>
          </cell>
          <cell r="CK70" t="str">
            <v>25745-67</v>
          </cell>
          <cell r="CL70" t="str">
            <v>25754-67</v>
          </cell>
          <cell r="CM70" t="str">
            <v>25758-67</v>
          </cell>
          <cell r="CN70" t="str">
            <v>25769-67</v>
          </cell>
          <cell r="CO70" t="str">
            <v>25772-67</v>
          </cell>
          <cell r="CP70" t="str">
            <v>25777-67</v>
          </cell>
          <cell r="CQ70" t="str">
            <v>25779-67</v>
          </cell>
          <cell r="CR70" t="str">
            <v>25781-67</v>
          </cell>
          <cell r="CS70" t="str">
            <v>25785-67</v>
          </cell>
          <cell r="CT70" t="str">
            <v>25793-67</v>
          </cell>
          <cell r="CU70" t="str">
            <v>25797-67</v>
          </cell>
          <cell r="CV70" t="str">
            <v>25799-67</v>
          </cell>
          <cell r="CW70" t="str">
            <v>25805-67</v>
          </cell>
          <cell r="CX70" t="str">
            <v>25807-67</v>
          </cell>
          <cell r="CY70" t="str">
            <v>25815-67</v>
          </cell>
          <cell r="CZ70" t="str">
            <v>25817-67</v>
          </cell>
          <cell r="DA70" t="str">
            <v>25823-67</v>
          </cell>
          <cell r="DB70" t="str">
            <v>25839-67</v>
          </cell>
          <cell r="DC70" t="str">
            <v>25841-67</v>
          </cell>
          <cell r="DD70" t="str">
            <v>25843-67</v>
          </cell>
          <cell r="DE70" t="str">
            <v>25845-67</v>
          </cell>
          <cell r="DF70" t="str">
            <v>25851-67</v>
          </cell>
          <cell r="DG70" t="str">
            <v>25862-67</v>
          </cell>
          <cell r="DH70" t="str">
            <v>25867-67</v>
          </cell>
          <cell r="DI70" t="str">
            <v>25871-67</v>
          </cell>
          <cell r="DJ70" t="str">
            <v>25873-67</v>
          </cell>
          <cell r="DK70" t="str">
            <v>25875-67</v>
          </cell>
          <cell r="DL70" t="str">
            <v>25878-67</v>
          </cell>
          <cell r="DM70" t="str">
            <v>25885-67</v>
          </cell>
          <cell r="DN70" t="str">
            <v>25898-67</v>
          </cell>
          <cell r="DO70" t="str">
            <v>25899-67</v>
          </cell>
        </row>
        <row r="71">
          <cell r="C71" t="str">
            <v>25-68</v>
          </cell>
          <cell r="D71" t="str">
            <v>25001-68</v>
          </cell>
          <cell r="E71" t="str">
            <v>25019-68</v>
          </cell>
          <cell r="F71" t="str">
            <v>25035-68</v>
          </cell>
          <cell r="H71" t="str">
            <v>25053-68</v>
          </cell>
          <cell r="I71" t="str">
            <v>25086-68</v>
          </cell>
          <cell r="J71" t="str">
            <v>25095-68</v>
          </cell>
          <cell r="K71" t="str">
            <v>25099-68</v>
          </cell>
          <cell r="L71" t="str">
            <v>25120-68</v>
          </cell>
          <cell r="M71" t="str">
            <v>25123-68</v>
          </cell>
          <cell r="N71" t="str">
            <v>25126-68</v>
          </cell>
          <cell r="O71" t="str">
            <v>25148-68</v>
          </cell>
          <cell r="P71" t="str">
            <v>25151-68</v>
          </cell>
          <cell r="Q71" t="str">
            <v>25154-68</v>
          </cell>
          <cell r="R71" t="str">
            <v>25168-68</v>
          </cell>
          <cell r="S71" t="str">
            <v>25175-68</v>
          </cell>
          <cell r="T71" t="str">
            <v>25178-68</v>
          </cell>
          <cell r="U71" t="str">
            <v>25181-68</v>
          </cell>
          <cell r="V71" t="str">
            <v>25183-68</v>
          </cell>
          <cell r="W71" t="str">
            <v>25200-68</v>
          </cell>
          <cell r="X71" t="str">
            <v>25214-68</v>
          </cell>
          <cell r="Y71" t="str">
            <v>25224-68</v>
          </cell>
          <cell r="Z71" t="str">
            <v>25245-68</v>
          </cell>
          <cell r="AA71" t="str">
            <v>25258-68</v>
          </cell>
          <cell r="AB71" t="str">
            <v>25260-68</v>
          </cell>
          <cell r="AC71" t="str">
            <v>25269-68</v>
          </cell>
          <cell r="AD71" t="str">
            <v>25279-68</v>
          </cell>
          <cell r="AE71" t="str">
            <v>25281-68</v>
          </cell>
          <cell r="AF71" t="str">
            <v>25286-68</v>
          </cell>
          <cell r="AG71" t="str">
            <v>25288-68</v>
          </cell>
          <cell r="AH71" t="str">
            <v>25290-68</v>
          </cell>
          <cell r="AI71" t="str">
            <v>25293-68</v>
          </cell>
          <cell r="AJ71" t="str">
            <v>25295-68</v>
          </cell>
          <cell r="AK71" t="str">
            <v>25297-68</v>
          </cell>
          <cell r="AL71" t="str">
            <v>25299-68</v>
          </cell>
          <cell r="AM71" t="str">
            <v>25307-68</v>
          </cell>
          <cell r="AN71" t="str">
            <v>25312-68</v>
          </cell>
          <cell r="AO71" t="str">
            <v>25317-68</v>
          </cell>
          <cell r="AP71" t="str">
            <v>25320-68</v>
          </cell>
          <cell r="AQ71" t="str">
            <v>25322-68</v>
          </cell>
          <cell r="AR71" t="str">
            <v>25324-68</v>
          </cell>
          <cell r="AS71" t="str">
            <v>25326-68</v>
          </cell>
          <cell r="AT71" t="str">
            <v>25328-68</v>
          </cell>
          <cell r="AU71" t="str">
            <v>25335-68</v>
          </cell>
          <cell r="AV71" t="str">
            <v>25339-68</v>
          </cell>
          <cell r="AW71" t="str">
            <v>25368-68</v>
          </cell>
          <cell r="AX71" t="str">
            <v>25372-68</v>
          </cell>
          <cell r="AY71" t="str">
            <v>25377-68</v>
          </cell>
          <cell r="AZ71" t="str">
            <v>25386-68</v>
          </cell>
          <cell r="BA71" t="str">
            <v>25394-68</v>
          </cell>
          <cell r="BB71" t="str">
            <v>25398-68</v>
          </cell>
          <cell r="BC71" t="str">
            <v>25402-68</v>
          </cell>
          <cell r="BD71" t="str">
            <v>25407-68</v>
          </cell>
          <cell r="BE71" t="str">
            <v>25426-68</v>
          </cell>
          <cell r="BF71" t="str">
            <v>25430-68</v>
          </cell>
          <cell r="BG71" t="str">
            <v>25436-68</v>
          </cell>
          <cell r="BH71" t="str">
            <v>25438-68</v>
          </cell>
          <cell r="BI71" t="str">
            <v>25473-68</v>
          </cell>
          <cell r="BJ71" t="str">
            <v>25483-68</v>
          </cell>
          <cell r="BK71" t="str">
            <v>25486-68</v>
          </cell>
          <cell r="BL71" t="str">
            <v>25488-68</v>
          </cell>
          <cell r="BM71" t="str">
            <v>25489-68</v>
          </cell>
          <cell r="BN71" t="str">
            <v>25491-68</v>
          </cell>
          <cell r="BO71" t="str">
            <v>25506-68</v>
          </cell>
          <cell r="BP71" t="str">
            <v>25513-68</v>
          </cell>
          <cell r="BQ71" t="str">
            <v>25518-68</v>
          </cell>
          <cell r="BR71" t="str">
            <v>25524-68</v>
          </cell>
          <cell r="BS71" t="str">
            <v>25530-68</v>
          </cell>
          <cell r="BT71" t="str">
            <v>25535-68</v>
          </cell>
          <cell r="BU71" t="str">
            <v>25572-68</v>
          </cell>
          <cell r="BV71" t="str">
            <v>25580-68</v>
          </cell>
          <cell r="BW71" t="str">
            <v>25592-68</v>
          </cell>
          <cell r="BX71" t="str">
            <v>25594-68</v>
          </cell>
          <cell r="BY71" t="str">
            <v>25596-68</v>
          </cell>
          <cell r="BZ71" t="str">
            <v>25599-68</v>
          </cell>
          <cell r="CA71" t="str">
            <v>25612-68</v>
          </cell>
          <cell r="CB71" t="str">
            <v>25645-68</v>
          </cell>
          <cell r="CC71" t="str">
            <v>25649-68</v>
          </cell>
          <cell r="CD71" t="str">
            <v>25653-68</v>
          </cell>
          <cell r="CE71" t="str">
            <v>25658-68</v>
          </cell>
          <cell r="CF71" t="str">
            <v>25662-68</v>
          </cell>
          <cell r="CG71" t="str">
            <v>25718-68</v>
          </cell>
          <cell r="CH71" t="str">
            <v>25736-68</v>
          </cell>
          <cell r="CI71" t="str">
            <v>25740-68</v>
          </cell>
          <cell r="CJ71" t="str">
            <v>25743-68</v>
          </cell>
          <cell r="CK71" t="str">
            <v>25745-68</v>
          </cell>
          <cell r="CL71" t="str">
            <v>25754-68</v>
          </cell>
          <cell r="CM71" t="str">
            <v>25758-68</v>
          </cell>
          <cell r="CN71" t="str">
            <v>25769-68</v>
          </cell>
          <cell r="CO71" t="str">
            <v>25772-68</v>
          </cell>
          <cell r="CP71" t="str">
            <v>25777-68</v>
          </cell>
          <cell r="CQ71" t="str">
            <v>25779-68</v>
          </cell>
          <cell r="CR71" t="str">
            <v>25781-68</v>
          </cell>
          <cell r="CS71" t="str">
            <v>25785-68</v>
          </cell>
          <cell r="CT71" t="str">
            <v>25793-68</v>
          </cell>
          <cell r="CU71" t="str">
            <v>25797-68</v>
          </cell>
          <cell r="CV71" t="str">
            <v>25799-68</v>
          </cell>
          <cell r="CW71" t="str">
            <v>25805-68</v>
          </cell>
          <cell r="CX71" t="str">
            <v>25807-68</v>
          </cell>
          <cell r="CY71" t="str">
            <v>25815-68</v>
          </cell>
          <cell r="CZ71" t="str">
            <v>25817-68</v>
          </cell>
          <cell r="DA71" t="str">
            <v>25823-68</v>
          </cell>
          <cell r="DB71" t="str">
            <v>25839-68</v>
          </cell>
          <cell r="DC71" t="str">
            <v>25841-68</v>
          </cell>
          <cell r="DD71" t="str">
            <v>25843-68</v>
          </cell>
          <cell r="DE71" t="str">
            <v>25845-68</v>
          </cell>
          <cell r="DF71" t="str">
            <v>25851-68</v>
          </cell>
          <cell r="DG71" t="str">
            <v>25862-68</v>
          </cell>
          <cell r="DH71" t="str">
            <v>25867-68</v>
          </cell>
          <cell r="DI71" t="str">
            <v>25871-68</v>
          </cell>
          <cell r="DJ71" t="str">
            <v>25873-68</v>
          </cell>
          <cell r="DK71" t="str">
            <v>25875-68</v>
          </cell>
          <cell r="DL71" t="str">
            <v>25878-68</v>
          </cell>
          <cell r="DM71" t="str">
            <v>25885-68</v>
          </cell>
          <cell r="DN71" t="str">
            <v>25898-68</v>
          </cell>
          <cell r="DO71" t="str">
            <v>25899-68</v>
          </cell>
        </row>
        <row r="72">
          <cell r="C72" t="str">
            <v>25-69</v>
          </cell>
          <cell r="D72" t="str">
            <v>25001-69</v>
          </cell>
          <cell r="E72" t="str">
            <v>25019-69</v>
          </cell>
          <cell r="F72" t="str">
            <v>25035-69</v>
          </cell>
          <cell r="H72" t="str">
            <v>25053-69</v>
          </cell>
          <cell r="I72" t="str">
            <v>25086-69</v>
          </cell>
          <cell r="J72" t="str">
            <v>25095-69</v>
          </cell>
          <cell r="K72" t="str">
            <v>25099-69</v>
          </cell>
          <cell r="L72" t="str">
            <v>25120-69</v>
          </cell>
          <cell r="M72" t="str">
            <v>25123-69</v>
          </cell>
          <cell r="N72" t="str">
            <v>25126-69</v>
          </cell>
          <cell r="O72" t="str">
            <v>25148-69</v>
          </cell>
          <cell r="P72" t="str">
            <v>25151-69</v>
          </cell>
          <cell r="Q72" t="str">
            <v>25154-69</v>
          </cell>
          <cell r="R72" t="str">
            <v>25168-69</v>
          </cell>
          <cell r="S72" t="str">
            <v>25175-69</v>
          </cell>
          <cell r="T72" t="str">
            <v>25178-69</v>
          </cell>
          <cell r="U72" t="str">
            <v>25181-69</v>
          </cell>
          <cell r="V72" t="str">
            <v>25183-69</v>
          </cell>
          <cell r="W72" t="str">
            <v>25200-69</v>
          </cell>
          <cell r="X72" t="str">
            <v>25214-69</v>
          </cell>
          <cell r="Y72" t="str">
            <v>25224-69</v>
          </cell>
          <cell r="Z72" t="str">
            <v>25245-69</v>
          </cell>
          <cell r="AA72" t="str">
            <v>25258-69</v>
          </cell>
          <cell r="AB72" t="str">
            <v>25260-69</v>
          </cell>
          <cell r="AC72" t="str">
            <v>25269-69</v>
          </cell>
          <cell r="AD72" t="str">
            <v>25279-69</v>
          </cell>
          <cell r="AE72" t="str">
            <v>25281-69</v>
          </cell>
          <cell r="AF72" t="str">
            <v>25286-69</v>
          </cell>
          <cell r="AG72" t="str">
            <v>25288-69</v>
          </cell>
          <cell r="AH72" t="str">
            <v>25290-69</v>
          </cell>
          <cell r="AI72" t="str">
            <v>25293-69</v>
          </cell>
          <cell r="AJ72" t="str">
            <v>25295-69</v>
          </cell>
          <cell r="AK72" t="str">
            <v>25297-69</v>
          </cell>
          <cell r="AL72" t="str">
            <v>25299-69</v>
          </cell>
          <cell r="AM72" t="str">
            <v>25307-69</v>
          </cell>
          <cell r="AN72" t="str">
            <v>25312-69</v>
          </cell>
          <cell r="AO72" t="str">
            <v>25317-69</v>
          </cell>
          <cell r="AP72" t="str">
            <v>25320-69</v>
          </cell>
          <cell r="AQ72" t="str">
            <v>25322-69</v>
          </cell>
          <cell r="AR72" t="str">
            <v>25324-69</v>
          </cell>
          <cell r="AS72" t="str">
            <v>25326-69</v>
          </cell>
          <cell r="AT72" t="str">
            <v>25328-69</v>
          </cell>
          <cell r="AU72" t="str">
            <v>25335-69</v>
          </cell>
          <cell r="AV72" t="str">
            <v>25339-69</v>
          </cell>
          <cell r="AW72" t="str">
            <v>25368-69</v>
          </cell>
          <cell r="AX72" t="str">
            <v>25372-69</v>
          </cell>
          <cell r="AY72" t="str">
            <v>25377-69</v>
          </cell>
          <cell r="AZ72" t="str">
            <v>25386-69</v>
          </cell>
          <cell r="BA72" t="str">
            <v>25394-69</v>
          </cell>
          <cell r="BB72" t="str">
            <v>25398-69</v>
          </cell>
          <cell r="BC72" t="str">
            <v>25402-69</v>
          </cell>
          <cell r="BD72" t="str">
            <v>25407-69</v>
          </cell>
          <cell r="BE72" t="str">
            <v>25426-69</v>
          </cell>
          <cell r="BF72" t="str">
            <v>25430-69</v>
          </cell>
          <cell r="BG72" t="str">
            <v>25436-69</v>
          </cell>
          <cell r="BH72" t="str">
            <v>25438-69</v>
          </cell>
          <cell r="BI72" t="str">
            <v>25473-69</v>
          </cell>
          <cell r="BJ72" t="str">
            <v>25483-69</v>
          </cell>
          <cell r="BK72" t="str">
            <v>25486-69</v>
          </cell>
          <cell r="BL72" t="str">
            <v>25488-69</v>
          </cell>
          <cell r="BM72" t="str">
            <v>25489-69</v>
          </cell>
          <cell r="BN72" t="str">
            <v>25491-69</v>
          </cell>
          <cell r="BO72" t="str">
            <v>25506-69</v>
          </cell>
          <cell r="BP72" t="str">
            <v>25513-69</v>
          </cell>
          <cell r="BQ72" t="str">
            <v>25518-69</v>
          </cell>
          <cell r="BR72" t="str">
            <v>25524-69</v>
          </cell>
          <cell r="BS72" t="str">
            <v>25530-69</v>
          </cell>
          <cell r="BT72" t="str">
            <v>25535-69</v>
          </cell>
          <cell r="BU72" t="str">
            <v>25572-69</v>
          </cell>
          <cell r="BV72" t="str">
            <v>25580-69</v>
          </cell>
          <cell r="BW72" t="str">
            <v>25592-69</v>
          </cell>
          <cell r="BX72" t="str">
            <v>25594-69</v>
          </cell>
          <cell r="BY72" t="str">
            <v>25596-69</v>
          </cell>
          <cell r="BZ72" t="str">
            <v>25599-69</v>
          </cell>
          <cell r="CA72" t="str">
            <v>25612-69</v>
          </cell>
          <cell r="CB72" t="str">
            <v>25645-69</v>
          </cell>
          <cell r="CC72" t="str">
            <v>25649-69</v>
          </cell>
          <cell r="CD72" t="str">
            <v>25653-69</v>
          </cell>
          <cell r="CE72" t="str">
            <v>25658-69</v>
          </cell>
          <cell r="CF72" t="str">
            <v>25662-69</v>
          </cell>
          <cell r="CG72" t="str">
            <v>25718-69</v>
          </cell>
          <cell r="CH72" t="str">
            <v>25736-69</v>
          </cell>
          <cell r="CI72" t="str">
            <v>25740-69</v>
          </cell>
          <cell r="CJ72" t="str">
            <v>25743-69</v>
          </cell>
          <cell r="CK72" t="str">
            <v>25745-69</v>
          </cell>
          <cell r="CL72" t="str">
            <v>25754-69</v>
          </cell>
          <cell r="CM72" t="str">
            <v>25758-69</v>
          </cell>
          <cell r="CN72" t="str">
            <v>25769-69</v>
          </cell>
          <cell r="CO72" t="str">
            <v>25772-69</v>
          </cell>
          <cell r="CP72" t="str">
            <v>25777-69</v>
          </cell>
          <cell r="CQ72" t="str">
            <v>25779-69</v>
          </cell>
          <cell r="CR72" t="str">
            <v>25781-69</v>
          </cell>
          <cell r="CS72" t="str">
            <v>25785-69</v>
          </cell>
          <cell r="CT72" t="str">
            <v>25793-69</v>
          </cell>
          <cell r="CU72" t="str">
            <v>25797-69</v>
          </cell>
          <cell r="CV72" t="str">
            <v>25799-69</v>
          </cell>
          <cell r="CW72" t="str">
            <v>25805-69</v>
          </cell>
          <cell r="CX72" t="str">
            <v>25807-69</v>
          </cell>
          <cell r="CY72" t="str">
            <v>25815-69</v>
          </cell>
          <cell r="CZ72" t="str">
            <v>25817-69</v>
          </cell>
          <cell r="DA72" t="str">
            <v>25823-69</v>
          </cell>
          <cell r="DB72" t="str">
            <v>25839-69</v>
          </cell>
          <cell r="DC72" t="str">
            <v>25841-69</v>
          </cell>
          <cell r="DD72" t="str">
            <v>25843-69</v>
          </cell>
          <cell r="DE72" t="str">
            <v>25845-69</v>
          </cell>
          <cell r="DF72" t="str">
            <v>25851-69</v>
          </cell>
          <cell r="DG72" t="str">
            <v>25862-69</v>
          </cell>
          <cell r="DH72" t="str">
            <v>25867-69</v>
          </cell>
          <cell r="DI72" t="str">
            <v>25871-69</v>
          </cell>
          <cell r="DJ72" t="str">
            <v>25873-69</v>
          </cell>
          <cell r="DK72" t="str">
            <v>25875-69</v>
          </cell>
          <cell r="DL72" t="str">
            <v>25878-69</v>
          </cell>
          <cell r="DM72" t="str">
            <v>25885-69</v>
          </cell>
          <cell r="DN72" t="str">
            <v>25898-69</v>
          </cell>
          <cell r="DO72" t="str">
            <v>25899-69</v>
          </cell>
        </row>
        <row r="73">
          <cell r="C73" t="str">
            <v>25-70</v>
          </cell>
          <cell r="D73" t="str">
            <v>25001-70</v>
          </cell>
          <cell r="E73" t="str">
            <v>25019-70</v>
          </cell>
          <cell r="F73" t="str">
            <v>25035-70</v>
          </cell>
          <cell r="H73" t="str">
            <v>25053-70</v>
          </cell>
          <cell r="I73" t="str">
            <v>25086-70</v>
          </cell>
          <cell r="J73" t="str">
            <v>25095-70</v>
          </cell>
          <cell r="K73" t="str">
            <v>25099-70</v>
          </cell>
          <cell r="L73" t="str">
            <v>25120-70</v>
          </cell>
          <cell r="M73" t="str">
            <v>25123-70</v>
          </cell>
          <cell r="N73" t="str">
            <v>25126-70</v>
          </cell>
          <cell r="O73" t="str">
            <v>25148-70</v>
          </cell>
          <cell r="P73" t="str">
            <v>25151-70</v>
          </cell>
          <cell r="Q73" t="str">
            <v>25154-70</v>
          </cell>
          <cell r="R73" t="str">
            <v>25168-70</v>
          </cell>
          <cell r="S73" t="str">
            <v>25175-70</v>
          </cell>
          <cell r="T73" t="str">
            <v>25178-70</v>
          </cell>
          <cell r="U73" t="str">
            <v>25181-70</v>
          </cell>
          <cell r="V73" t="str">
            <v>25183-70</v>
          </cell>
          <cell r="W73" t="str">
            <v>25200-70</v>
          </cell>
          <cell r="X73" t="str">
            <v>25214-70</v>
          </cell>
          <cell r="Y73" t="str">
            <v>25224-70</v>
          </cell>
          <cell r="Z73" t="str">
            <v>25245-70</v>
          </cell>
          <cell r="AA73" t="str">
            <v>25258-70</v>
          </cell>
          <cell r="AB73" t="str">
            <v>25260-70</v>
          </cell>
          <cell r="AC73" t="str">
            <v>25269-70</v>
          </cell>
          <cell r="AD73" t="str">
            <v>25279-70</v>
          </cell>
          <cell r="AE73" t="str">
            <v>25281-70</v>
          </cell>
          <cell r="AF73" t="str">
            <v>25286-70</v>
          </cell>
          <cell r="AG73" t="str">
            <v>25288-70</v>
          </cell>
          <cell r="AH73" t="str">
            <v>25290-70</v>
          </cell>
          <cell r="AI73" t="str">
            <v>25293-70</v>
          </cell>
          <cell r="AJ73" t="str">
            <v>25295-70</v>
          </cell>
          <cell r="AK73" t="str">
            <v>25297-70</v>
          </cell>
          <cell r="AL73" t="str">
            <v>25299-70</v>
          </cell>
          <cell r="AM73" t="str">
            <v>25307-70</v>
          </cell>
          <cell r="AN73" t="str">
            <v>25312-70</v>
          </cell>
          <cell r="AO73" t="str">
            <v>25317-70</v>
          </cell>
          <cell r="AP73" t="str">
            <v>25320-70</v>
          </cell>
          <cell r="AQ73" t="str">
            <v>25322-70</v>
          </cell>
          <cell r="AR73" t="str">
            <v>25324-70</v>
          </cell>
          <cell r="AS73" t="str">
            <v>25326-70</v>
          </cell>
          <cell r="AT73" t="str">
            <v>25328-70</v>
          </cell>
          <cell r="AU73" t="str">
            <v>25335-70</v>
          </cell>
          <cell r="AV73" t="str">
            <v>25339-70</v>
          </cell>
          <cell r="AW73" t="str">
            <v>25368-70</v>
          </cell>
          <cell r="AX73" t="str">
            <v>25372-70</v>
          </cell>
          <cell r="AY73" t="str">
            <v>25377-70</v>
          </cell>
          <cell r="AZ73" t="str">
            <v>25386-70</v>
          </cell>
          <cell r="BA73" t="str">
            <v>25394-70</v>
          </cell>
          <cell r="BB73" t="str">
            <v>25398-70</v>
          </cell>
          <cell r="BC73" t="str">
            <v>25402-70</v>
          </cell>
          <cell r="BD73" t="str">
            <v>25407-70</v>
          </cell>
          <cell r="BE73" t="str">
            <v>25426-70</v>
          </cell>
          <cell r="BF73" t="str">
            <v>25430-70</v>
          </cell>
          <cell r="BG73" t="str">
            <v>25436-70</v>
          </cell>
          <cell r="BH73" t="str">
            <v>25438-70</v>
          </cell>
          <cell r="BI73" t="str">
            <v>25473-70</v>
          </cell>
          <cell r="BJ73" t="str">
            <v>25483-70</v>
          </cell>
          <cell r="BK73" t="str">
            <v>25486-70</v>
          </cell>
          <cell r="BL73" t="str">
            <v>25488-70</v>
          </cell>
          <cell r="BM73" t="str">
            <v>25489-70</v>
          </cell>
          <cell r="BN73" t="str">
            <v>25491-70</v>
          </cell>
          <cell r="BO73" t="str">
            <v>25506-70</v>
          </cell>
          <cell r="BP73" t="str">
            <v>25513-70</v>
          </cell>
          <cell r="BQ73" t="str">
            <v>25518-70</v>
          </cell>
          <cell r="BR73" t="str">
            <v>25524-70</v>
          </cell>
          <cell r="BS73" t="str">
            <v>25530-70</v>
          </cell>
          <cell r="BT73" t="str">
            <v>25535-70</v>
          </cell>
          <cell r="BU73" t="str">
            <v>25572-70</v>
          </cell>
          <cell r="BV73" t="str">
            <v>25580-70</v>
          </cell>
          <cell r="BW73" t="str">
            <v>25592-70</v>
          </cell>
          <cell r="BX73" t="str">
            <v>25594-70</v>
          </cell>
          <cell r="BY73" t="str">
            <v>25596-70</v>
          </cell>
          <cell r="BZ73" t="str">
            <v>25599-70</v>
          </cell>
          <cell r="CA73" t="str">
            <v>25612-70</v>
          </cell>
          <cell r="CB73" t="str">
            <v>25645-70</v>
          </cell>
          <cell r="CC73" t="str">
            <v>25649-70</v>
          </cell>
          <cell r="CD73" t="str">
            <v>25653-70</v>
          </cell>
          <cell r="CE73" t="str">
            <v>25658-70</v>
          </cell>
          <cell r="CF73" t="str">
            <v>25662-70</v>
          </cell>
          <cell r="CG73" t="str">
            <v>25718-70</v>
          </cell>
          <cell r="CH73" t="str">
            <v>25736-70</v>
          </cell>
          <cell r="CI73" t="str">
            <v>25740-70</v>
          </cell>
          <cell r="CJ73" t="str">
            <v>25743-70</v>
          </cell>
          <cell r="CK73" t="str">
            <v>25745-70</v>
          </cell>
          <cell r="CL73" t="str">
            <v>25754-70</v>
          </cell>
          <cell r="CM73" t="str">
            <v>25758-70</v>
          </cell>
          <cell r="CN73" t="str">
            <v>25769-70</v>
          </cell>
          <cell r="CO73" t="str">
            <v>25772-70</v>
          </cell>
          <cell r="CP73" t="str">
            <v>25777-70</v>
          </cell>
          <cell r="CQ73" t="str">
            <v>25779-70</v>
          </cell>
          <cell r="CR73" t="str">
            <v>25781-70</v>
          </cell>
          <cell r="CS73" t="str">
            <v>25785-70</v>
          </cell>
          <cell r="CT73" t="str">
            <v>25793-70</v>
          </cell>
          <cell r="CU73" t="str">
            <v>25797-70</v>
          </cell>
          <cell r="CV73" t="str">
            <v>25799-70</v>
          </cell>
          <cell r="CW73" t="str">
            <v>25805-70</v>
          </cell>
          <cell r="CX73" t="str">
            <v>25807-70</v>
          </cell>
          <cell r="CY73" t="str">
            <v>25815-70</v>
          </cell>
          <cell r="CZ73" t="str">
            <v>25817-70</v>
          </cell>
          <cell r="DA73" t="str">
            <v>25823-70</v>
          </cell>
          <cell r="DB73" t="str">
            <v>25839-70</v>
          </cell>
          <cell r="DC73" t="str">
            <v>25841-70</v>
          </cell>
          <cell r="DD73" t="str">
            <v>25843-70</v>
          </cell>
          <cell r="DE73" t="str">
            <v>25845-70</v>
          </cell>
          <cell r="DF73" t="str">
            <v>25851-70</v>
          </cell>
          <cell r="DG73" t="str">
            <v>25862-70</v>
          </cell>
          <cell r="DH73" t="str">
            <v>25867-70</v>
          </cell>
          <cell r="DI73" t="str">
            <v>25871-70</v>
          </cell>
          <cell r="DJ73" t="str">
            <v>25873-70</v>
          </cell>
          <cell r="DK73" t="str">
            <v>25875-70</v>
          </cell>
          <cell r="DL73" t="str">
            <v>25878-70</v>
          </cell>
          <cell r="DM73" t="str">
            <v>25885-70</v>
          </cell>
          <cell r="DN73" t="str">
            <v>25898-70</v>
          </cell>
          <cell r="DO73" t="str">
            <v>25899-70</v>
          </cell>
        </row>
        <row r="74">
          <cell r="C74" t="str">
            <v>25-71</v>
          </cell>
          <cell r="D74" t="str">
            <v>25001-71</v>
          </cell>
          <cell r="E74" t="str">
            <v>25019-71</v>
          </cell>
          <cell r="F74" t="str">
            <v>25035-71</v>
          </cell>
          <cell r="H74" t="str">
            <v>25053-71</v>
          </cell>
          <cell r="I74" t="str">
            <v>25086-71</v>
          </cell>
          <cell r="J74" t="str">
            <v>25095-71</v>
          </cell>
          <cell r="K74" t="str">
            <v>25099-71</v>
          </cell>
          <cell r="L74" t="str">
            <v>25120-71</v>
          </cell>
          <cell r="M74" t="str">
            <v>25123-71</v>
          </cell>
          <cell r="N74" t="str">
            <v>25126-71</v>
          </cell>
          <cell r="O74" t="str">
            <v>25148-71</v>
          </cell>
          <cell r="P74" t="str">
            <v>25151-71</v>
          </cell>
          <cell r="Q74" t="str">
            <v>25154-71</v>
          </cell>
          <cell r="R74" t="str">
            <v>25168-71</v>
          </cell>
          <cell r="S74" t="str">
            <v>25175-71</v>
          </cell>
          <cell r="T74" t="str">
            <v>25178-71</v>
          </cell>
          <cell r="U74" t="str">
            <v>25181-71</v>
          </cell>
          <cell r="V74" t="str">
            <v>25183-71</v>
          </cell>
          <cell r="W74" t="str">
            <v>25200-71</v>
          </cell>
          <cell r="X74" t="str">
            <v>25214-71</v>
          </cell>
          <cell r="Y74" t="str">
            <v>25224-71</v>
          </cell>
          <cell r="Z74" t="str">
            <v>25245-71</v>
          </cell>
          <cell r="AA74" t="str">
            <v>25258-71</v>
          </cell>
          <cell r="AB74" t="str">
            <v>25260-71</v>
          </cell>
          <cell r="AC74" t="str">
            <v>25269-71</v>
          </cell>
          <cell r="AD74" t="str">
            <v>25279-71</v>
          </cell>
          <cell r="AE74" t="str">
            <v>25281-71</v>
          </cell>
          <cell r="AF74" t="str">
            <v>25286-71</v>
          </cell>
          <cell r="AG74" t="str">
            <v>25288-71</v>
          </cell>
          <cell r="AH74" t="str">
            <v>25290-71</v>
          </cell>
          <cell r="AI74" t="str">
            <v>25293-71</v>
          </cell>
          <cell r="AJ74" t="str">
            <v>25295-71</v>
          </cell>
          <cell r="AK74" t="str">
            <v>25297-71</v>
          </cell>
          <cell r="AL74" t="str">
            <v>25299-71</v>
          </cell>
          <cell r="AM74" t="str">
            <v>25307-71</v>
          </cell>
          <cell r="AN74" t="str">
            <v>25312-71</v>
          </cell>
          <cell r="AO74" t="str">
            <v>25317-71</v>
          </cell>
          <cell r="AP74" t="str">
            <v>25320-71</v>
          </cell>
          <cell r="AQ74" t="str">
            <v>25322-71</v>
          </cell>
          <cell r="AR74" t="str">
            <v>25324-71</v>
          </cell>
          <cell r="AS74" t="str">
            <v>25326-71</v>
          </cell>
          <cell r="AT74" t="str">
            <v>25328-71</v>
          </cell>
          <cell r="AU74" t="str">
            <v>25335-71</v>
          </cell>
          <cell r="AV74" t="str">
            <v>25339-71</v>
          </cell>
          <cell r="AW74" t="str">
            <v>25368-71</v>
          </cell>
          <cell r="AX74" t="str">
            <v>25372-71</v>
          </cell>
          <cell r="AY74" t="str">
            <v>25377-71</v>
          </cell>
          <cell r="AZ74" t="str">
            <v>25386-71</v>
          </cell>
          <cell r="BA74" t="str">
            <v>25394-71</v>
          </cell>
          <cell r="BB74" t="str">
            <v>25398-71</v>
          </cell>
          <cell r="BC74" t="str">
            <v>25402-71</v>
          </cell>
          <cell r="BD74" t="str">
            <v>25407-71</v>
          </cell>
          <cell r="BE74" t="str">
            <v>25426-71</v>
          </cell>
          <cell r="BF74" t="str">
            <v>25430-71</v>
          </cell>
          <cell r="BG74" t="str">
            <v>25436-71</v>
          </cell>
          <cell r="BH74" t="str">
            <v>25438-71</v>
          </cell>
          <cell r="BI74" t="str">
            <v>25473-71</v>
          </cell>
          <cell r="BJ74" t="str">
            <v>25483-71</v>
          </cell>
          <cell r="BK74" t="str">
            <v>25486-71</v>
          </cell>
          <cell r="BL74" t="str">
            <v>25488-71</v>
          </cell>
          <cell r="BM74" t="str">
            <v>25489-71</v>
          </cell>
          <cell r="BN74" t="str">
            <v>25491-71</v>
          </cell>
          <cell r="BO74" t="str">
            <v>25506-71</v>
          </cell>
          <cell r="BP74" t="str">
            <v>25513-71</v>
          </cell>
          <cell r="BQ74" t="str">
            <v>25518-71</v>
          </cell>
          <cell r="BR74" t="str">
            <v>25524-71</v>
          </cell>
          <cell r="BS74" t="str">
            <v>25530-71</v>
          </cell>
          <cell r="BT74" t="str">
            <v>25535-71</v>
          </cell>
          <cell r="BU74" t="str">
            <v>25572-71</v>
          </cell>
          <cell r="BV74" t="str">
            <v>25580-71</v>
          </cell>
          <cell r="BW74" t="str">
            <v>25592-71</v>
          </cell>
          <cell r="BX74" t="str">
            <v>25594-71</v>
          </cell>
          <cell r="BY74" t="str">
            <v>25596-71</v>
          </cell>
          <cell r="BZ74" t="str">
            <v>25599-71</v>
          </cell>
          <cell r="CA74" t="str">
            <v>25612-71</v>
          </cell>
          <cell r="CB74" t="str">
            <v>25645-71</v>
          </cell>
          <cell r="CC74" t="str">
            <v>25649-71</v>
          </cell>
          <cell r="CD74" t="str">
            <v>25653-71</v>
          </cell>
          <cell r="CE74" t="str">
            <v>25658-71</v>
          </cell>
          <cell r="CF74" t="str">
            <v>25662-71</v>
          </cell>
          <cell r="CG74" t="str">
            <v>25718-71</v>
          </cell>
          <cell r="CH74" t="str">
            <v>25736-71</v>
          </cell>
          <cell r="CI74" t="str">
            <v>25740-71</v>
          </cell>
          <cell r="CJ74" t="str">
            <v>25743-71</v>
          </cell>
          <cell r="CK74" t="str">
            <v>25745-71</v>
          </cell>
          <cell r="CL74" t="str">
            <v>25754-71</v>
          </cell>
          <cell r="CM74" t="str">
            <v>25758-71</v>
          </cell>
          <cell r="CN74" t="str">
            <v>25769-71</v>
          </cell>
          <cell r="CO74" t="str">
            <v>25772-71</v>
          </cell>
          <cell r="CP74" t="str">
            <v>25777-71</v>
          </cell>
          <cell r="CQ74" t="str">
            <v>25779-71</v>
          </cell>
          <cell r="CR74" t="str">
            <v>25781-71</v>
          </cell>
          <cell r="CS74" t="str">
            <v>25785-71</v>
          </cell>
          <cell r="CT74" t="str">
            <v>25793-71</v>
          </cell>
          <cell r="CU74" t="str">
            <v>25797-71</v>
          </cell>
          <cell r="CV74" t="str">
            <v>25799-71</v>
          </cell>
          <cell r="CW74" t="str">
            <v>25805-71</v>
          </cell>
          <cell r="CX74" t="str">
            <v>25807-71</v>
          </cell>
          <cell r="CY74" t="str">
            <v>25815-71</v>
          </cell>
          <cell r="CZ74" t="str">
            <v>25817-71</v>
          </cell>
          <cell r="DA74" t="str">
            <v>25823-71</v>
          </cell>
          <cell r="DB74" t="str">
            <v>25839-71</v>
          </cell>
          <cell r="DC74" t="str">
            <v>25841-71</v>
          </cell>
          <cell r="DD74" t="str">
            <v>25843-71</v>
          </cell>
          <cell r="DE74" t="str">
            <v>25845-71</v>
          </cell>
          <cell r="DF74" t="str">
            <v>25851-71</v>
          </cell>
          <cell r="DG74" t="str">
            <v>25862-71</v>
          </cell>
          <cell r="DH74" t="str">
            <v>25867-71</v>
          </cell>
          <cell r="DI74" t="str">
            <v>25871-71</v>
          </cell>
          <cell r="DJ74" t="str">
            <v>25873-71</v>
          </cell>
          <cell r="DK74" t="str">
            <v>25875-71</v>
          </cell>
          <cell r="DL74" t="str">
            <v>25878-71</v>
          </cell>
          <cell r="DM74" t="str">
            <v>25885-71</v>
          </cell>
          <cell r="DN74" t="str">
            <v>25898-71</v>
          </cell>
          <cell r="DO74" t="str">
            <v>25899-71</v>
          </cell>
        </row>
        <row r="75">
          <cell r="C75" t="str">
            <v>25-72</v>
          </cell>
          <cell r="D75" t="str">
            <v>25001-72</v>
          </cell>
          <cell r="E75" t="str">
            <v>25019-72</v>
          </cell>
          <cell r="F75" t="str">
            <v>25035-72</v>
          </cell>
          <cell r="H75" t="str">
            <v>25053-72</v>
          </cell>
          <cell r="I75" t="str">
            <v>25086-72</v>
          </cell>
          <cell r="J75" t="str">
            <v>25095-72</v>
          </cell>
          <cell r="K75" t="str">
            <v>25099-72</v>
          </cell>
          <cell r="L75" t="str">
            <v>25120-72</v>
          </cell>
          <cell r="M75" t="str">
            <v>25123-72</v>
          </cell>
          <cell r="N75" t="str">
            <v>25126-72</v>
          </cell>
          <cell r="O75" t="str">
            <v>25148-72</v>
          </cell>
          <cell r="P75" t="str">
            <v>25151-72</v>
          </cell>
          <cell r="Q75" t="str">
            <v>25154-72</v>
          </cell>
          <cell r="R75" t="str">
            <v>25168-72</v>
          </cell>
          <cell r="S75" t="str">
            <v>25175-72</v>
          </cell>
          <cell r="T75" t="str">
            <v>25178-72</v>
          </cell>
          <cell r="U75" t="str">
            <v>25181-72</v>
          </cell>
          <cell r="V75" t="str">
            <v>25183-72</v>
          </cell>
          <cell r="W75" t="str">
            <v>25200-72</v>
          </cell>
          <cell r="X75" t="str">
            <v>25214-72</v>
          </cell>
          <cell r="Y75" t="str">
            <v>25224-72</v>
          </cell>
          <cell r="Z75" t="str">
            <v>25245-72</v>
          </cell>
          <cell r="AA75" t="str">
            <v>25258-72</v>
          </cell>
          <cell r="AB75" t="str">
            <v>25260-72</v>
          </cell>
          <cell r="AC75" t="str">
            <v>25269-72</v>
          </cell>
          <cell r="AD75" t="str">
            <v>25279-72</v>
          </cell>
          <cell r="AE75" t="str">
            <v>25281-72</v>
          </cell>
          <cell r="AF75" t="str">
            <v>25286-72</v>
          </cell>
          <cell r="AG75" t="str">
            <v>25288-72</v>
          </cell>
          <cell r="AH75" t="str">
            <v>25290-72</v>
          </cell>
          <cell r="AI75" t="str">
            <v>25293-72</v>
          </cell>
          <cell r="AJ75" t="str">
            <v>25295-72</v>
          </cell>
          <cell r="AK75" t="str">
            <v>25297-72</v>
          </cell>
          <cell r="AL75" t="str">
            <v>25299-72</v>
          </cell>
          <cell r="AM75" t="str">
            <v>25307-72</v>
          </cell>
          <cell r="AN75" t="str">
            <v>25312-72</v>
          </cell>
          <cell r="AO75" t="str">
            <v>25317-72</v>
          </cell>
          <cell r="AP75" t="str">
            <v>25320-72</v>
          </cell>
          <cell r="AQ75" t="str">
            <v>25322-72</v>
          </cell>
          <cell r="AR75" t="str">
            <v>25324-72</v>
          </cell>
          <cell r="AS75" t="str">
            <v>25326-72</v>
          </cell>
          <cell r="AT75" t="str">
            <v>25328-72</v>
          </cell>
          <cell r="AU75" t="str">
            <v>25335-72</v>
          </cell>
          <cell r="AV75" t="str">
            <v>25339-72</v>
          </cell>
          <cell r="AW75" t="str">
            <v>25368-72</v>
          </cell>
          <cell r="AX75" t="str">
            <v>25372-72</v>
          </cell>
          <cell r="AY75" t="str">
            <v>25377-72</v>
          </cell>
          <cell r="AZ75" t="str">
            <v>25386-72</v>
          </cell>
          <cell r="BA75" t="str">
            <v>25394-72</v>
          </cell>
          <cell r="BB75" t="str">
            <v>25398-72</v>
          </cell>
          <cell r="BC75" t="str">
            <v>25402-72</v>
          </cell>
          <cell r="BD75" t="str">
            <v>25407-72</v>
          </cell>
          <cell r="BE75" t="str">
            <v>25426-72</v>
          </cell>
          <cell r="BF75" t="str">
            <v>25430-72</v>
          </cell>
          <cell r="BG75" t="str">
            <v>25436-72</v>
          </cell>
          <cell r="BH75" t="str">
            <v>25438-72</v>
          </cell>
          <cell r="BI75" t="str">
            <v>25473-72</v>
          </cell>
          <cell r="BJ75" t="str">
            <v>25483-72</v>
          </cell>
          <cell r="BK75" t="str">
            <v>25486-72</v>
          </cell>
          <cell r="BL75" t="str">
            <v>25488-72</v>
          </cell>
          <cell r="BM75" t="str">
            <v>25489-72</v>
          </cell>
          <cell r="BN75" t="str">
            <v>25491-72</v>
          </cell>
          <cell r="BO75" t="str">
            <v>25506-72</v>
          </cell>
          <cell r="BP75" t="str">
            <v>25513-72</v>
          </cell>
          <cell r="BQ75" t="str">
            <v>25518-72</v>
          </cell>
          <cell r="BR75" t="str">
            <v>25524-72</v>
          </cell>
          <cell r="BS75" t="str">
            <v>25530-72</v>
          </cell>
          <cell r="BT75" t="str">
            <v>25535-72</v>
          </cell>
          <cell r="BU75" t="str">
            <v>25572-72</v>
          </cell>
          <cell r="BV75" t="str">
            <v>25580-72</v>
          </cell>
          <cell r="BW75" t="str">
            <v>25592-72</v>
          </cell>
          <cell r="BX75" t="str">
            <v>25594-72</v>
          </cell>
          <cell r="BY75" t="str">
            <v>25596-72</v>
          </cell>
          <cell r="BZ75" t="str">
            <v>25599-72</v>
          </cell>
          <cell r="CA75" t="str">
            <v>25612-72</v>
          </cell>
          <cell r="CB75" t="str">
            <v>25645-72</v>
          </cell>
          <cell r="CC75" t="str">
            <v>25649-72</v>
          </cell>
          <cell r="CD75" t="str">
            <v>25653-72</v>
          </cell>
          <cell r="CE75" t="str">
            <v>25658-72</v>
          </cell>
          <cell r="CF75" t="str">
            <v>25662-72</v>
          </cell>
          <cell r="CG75" t="str">
            <v>25718-72</v>
          </cell>
          <cell r="CH75" t="str">
            <v>25736-72</v>
          </cell>
          <cell r="CI75" t="str">
            <v>25740-72</v>
          </cell>
          <cell r="CJ75" t="str">
            <v>25743-72</v>
          </cell>
          <cell r="CK75" t="str">
            <v>25745-72</v>
          </cell>
          <cell r="CL75" t="str">
            <v>25754-72</v>
          </cell>
          <cell r="CM75" t="str">
            <v>25758-72</v>
          </cell>
          <cell r="CN75" t="str">
            <v>25769-72</v>
          </cell>
          <cell r="CO75" t="str">
            <v>25772-72</v>
          </cell>
          <cell r="CP75" t="str">
            <v>25777-72</v>
          </cell>
          <cell r="CQ75" t="str">
            <v>25779-72</v>
          </cell>
          <cell r="CR75" t="str">
            <v>25781-72</v>
          </cell>
          <cell r="CS75" t="str">
            <v>25785-72</v>
          </cell>
          <cell r="CT75" t="str">
            <v>25793-72</v>
          </cell>
          <cell r="CU75" t="str">
            <v>25797-72</v>
          </cell>
          <cell r="CV75" t="str">
            <v>25799-72</v>
          </cell>
          <cell r="CW75" t="str">
            <v>25805-72</v>
          </cell>
          <cell r="CX75" t="str">
            <v>25807-72</v>
          </cell>
          <cell r="CY75" t="str">
            <v>25815-72</v>
          </cell>
          <cell r="CZ75" t="str">
            <v>25817-72</v>
          </cell>
          <cell r="DA75" t="str">
            <v>25823-72</v>
          </cell>
          <cell r="DB75" t="str">
            <v>25839-72</v>
          </cell>
          <cell r="DC75" t="str">
            <v>25841-72</v>
          </cell>
          <cell r="DD75" t="str">
            <v>25843-72</v>
          </cell>
          <cell r="DE75" t="str">
            <v>25845-72</v>
          </cell>
          <cell r="DF75" t="str">
            <v>25851-72</v>
          </cell>
          <cell r="DG75" t="str">
            <v>25862-72</v>
          </cell>
          <cell r="DH75" t="str">
            <v>25867-72</v>
          </cell>
          <cell r="DI75" t="str">
            <v>25871-72</v>
          </cell>
          <cell r="DJ75" t="str">
            <v>25873-72</v>
          </cell>
          <cell r="DK75" t="str">
            <v>25875-72</v>
          </cell>
          <cell r="DL75" t="str">
            <v>25878-72</v>
          </cell>
          <cell r="DM75" t="str">
            <v>25885-72</v>
          </cell>
          <cell r="DN75" t="str">
            <v>25898-72</v>
          </cell>
          <cell r="DO75" t="str">
            <v>25899-72</v>
          </cell>
        </row>
        <row r="76">
          <cell r="C76" t="str">
            <v>25-73</v>
          </cell>
          <cell r="D76" t="str">
            <v>25001-73</v>
          </cell>
          <cell r="E76" t="str">
            <v>25019-73</v>
          </cell>
          <cell r="F76" t="str">
            <v>25035-73</v>
          </cell>
          <cell r="H76" t="str">
            <v>25053-73</v>
          </cell>
          <cell r="I76" t="str">
            <v>25086-73</v>
          </cell>
          <cell r="J76" t="str">
            <v>25095-73</v>
          </cell>
          <cell r="K76" t="str">
            <v>25099-73</v>
          </cell>
          <cell r="L76" t="str">
            <v>25120-73</v>
          </cell>
          <cell r="M76" t="str">
            <v>25123-73</v>
          </cell>
          <cell r="N76" t="str">
            <v>25126-73</v>
          </cell>
          <cell r="O76" t="str">
            <v>25148-73</v>
          </cell>
          <cell r="P76" t="str">
            <v>25151-73</v>
          </cell>
          <cell r="Q76" t="str">
            <v>25154-73</v>
          </cell>
          <cell r="R76" t="str">
            <v>25168-73</v>
          </cell>
          <cell r="S76" t="str">
            <v>25175-73</v>
          </cell>
          <cell r="T76" t="str">
            <v>25178-73</v>
          </cell>
          <cell r="U76" t="str">
            <v>25181-73</v>
          </cell>
          <cell r="V76" t="str">
            <v>25183-73</v>
          </cell>
          <cell r="W76" t="str">
            <v>25200-73</v>
          </cell>
          <cell r="X76" t="str">
            <v>25214-73</v>
          </cell>
          <cell r="Y76" t="str">
            <v>25224-73</v>
          </cell>
          <cell r="Z76" t="str">
            <v>25245-73</v>
          </cell>
          <cell r="AA76" t="str">
            <v>25258-73</v>
          </cell>
          <cell r="AB76" t="str">
            <v>25260-73</v>
          </cell>
          <cell r="AC76" t="str">
            <v>25269-73</v>
          </cell>
          <cell r="AD76" t="str">
            <v>25279-73</v>
          </cell>
          <cell r="AE76" t="str">
            <v>25281-73</v>
          </cell>
          <cell r="AF76" t="str">
            <v>25286-73</v>
          </cell>
          <cell r="AG76" t="str">
            <v>25288-73</v>
          </cell>
          <cell r="AH76" t="str">
            <v>25290-73</v>
          </cell>
          <cell r="AI76" t="str">
            <v>25293-73</v>
          </cell>
          <cell r="AJ76" t="str">
            <v>25295-73</v>
          </cell>
          <cell r="AK76" t="str">
            <v>25297-73</v>
          </cell>
          <cell r="AL76" t="str">
            <v>25299-73</v>
          </cell>
          <cell r="AM76" t="str">
            <v>25307-73</v>
          </cell>
          <cell r="AN76" t="str">
            <v>25312-73</v>
          </cell>
          <cell r="AO76" t="str">
            <v>25317-73</v>
          </cell>
          <cell r="AP76" t="str">
            <v>25320-73</v>
          </cell>
          <cell r="AQ76" t="str">
            <v>25322-73</v>
          </cell>
          <cell r="AR76" t="str">
            <v>25324-73</v>
          </cell>
          <cell r="AS76" t="str">
            <v>25326-73</v>
          </cell>
          <cell r="AT76" t="str">
            <v>25328-73</v>
          </cell>
          <cell r="AU76" t="str">
            <v>25335-73</v>
          </cell>
          <cell r="AV76" t="str">
            <v>25339-73</v>
          </cell>
          <cell r="AW76" t="str">
            <v>25368-73</v>
          </cell>
          <cell r="AX76" t="str">
            <v>25372-73</v>
          </cell>
          <cell r="AY76" t="str">
            <v>25377-73</v>
          </cell>
          <cell r="AZ76" t="str">
            <v>25386-73</v>
          </cell>
          <cell r="BA76" t="str">
            <v>25394-73</v>
          </cell>
          <cell r="BB76" t="str">
            <v>25398-73</v>
          </cell>
          <cell r="BC76" t="str">
            <v>25402-73</v>
          </cell>
          <cell r="BD76" t="str">
            <v>25407-73</v>
          </cell>
          <cell r="BE76" t="str">
            <v>25426-73</v>
          </cell>
          <cell r="BF76" t="str">
            <v>25430-73</v>
          </cell>
          <cell r="BG76" t="str">
            <v>25436-73</v>
          </cell>
          <cell r="BH76" t="str">
            <v>25438-73</v>
          </cell>
          <cell r="BI76" t="str">
            <v>25473-73</v>
          </cell>
          <cell r="BJ76" t="str">
            <v>25483-73</v>
          </cell>
          <cell r="BK76" t="str">
            <v>25486-73</v>
          </cell>
          <cell r="BL76" t="str">
            <v>25488-73</v>
          </cell>
          <cell r="BM76" t="str">
            <v>25489-73</v>
          </cell>
          <cell r="BN76" t="str">
            <v>25491-73</v>
          </cell>
          <cell r="BO76" t="str">
            <v>25506-73</v>
          </cell>
          <cell r="BP76" t="str">
            <v>25513-73</v>
          </cell>
          <cell r="BQ76" t="str">
            <v>25518-73</v>
          </cell>
          <cell r="BR76" t="str">
            <v>25524-73</v>
          </cell>
          <cell r="BS76" t="str">
            <v>25530-73</v>
          </cell>
          <cell r="BT76" t="str">
            <v>25535-73</v>
          </cell>
          <cell r="BU76" t="str">
            <v>25572-73</v>
          </cell>
          <cell r="BV76" t="str">
            <v>25580-73</v>
          </cell>
          <cell r="BW76" t="str">
            <v>25592-73</v>
          </cell>
          <cell r="BX76" t="str">
            <v>25594-73</v>
          </cell>
          <cell r="BY76" t="str">
            <v>25596-73</v>
          </cell>
          <cell r="BZ76" t="str">
            <v>25599-73</v>
          </cell>
          <cell r="CA76" t="str">
            <v>25612-73</v>
          </cell>
          <cell r="CB76" t="str">
            <v>25645-73</v>
          </cell>
          <cell r="CC76" t="str">
            <v>25649-73</v>
          </cell>
          <cell r="CD76" t="str">
            <v>25653-73</v>
          </cell>
          <cell r="CE76" t="str">
            <v>25658-73</v>
          </cell>
          <cell r="CF76" t="str">
            <v>25662-73</v>
          </cell>
          <cell r="CG76" t="str">
            <v>25718-73</v>
          </cell>
          <cell r="CH76" t="str">
            <v>25736-73</v>
          </cell>
          <cell r="CI76" t="str">
            <v>25740-73</v>
          </cell>
          <cell r="CJ76" t="str">
            <v>25743-73</v>
          </cell>
          <cell r="CK76" t="str">
            <v>25745-73</v>
          </cell>
          <cell r="CL76" t="str">
            <v>25754-73</v>
          </cell>
          <cell r="CM76" t="str">
            <v>25758-73</v>
          </cell>
          <cell r="CN76" t="str">
            <v>25769-73</v>
          </cell>
          <cell r="CO76" t="str">
            <v>25772-73</v>
          </cell>
          <cell r="CP76" t="str">
            <v>25777-73</v>
          </cell>
          <cell r="CQ76" t="str">
            <v>25779-73</v>
          </cell>
          <cell r="CR76" t="str">
            <v>25781-73</v>
          </cell>
          <cell r="CS76" t="str">
            <v>25785-73</v>
          </cell>
          <cell r="CT76" t="str">
            <v>25793-73</v>
          </cell>
          <cell r="CU76" t="str">
            <v>25797-73</v>
          </cell>
          <cell r="CV76" t="str">
            <v>25799-73</v>
          </cell>
          <cell r="CW76" t="str">
            <v>25805-73</v>
          </cell>
          <cell r="CX76" t="str">
            <v>25807-73</v>
          </cell>
          <cell r="CY76" t="str">
            <v>25815-73</v>
          </cell>
          <cell r="CZ76" t="str">
            <v>25817-73</v>
          </cell>
          <cell r="DA76" t="str">
            <v>25823-73</v>
          </cell>
          <cell r="DB76" t="str">
            <v>25839-73</v>
          </cell>
          <cell r="DC76" t="str">
            <v>25841-73</v>
          </cell>
          <cell r="DD76" t="str">
            <v>25843-73</v>
          </cell>
          <cell r="DE76" t="str">
            <v>25845-73</v>
          </cell>
          <cell r="DF76" t="str">
            <v>25851-73</v>
          </cell>
          <cell r="DG76" t="str">
            <v>25862-73</v>
          </cell>
          <cell r="DH76" t="str">
            <v>25867-73</v>
          </cell>
          <cell r="DI76" t="str">
            <v>25871-73</v>
          </cell>
          <cell r="DJ76" t="str">
            <v>25873-73</v>
          </cell>
          <cell r="DK76" t="str">
            <v>25875-73</v>
          </cell>
          <cell r="DL76" t="str">
            <v>25878-73</v>
          </cell>
          <cell r="DM76" t="str">
            <v>25885-73</v>
          </cell>
          <cell r="DN76" t="str">
            <v>25898-73</v>
          </cell>
          <cell r="DO76" t="str">
            <v>25899-73</v>
          </cell>
        </row>
        <row r="77">
          <cell r="C77" t="str">
            <v>25-74</v>
          </cell>
          <cell r="D77" t="str">
            <v>25001-74</v>
          </cell>
          <cell r="E77" t="str">
            <v>25019-74</v>
          </cell>
          <cell r="F77" t="str">
            <v>25035-74</v>
          </cell>
          <cell r="H77" t="str">
            <v>25053-74</v>
          </cell>
          <cell r="I77" t="str">
            <v>25086-74</v>
          </cell>
          <cell r="J77" t="str">
            <v>25095-74</v>
          </cell>
          <cell r="K77" t="str">
            <v>25099-74</v>
          </cell>
          <cell r="L77" t="str">
            <v>25120-74</v>
          </cell>
          <cell r="M77" t="str">
            <v>25123-74</v>
          </cell>
          <cell r="N77" t="str">
            <v>25126-74</v>
          </cell>
          <cell r="O77" t="str">
            <v>25148-74</v>
          </cell>
          <cell r="P77" t="str">
            <v>25151-74</v>
          </cell>
          <cell r="Q77" t="str">
            <v>25154-74</v>
          </cell>
          <cell r="R77" t="str">
            <v>25168-74</v>
          </cell>
          <cell r="S77" t="str">
            <v>25175-74</v>
          </cell>
          <cell r="T77" t="str">
            <v>25178-74</v>
          </cell>
          <cell r="U77" t="str">
            <v>25181-74</v>
          </cell>
          <cell r="V77" t="str">
            <v>25183-74</v>
          </cell>
          <cell r="W77" t="str">
            <v>25200-74</v>
          </cell>
          <cell r="X77" t="str">
            <v>25214-74</v>
          </cell>
          <cell r="Y77" t="str">
            <v>25224-74</v>
          </cell>
          <cell r="Z77" t="str">
            <v>25245-74</v>
          </cell>
          <cell r="AA77" t="str">
            <v>25258-74</v>
          </cell>
          <cell r="AB77" t="str">
            <v>25260-74</v>
          </cell>
          <cell r="AC77" t="str">
            <v>25269-74</v>
          </cell>
          <cell r="AD77" t="str">
            <v>25279-74</v>
          </cell>
          <cell r="AE77" t="str">
            <v>25281-74</v>
          </cell>
          <cell r="AF77" t="str">
            <v>25286-74</v>
          </cell>
          <cell r="AG77" t="str">
            <v>25288-74</v>
          </cell>
          <cell r="AH77" t="str">
            <v>25290-74</v>
          </cell>
          <cell r="AI77" t="str">
            <v>25293-74</v>
          </cell>
          <cell r="AJ77" t="str">
            <v>25295-74</v>
          </cell>
          <cell r="AK77" t="str">
            <v>25297-74</v>
          </cell>
          <cell r="AL77" t="str">
            <v>25299-74</v>
          </cell>
          <cell r="AM77" t="str">
            <v>25307-74</v>
          </cell>
          <cell r="AN77" t="str">
            <v>25312-74</v>
          </cell>
          <cell r="AO77" t="str">
            <v>25317-74</v>
          </cell>
          <cell r="AP77" t="str">
            <v>25320-74</v>
          </cell>
          <cell r="AQ77" t="str">
            <v>25322-74</v>
          </cell>
          <cell r="AR77" t="str">
            <v>25324-74</v>
          </cell>
          <cell r="AS77" t="str">
            <v>25326-74</v>
          </cell>
          <cell r="AT77" t="str">
            <v>25328-74</v>
          </cell>
          <cell r="AU77" t="str">
            <v>25335-74</v>
          </cell>
          <cell r="AV77" t="str">
            <v>25339-74</v>
          </cell>
          <cell r="AW77" t="str">
            <v>25368-74</v>
          </cell>
          <cell r="AX77" t="str">
            <v>25372-74</v>
          </cell>
          <cell r="AY77" t="str">
            <v>25377-74</v>
          </cell>
          <cell r="AZ77" t="str">
            <v>25386-74</v>
          </cell>
          <cell r="BA77" t="str">
            <v>25394-74</v>
          </cell>
          <cell r="BB77" t="str">
            <v>25398-74</v>
          </cell>
          <cell r="BC77" t="str">
            <v>25402-74</v>
          </cell>
          <cell r="BD77" t="str">
            <v>25407-74</v>
          </cell>
          <cell r="BE77" t="str">
            <v>25426-74</v>
          </cell>
          <cell r="BF77" t="str">
            <v>25430-74</v>
          </cell>
          <cell r="BG77" t="str">
            <v>25436-74</v>
          </cell>
          <cell r="BH77" t="str">
            <v>25438-74</v>
          </cell>
          <cell r="BI77" t="str">
            <v>25473-74</v>
          </cell>
          <cell r="BJ77" t="str">
            <v>25483-74</v>
          </cell>
          <cell r="BK77" t="str">
            <v>25486-74</v>
          </cell>
          <cell r="BL77" t="str">
            <v>25488-74</v>
          </cell>
          <cell r="BM77" t="str">
            <v>25489-74</v>
          </cell>
          <cell r="BN77" t="str">
            <v>25491-74</v>
          </cell>
          <cell r="BO77" t="str">
            <v>25506-74</v>
          </cell>
          <cell r="BP77" t="str">
            <v>25513-74</v>
          </cell>
          <cell r="BQ77" t="str">
            <v>25518-74</v>
          </cell>
          <cell r="BR77" t="str">
            <v>25524-74</v>
          </cell>
          <cell r="BS77" t="str">
            <v>25530-74</v>
          </cell>
          <cell r="BT77" t="str">
            <v>25535-74</v>
          </cell>
          <cell r="BU77" t="str">
            <v>25572-74</v>
          </cell>
          <cell r="BV77" t="str">
            <v>25580-74</v>
          </cell>
          <cell r="BW77" t="str">
            <v>25592-74</v>
          </cell>
          <cell r="BX77" t="str">
            <v>25594-74</v>
          </cell>
          <cell r="BY77" t="str">
            <v>25596-74</v>
          </cell>
          <cell r="BZ77" t="str">
            <v>25599-74</v>
          </cell>
          <cell r="CA77" t="str">
            <v>25612-74</v>
          </cell>
          <cell r="CB77" t="str">
            <v>25645-74</v>
          </cell>
          <cell r="CC77" t="str">
            <v>25649-74</v>
          </cell>
          <cell r="CD77" t="str">
            <v>25653-74</v>
          </cell>
          <cell r="CE77" t="str">
            <v>25658-74</v>
          </cell>
          <cell r="CF77" t="str">
            <v>25662-74</v>
          </cell>
          <cell r="CG77" t="str">
            <v>25718-74</v>
          </cell>
          <cell r="CH77" t="str">
            <v>25736-74</v>
          </cell>
          <cell r="CI77" t="str">
            <v>25740-74</v>
          </cell>
          <cell r="CJ77" t="str">
            <v>25743-74</v>
          </cell>
          <cell r="CK77" t="str">
            <v>25745-74</v>
          </cell>
          <cell r="CL77" t="str">
            <v>25754-74</v>
          </cell>
          <cell r="CM77" t="str">
            <v>25758-74</v>
          </cell>
          <cell r="CN77" t="str">
            <v>25769-74</v>
          </cell>
          <cell r="CO77" t="str">
            <v>25772-74</v>
          </cell>
          <cell r="CP77" t="str">
            <v>25777-74</v>
          </cell>
          <cell r="CQ77" t="str">
            <v>25779-74</v>
          </cell>
          <cell r="CR77" t="str">
            <v>25781-74</v>
          </cell>
          <cell r="CS77" t="str">
            <v>25785-74</v>
          </cell>
          <cell r="CT77" t="str">
            <v>25793-74</v>
          </cell>
          <cell r="CU77" t="str">
            <v>25797-74</v>
          </cell>
          <cell r="CV77" t="str">
            <v>25799-74</v>
          </cell>
          <cell r="CW77" t="str">
            <v>25805-74</v>
          </cell>
          <cell r="CX77" t="str">
            <v>25807-74</v>
          </cell>
          <cell r="CY77" t="str">
            <v>25815-74</v>
          </cell>
          <cell r="CZ77" t="str">
            <v>25817-74</v>
          </cell>
          <cell r="DA77" t="str">
            <v>25823-74</v>
          </cell>
          <cell r="DB77" t="str">
            <v>25839-74</v>
          </cell>
          <cell r="DC77" t="str">
            <v>25841-74</v>
          </cell>
          <cell r="DD77" t="str">
            <v>25843-74</v>
          </cell>
          <cell r="DE77" t="str">
            <v>25845-74</v>
          </cell>
          <cell r="DF77" t="str">
            <v>25851-74</v>
          </cell>
          <cell r="DG77" t="str">
            <v>25862-74</v>
          </cell>
          <cell r="DH77" t="str">
            <v>25867-74</v>
          </cell>
          <cell r="DI77" t="str">
            <v>25871-74</v>
          </cell>
          <cell r="DJ77" t="str">
            <v>25873-74</v>
          </cell>
          <cell r="DK77" t="str">
            <v>25875-74</v>
          </cell>
          <cell r="DL77" t="str">
            <v>25878-74</v>
          </cell>
          <cell r="DM77" t="str">
            <v>25885-74</v>
          </cell>
          <cell r="DN77" t="str">
            <v>25898-74</v>
          </cell>
          <cell r="DO77" t="str">
            <v>25899-74</v>
          </cell>
        </row>
        <row r="78">
          <cell r="C78" t="str">
            <v>25-75</v>
          </cell>
          <cell r="D78" t="str">
            <v>25001-75</v>
          </cell>
          <cell r="E78" t="str">
            <v>25019-75</v>
          </cell>
          <cell r="F78" t="str">
            <v>25035-75</v>
          </cell>
          <cell r="H78" t="str">
            <v>25053-75</v>
          </cell>
          <cell r="I78" t="str">
            <v>25086-75</v>
          </cell>
          <cell r="J78" t="str">
            <v>25095-75</v>
          </cell>
          <cell r="K78" t="str">
            <v>25099-75</v>
          </cell>
          <cell r="L78" t="str">
            <v>25120-75</v>
          </cell>
          <cell r="M78" t="str">
            <v>25123-75</v>
          </cell>
          <cell r="N78" t="str">
            <v>25126-75</v>
          </cell>
          <cell r="O78" t="str">
            <v>25148-75</v>
          </cell>
          <cell r="P78" t="str">
            <v>25151-75</v>
          </cell>
          <cell r="Q78" t="str">
            <v>25154-75</v>
          </cell>
          <cell r="R78" t="str">
            <v>25168-75</v>
          </cell>
          <cell r="S78" t="str">
            <v>25175-75</v>
          </cell>
          <cell r="T78" t="str">
            <v>25178-75</v>
          </cell>
          <cell r="U78" t="str">
            <v>25181-75</v>
          </cell>
          <cell r="V78" t="str">
            <v>25183-75</v>
          </cell>
          <cell r="W78" t="str">
            <v>25200-75</v>
          </cell>
          <cell r="X78" t="str">
            <v>25214-75</v>
          </cell>
          <cell r="Y78" t="str">
            <v>25224-75</v>
          </cell>
          <cell r="Z78" t="str">
            <v>25245-75</v>
          </cell>
          <cell r="AA78" t="str">
            <v>25258-75</v>
          </cell>
          <cell r="AB78" t="str">
            <v>25260-75</v>
          </cell>
          <cell r="AC78" t="str">
            <v>25269-75</v>
          </cell>
          <cell r="AD78" t="str">
            <v>25279-75</v>
          </cell>
          <cell r="AE78" t="str">
            <v>25281-75</v>
          </cell>
          <cell r="AF78" t="str">
            <v>25286-75</v>
          </cell>
          <cell r="AG78" t="str">
            <v>25288-75</v>
          </cell>
          <cell r="AH78" t="str">
            <v>25290-75</v>
          </cell>
          <cell r="AI78" t="str">
            <v>25293-75</v>
          </cell>
          <cell r="AJ78" t="str">
            <v>25295-75</v>
          </cell>
          <cell r="AK78" t="str">
            <v>25297-75</v>
          </cell>
          <cell r="AL78" t="str">
            <v>25299-75</v>
          </cell>
          <cell r="AM78" t="str">
            <v>25307-75</v>
          </cell>
          <cell r="AN78" t="str">
            <v>25312-75</v>
          </cell>
          <cell r="AO78" t="str">
            <v>25317-75</v>
          </cell>
          <cell r="AP78" t="str">
            <v>25320-75</v>
          </cell>
          <cell r="AQ78" t="str">
            <v>25322-75</v>
          </cell>
          <cell r="AR78" t="str">
            <v>25324-75</v>
          </cell>
          <cell r="AS78" t="str">
            <v>25326-75</v>
          </cell>
          <cell r="AT78" t="str">
            <v>25328-75</v>
          </cell>
          <cell r="AU78" t="str">
            <v>25335-75</v>
          </cell>
          <cell r="AV78" t="str">
            <v>25339-75</v>
          </cell>
          <cell r="AW78" t="str">
            <v>25368-75</v>
          </cell>
          <cell r="AX78" t="str">
            <v>25372-75</v>
          </cell>
          <cell r="AY78" t="str">
            <v>25377-75</v>
          </cell>
          <cell r="AZ78" t="str">
            <v>25386-75</v>
          </cell>
          <cell r="BA78" t="str">
            <v>25394-75</v>
          </cell>
          <cell r="BB78" t="str">
            <v>25398-75</v>
          </cell>
          <cell r="BC78" t="str">
            <v>25402-75</v>
          </cell>
          <cell r="BD78" t="str">
            <v>25407-75</v>
          </cell>
          <cell r="BE78" t="str">
            <v>25426-75</v>
          </cell>
          <cell r="BF78" t="str">
            <v>25430-75</v>
          </cell>
          <cell r="BG78" t="str">
            <v>25436-75</v>
          </cell>
          <cell r="BH78" t="str">
            <v>25438-75</v>
          </cell>
          <cell r="BI78" t="str">
            <v>25473-75</v>
          </cell>
          <cell r="BJ78" t="str">
            <v>25483-75</v>
          </cell>
          <cell r="BK78" t="str">
            <v>25486-75</v>
          </cell>
          <cell r="BL78" t="str">
            <v>25488-75</v>
          </cell>
          <cell r="BM78" t="str">
            <v>25489-75</v>
          </cell>
          <cell r="BN78" t="str">
            <v>25491-75</v>
          </cell>
          <cell r="BO78" t="str">
            <v>25506-75</v>
          </cell>
          <cell r="BP78" t="str">
            <v>25513-75</v>
          </cell>
          <cell r="BQ78" t="str">
            <v>25518-75</v>
          </cell>
          <cell r="BR78" t="str">
            <v>25524-75</v>
          </cell>
          <cell r="BS78" t="str">
            <v>25530-75</v>
          </cell>
          <cell r="BT78" t="str">
            <v>25535-75</v>
          </cell>
          <cell r="BU78" t="str">
            <v>25572-75</v>
          </cell>
          <cell r="BV78" t="str">
            <v>25580-75</v>
          </cell>
          <cell r="BW78" t="str">
            <v>25592-75</v>
          </cell>
          <cell r="BX78" t="str">
            <v>25594-75</v>
          </cell>
          <cell r="BY78" t="str">
            <v>25596-75</v>
          </cell>
          <cell r="BZ78" t="str">
            <v>25599-75</v>
          </cell>
          <cell r="CA78" t="str">
            <v>25612-75</v>
          </cell>
          <cell r="CB78" t="str">
            <v>25645-75</v>
          </cell>
          <cell r="CC78" t="str">
            <v>25649-75</v>
          </cell>
          <cell r="CD78" t="str">
            <v>25653-75</v>
          </cell>
          <cell r="CE78" t="str">
            <v>25658-75</v>
          </cell>
          <cell r="CF78" t="str">
            <v>25662-75</v>
          </cell>
          <cell r="CG78" t="str">
            <v>25718-75</v>
          </cell>
          <cell r="CH78" t="str">
            <v>25736-75</v>
          </cell>
          <cell r="CI78" t="str">
            <v>25740-75</v>
          </cell>
          <cell r="CJ78" t="str">
            <v>25743-75</v>
          </cell>
          <cell r="CK78" t="str">
            <v>25745-75</v>
          </cell>
          <cell r="CL78" t="str">
            <v>25754-75</v>
          </cell>
          <cell r="CM78" t="str">
            <v>25758-75</v>
          </cell>
          <cell r="CN78" t="str">
            <v>25769-75</v>
          </cell>
          <cell r="CO78" t="str">
            <v>25772-75</v>
          </cell>
          <cell r="CP78" t="str">
            <v>25777-75</v>
          </cell>
          <cell r="CQ78" t="str">
            <v>25779-75</v>
          </cell>
          <cell r="CR78" t="str">
            <v>25781-75</v>
          </cell>
          <cell r="CS78" t="str">
            <v>25785-75</v>
          </cell>
          <cell r="CT78" t="str">
            <v>25793-75</v>
          </cell>
          <cell r="CU78" t="str">
            <v>25797-75</v>
          </cell>
          <cell r="CV78" t="str">
            <v>25799-75</v>
          </cell>
          <cell r="CW78" t="str">
            <v>25805-75</v>
          </cell>
          <cell r="CX78" t="str">
            <v>25807-75</v>
          </cell>
          <cell r="CY78" t="str">
            <v>25815-75</v>
          </cell>
          <cell r="CZ78" t="str">
            <v>25817-75</v>
          </cell>
          <cell r="DA78" t="str">
            <v>25823-75</v>
          </cell>
          <cell r="DB78" t="str">
            <v>25839-75</v>
          </cell>
          <cell r="DC78" t="str">
            <v>25841-75</v>
          </cell>
          <cell r="DD78" t="str">
            <v>25843-75</v>
          </cell>
          <cell r="DE78" t="str">
            <v>25845-75</v>
          </cell>
          <cell r="DF78" t="str">
            <v>25851-75</v>
          </cell>
          <cell r="DG78" t="str">
            <v>25862-75</v>
          </cell>
          <cell r="DH78" t="str">
            <v>25867-75</v>
          </cell>
          <cell r="DI78" t="str">
            <v>25871-75</v>
          </cell>
          <cell r="DJ78" t="str">
            <v>25873-75</v>
          </cell>
          <cell r="DK78" t="str">
            <v>25875-75</v>
          </cell>
          <cell r="DL78" t="str">
            <v>25878-75</v>
          </cell>
          <cell r="DM78" t="str">
            <v>25885-75</v>
          </cell>
          <cell r="DN78" t="str">
            <v>25898-75</v>
          </cell>
          <cell r="DO78" t="str">
            <v>25899-75</v>
          </cell>
        </row>
        <row r="79">
          <cell r="C79" t="str">
            <v>25-76</v>
          </cell>
          <cell r="D79" t="str">
            <v>25001-76</v>
          </cell>
          <cell r="E79" t="str">
            <v>25019-76</v>
          </cell>
          <cell r="F79" t="str">
            <v>25035-76</v>
          </cell>
          <cell r="H79" t="str">
            <v>25053-76</v>
          </cell>
          <cell r="I79" t="str">
            <v>25086-76</v>
          </cell>
          <cell r="J79" t="str">
            <v>25095-76</v>
          </cell>
          <cell r="K79" t="str">
            <v>25099-76</v>
          </cell>
          <cell r="L79" t="str">
            <v>25120-76</v>
          </cell>
          <cell r="M79" t="str">
            <v>25123-76</v>
          </cell>
          <cell r="N79" t="str">
            <v>25126-76</v>
          </cell>
          <cell r="O79" t="str">
            <v>25148-76</v>
          </cell>
          <cell r="P79" t="str">
            <v>25151-76</v>
          </cell>
          <cell r="Q79" t="str">
            <v>25154-76</v>
          </cell>
          <cell r="R79" t="str">
            <v>25168-76</v>
          </cell>
          <cell r="S79" t="str">
            <v>25175-76</v>
          </cell>
          <cell r="T79" t="str">
            <v>25178-76</v>
          </cell>
          <cell r="U79" t="str">
            <v>25181-76</v>
          </cell>
          <cell r="V79" t="str">
            <v>25183-76</v>
          </cell>
          <cell r="W79" t="str">
            <v>25200-76</v>
          </cell>
          <cell r="X79" t="str">
            <v>25214-76</v>
          </cell>
          <cell r="Y79" t="str">
            <v>25224-76</v>
          </cell>
          <cell r="Z79" t="str">
            <v>25245-76</v>
          </cell>
          <cell r="AA79" t="str">
            <v>25258-76</v>
          </cell>
          <cell r="AB79" t="str">
            <v>25260-76</v>
          </cell>
          <cell r="AC79" t="str">
            <v>25269-76</v>
          </cell>
          <cell r="AD79" t="str">
            <v>25279-76</v>
          </cell>
          <cell r="AE79" t="str">
            <v>25281-76</v>
          </cell>
          <cell r="AF79" t="str">
            <v>25286-76</v>
          </cell>
          <cell r="AG79" t="str">
            <v>25288-76</v>
          </cell>
          <cell r="AH79" t="str">
            <v>25290-76</v>
          </cell>
          <cell r="AI79" t="str">
            <v>25293-76</v>
          </cell>
          <cell r="AJ79" t="str">
            <v>25295-76</v>
          </cell>
          <cell r="AK79" t="str">
            <v>25297-76</v>
          </cell>
          <cell r="AL79" t="str">
            <v>25299-76</v>
          </cell>
          <cell r="AM79" t="str">
            <v>25307-76</v>
          </cell>
          <cell r="AN79" t="str">
            <v>25312-76</v>
          </cell>
          <cell r="AO79" t="str">
            <v>25317-76</v>
          </cell>
          <cell r="AP79" t="str">
            <v>25320-76</v>
          </cell>
          <cell r="AQ79" t="str">
            <v>25322-76</v>
          </cell>
          <cell r="AR79" t="str">
            <v>25324-76</v>
          </cell>
          <cell r="AS79" t="str">
            <v>25326-76</v>
          </cell>
          <cell r="AT79" t="str">
            <v>25328-76</v>
          </cell>
          <cell r="AU79" t="str">
            <v>25335-76</v>
          </cell>
          <cell r="AV79" t="str">
            <v>25339-76</v>
          </cell>
          <cell r="AW79" t="str">
            <v>25368-76</v>
          </cell>
          <cell r="AX79" t="str">
            <v>25372-76</v>
          </cell>
          <cell r="AY79" t="str">
            <v>25377-76</v>
          </cell>
          <cell r="AZ79" t="str">
            <v>25386-76</v>
          </cell>
          <cell r="BA79" t="str">
            <v>25394-76</v>
          </cell>
          <cell r="BB79" t="str">
            <v>25398-76</v>
          </cell>
          <cell r="BC79" t="str">
            <v>25402-76</v>
          </cell>
          <cell r="BD79" t="str">
            <v>25407-76</v>
          </cell>
          <cell r="BE79" t="str">
            <v>25426-76</v>
          </cell>
          <cell r="BF79" t="str">
            <v>25430-76</v>
          </cell>
          <cell r="BG79" t="str">
            <v>25436-76</v>
          </cell>
          <cell r="BH79" t="str">
            <v>25438-76</v>
          </cell>
          <cell r="BI79" t="str">
            <v>25473-76</v>
          </cell>
          <cell r="BJ79" t="str">
            <v>25483-76</v>
          </cell>
          <cell r="BK79" t="str">
            <v>25486-76</v>
          </cell>
          <cell r="BL79" t="str">
            <v>25488-76</v>
          </cell>
          <cell r="BM79" t="str">
            <v>25489-76</v>
          </cell>
          <cell r="BN79" t="str">
            <v>25491-76</v>
          </cell>
          <cell r="BO79" t="str">
            <v>25506-76</v>
          </cell>
          <cell r="BP79" t="str">
            <v>25513-76</v>
          </cell>
          <cell r="BQ79" t="str">
            <v>25518-76</v>
          </cell>
          <cell r="BR79" t="str">
            <v>25524-76</v>
          </cell>
          <cell r="BS79" t="str">
            <v>25530-76</v>
          </cell>
          <cell r="BT79" t="str">
            <v>25535-76</v>
          </cell>
          <cell r="BU79" t="str">
            <v>25572-76</v>
          </cell>
          <cell r="BV79" t="str">
            <v>25580-76</v>
          </cell>
          <cell r="BW79" t="str">
            <v>25592-76</v>
          </cell>
          <cell r="BX79" t="str">
            <v>25594-76</v>
          </cell>
          <cell r="BY79" t="str">
            <v>25596-76</v>
          </cell>
          <cell r="BZ79" t="str">
            <v>25599-76</v>
          </cell>
          <cell r="CA79" t="str">
            <v>25612-76</v>
          </cell>
          <cell r="CB79" t="str">
            <v>25645-76</v>
          </cell>
          <cell r="CC79" t="str">
            <v>25649-76</v>
          </cell>
          <cell r="CD79" t="str">
            <v>25653-76</v>
          </cell>
          <cell r="CE79" t="str">
            <v>25658-76</v>
          </cell>
          <cell r="CF79" t="str">
            <v>25662-76</v>
          </cell>
          <cell r="CG79" t="str">
            <v>25718-76</v>
          </cell>
          <cell r="CH79" t="str">
            <v>25736-76</v>
          </cell>
          <cell r="CI79" t="str">
            <v>25740-76</v>
          </cell>
          <cell r="CJ79" t="str">
            <v>25743-76</v>
          </cell>
          <cell r="CK79" t="str">
            <v>25745-76</v>
          </cell>
          <cell r="CL79" t="str">
            <v>25754-76</v>
          </cell>
          <cell r="CM79" t="str">
            <v>25758-76</v>
          </cell>
          <cell r="CN79" t="str">
            <v>25769-76</v>
          </cell>
          <cell r="CO79" t="str">
            <v>25772-76</v>
          </cell>
          <cell r="CP79" t="str">
            <v>25777-76</v>
          </cell>
          <cell r="CQ79" t="str">
            <v>25779-76</v>
          </cell>
          <cell r="CR79" t="str">
            <v>25781-76</v>
          </cell>
          <cell r="CS79" t="str">
            <v>25785-76</v>
          </cell>
          <cell r="CT79" t="str">
            <v>25793-76</v>
          </cell>
          <cell r="CU79" t="str">
            <v>25797-76</v>
          </cell>
          <cell r="CV79" t="str">
            <v>25799-76</v>
          </cell>
          <cell r="CW79" t="str">
            <v>25805-76</v>
          </cell>
          <cell r="CX79" t="str">
            <v>25807-76</v>
          </cell>
          <cell r="CY79" t="str">
            <v>25815-76</v>
          </cell>
          <cell r="CZ79" t="str">
            <v>25817-76</v>
          </cell>
          <cell r="DA79" t="str">
            <v>25823-76</v>
          </cell>
          <cell r="DB79" t="str">
            <v>25839-76</v>
          </cell>
          <cell r="DC79" t="str">
            <v>25841-76</v>
          </cell>
          <cell r="DD79" t="str">
            <v>25843-76</v>
          </cell>
          <cell r="DE79" t="str">
            <v>25845-76</v>
          </cell>
          <cell r="DF79" t="str">
            <v>25851-76</v>
          </cell>
          <cell r="DG79" t="str">
            <v>25862-76</v>
          </cell>
          <cell r="DH79" t="str">
            <v>25867-76</v>
          </cell>
          <cell r="DI79" t="str">
            <v>25871-76</v>
          </cell>
          <cell r="DJ79" t="str">
            <v>25873-76</v>
          </cell>
          <cell r="DK79" t="str">
            <v>25875-76</v>
          </cell>
          <cell r="DL79" t="str">
            <v>25878-76</v>
          </cell>
          <cell r="DM79" t="str">
            <v>25885-76</v>
          </cell>
          <cell r="DN79" t="str">
            <v>25898-76</v>
          </cell>
          <cell r="DO79" t="str">
            <v>25899-76</v>
          </cell>
        </row>
        <row r="80">
          <cell r="C80" t="str">
            <v>25-77</v>
          </cell>
          <cell r="D80" t="str">
            <v>25001-77</v>
          </cell>
          <cell r="E80" t="str">
            <v>25019-77</v>
          </cell>
          <cell r="F80" t="str">
            <v>25035-77</v>
          </cell>
          <cell r="H80" t="str">
            <v>25053-77</v>
          </cell>
          <cell r="I80" t="str">
            <v>25086-77</v>
          </cell>
          <cell r="J80" t="str">
            <v>25095-77</v>
          </cell>
          <cell r="K80" t="str">
            <v>25099-77</v>
          </cell>
          <cell r="L80" t="str">
            <v>25120-77</v>
          </cell>
          <cell r="M80" t="str">
            <v>25123-77</v>
          </cell>
          <cell r="N80" t="str">
            <v>25126-77</v>
          </cell>
          <cell r="O80" t="str">
            <v>25148-77</v>
          </cell>
          <cell r="P80" t="str">
            <v>25151-77</v>
          </cell>
          <cell r="Q80" t="str">
            <v>25154-77</v>
          </cell>
          <cell r="R80" t="str">
            <v>25168-77</v>
          </cell>
          <cell r="S80" t="str">
            <v>25175-77</v>
          </cell>
          <cell r="T80" t="str">
            <v>25178-77</v>
          </cell>
          <cell r="U80" t="str">
            <v>25181-77</v>
          </cell>
          <cell r="V80" t="str">
            <v>25183-77</v>
          </cell>
          <cell r="W80" t="str">
            <v>25200-77</v>
          </cell>
          <cell r="X80" t="str">
            <v>25214-77</v>
          </cell>
          <cell r="Y80" t="str">
            <v>25224-77</v>
          </cell>
          <cell r="Z80" t="str">
            <v>25245-77</v>
          </cell>
          <cell r="AA80" t="str">
            <v>25258-77</v>
          </cell>
          <cell r="AB80" t="str">
            <v>25260-77</v>
          </cell>
          <cell r="AC80" t="str">
            <v>25269-77</v>
          </cell>
          <cell r="AD80" t="str">
            <v>25279-77</v>
          </cell>
          <cell r="AE80" t="str">
            <v>25281-77</v>
          </cell>
          <cell r="AF80" t="str">
            <v>25286-77</v>
          </cell>
          <cell r="AG80" t="str">
            <v>25288-77</v>
          </cell>
          <cell r="AH80" t="str">
            <v>25290-77</v>
          </cell>
          <cell r="AI80" t="str">
            <v>25293-77</v>
          </cell>
          <cell r="AJ80" t="str">
            <v>25295-77</v>
          </cell>
          <cell r="AK80" t="str">
            <v>25297-77</v>
          </cell>
          <cell r="AL80" t="str">
            <v>25299-77</v>
          </cell>
          <cell r="AM80" t="str">
            <v>25307-77</v>
          </cell>
          <cell r="AN80" t="str">
            <v>25312-77</v>
          </cell>
          <cell r="AO80" t="str">
            <v>25317-77</v>
          </cell>
          <cell r="AP80" t="str">
            <v>25320-77</v>
          </cell>
          <cell r="AQ80" t="str">
            <v>25322-77</v>
          </cell>
          <cell r="AR80" t="str">
            <v>25324-77</v>
          </cell>
          <cell r="AS80" t="str">
            <v>25326-77</v>
          </cell>
          <cell r="AT80" t="str">
            <v>25328-77</v>
          </cell>
          <cell r="AU80" t="str">
            <v>25335-77</v>
          </cell>
          <cell r="AV80" t="str">
            <v>25339-77</v>
          </cell>
          <cell r="AW80" t="str">
            <v>25368-77</v>
          </cell>
          <cell r="AX80" t="str">
            <v>25372-77</v>
          </cell>
          <cell r="AY80" t="str">
            <v>25377-77</v>
          </cell>
          <cell r="AZ80" t="str">
            <v>25386-77</v>
          </cell>
          <cell r="BA80" t="str">
            <v>25394-77</v>
          </cell>
          <cell r="BB80" t="str">
            <v>25398-77</v>
          </cell>
          <cell r="BC80" t="str">
            <v>25402-77</v>
          </cell>
          <cell r="BD80" t="str">
            <v>25407-77</v>
          </cell>
          <cell r="BE80" t="str">
            <v>25426-77</v>
          </cell>
          <cell r="BF80" t="str">
            <v>25430-77</v>
          </cell>
          <cell r="BG80" t="str">
            <v>25436-77</v>
          </cell>
          <cell r="BH80" t="str">
            <v>25438-77</v>
          </cell>
          <cell r="BI80" t="str">
            <v>25473-77</v>
          </cell>
          <cell r="BJ80" t="str">
            <v>25483-77</v>
          </cell>
          <cell r="BK80" t="str">
            <v>25486-77</v>
          </cell>
          <cell r="BL80" t="str">
            <v>25488-77</v>
          </cell>
          <cell r="BM80" t="str">
            <v>25489-77</v>
          </cell>
          <cell r="BN80" t="str">
            <v>25491-77</v>
          </cell>
          <cell r="BO80" t="str">
            <v>25506-77</v>
          </cell>
          <cell r="BP80" t="str">
            <v>25513-77</v>
          </cell>
          <cell r="BQ80" t="str">
            <v>25518-77</v>
          </cell>
          <cell r="BR80" t="str">
            <v>25524-77</v>
          </cell>
          <cell r="BS80" t="str">
            <v>25530-77</v>
          </cell>
          <cell r="BT80" t="str">
            <v>25535-77</v>
          </cell>
          <cell r="BU80" t="str">
            <v>25572-77</v>
          </cell>
          <cell r="BV80" t="str">
            <v>25580-77</v>
          </cell>
          <cell r="BW80" t="str">
            <v>25592-77</v>
          </cell>
          <cell r="BX80" t="str">
            <v>25594-77</v>
          </cell>
          <cell r="BY80" t="str">
            <v>25596-77</v>
          </cell>
          <cell r="BZ80" t="str">
            <v>25599-77</v>
          </cell>
          <cell r="CA80" t="str">
            <v>25612-77</v>
          </cell>
          <cell r="CB80" t="str">
            <v>25645-77</v>
          </cell>
          <cell r="CC80" t="str">
            <v>25649-77</v>
          </cell>
          <cell r="CD80" t="str">
            <v>25653-77</v>
          </cell>
          <cell r="CE80" t="str">
            <v>25658-77</v>
          </cell>
          <cell r="CF80" t="str">
            <v>25662-77</v>
          </cell>
          <cell r="CG80" t="str">
            <v>25718-77</v>
          </cell>
          <cell r="CH80" t="str">
            <v>25736-77</v>
          </cell>
          <cell r="CI80" t="str">
            <v>25740-77</v>
          </cell>
          <cell r="CJ80" t="str">
            <v>25743-77</v>
          </cell>
          <cell r="CK80" t="str">
            <v>25745-77</v>
          </cell>
          <cell r="CL80" t="str">
            <v>25754-77</v>
          </cell>
          <cell r="CM80" t="str">
            <v>25758-77</v>
          </cell>
          <cell r="CN80" t="str">
            <v>25769-77</v>
          </cell>
          <cell r="CO80" t="str">
            <v>25772-77</v>
          </cell>
          <cell r="CP80" t="str">
            <v>25777-77</v>
          </cell>
          <cell r="CQ80" t="str">
            <v>25779-77</v>
          </cell>
          <cell r="CR80" t="str">
            <v>25781-77</v>
          </cell>
          <cell r="CS80" t="str">
            <v>25785-77</v>
          </cell>
          <cell r="CT80" t="str">
            <v>25793-77</v>
          </cell>
          <cell r="CU80" t="str">
            <v>25797-77</v>
          </cell>
          <cell r="CV80" t="str">
            <v>25799-77</v>
          </cell>
          <cell r="CW80" t="str">
            <v>25805-77</v>
          </cell>
          <cell r="CX80" t="str">
            <v>25807-77</v>
          </cell>
          <cell r="CY80" t="str">
            <v>25815-77</v>
          </cell>
          <cell r="CZ80" t="str">
            <v>25817-77</v>
          </cell>
          <cell r="DA80" t="str">
            <v>25823-77</v>
          </cell>
          <cell r="DB80" t="str">
            <v>25839-77</v>
          </cell>
          <cell r="DC80" t="str">
            <v>25841-77</v>
          </cell>
          <cell r="DD80" t="str">
            <v>25843-77</v>
          </cell>
          <cell r="DE80" t="str">
            <v>25845-77</v>
          </cell>
          <cell r="DF80" t="str">
            <v>25851-77</v>
          </cell>
          <cell r="DG80" t="str">
            <v>25862-77</v>
          </cell>
          <cell r="DH80" t="str">
            <v>25867-77</v>
          </cell>
          <cell r="DI80" t="str">
            <v>25871-77</v>
          </cell>
          <cell r="DJ80" t="str">
            <v>25873-77</v>
          </cell>
          <cell r="DK80" t="str">
            <v>25875-77</v>
          </cell>
          <cell r="DL80" t="str">
            <v>25878-77</v>
          </cell>
          <cell r="DM80" t="str">
            <v>25885-77</v>
          </cell>
          <cell r="DN80" t="str">
            <v>25898-77</v>
          </cell>
          <cell r="DO80" t="str">
            <v>25899-77</v>
          </cell>
        </row>
        <row r="81">
          <cell r="C81" t="str">
            <v>25-78</v>
          </cell>
          <cell r="D81" t="str">
            <v>25001-78</v>
          </cell>
          <cell r="E81" t="str">
            <v>25019-78</v>
          </cell>
          <cell r="F81" t="str">
            <v>25035-78</v>
          </cell>
          <cell r="H81" t="str">
            <v>25053-78</v>
          </cell>
          <cell r="I81" t="str">
            <v>25086-78</v>
          </cell>
          <cell r="J81" t="str">
            <v>25095-78</v>
          </cell>
          <cell r="K81" t="str">
            <v>25099-78</v>
          </cell>
          <cell r="L81" t="str">
            <v>25120-78</v>
          </cell>
          <cell r="M81" t="str">
            <v>25123-78</v>
          </cell>
          <cell r="N81" t="str">
            <v>25126-78</v>
          </cell>
          <cell r="O81" t="str">
            <v>25148-78</v>
          </cell>
          <cell r="P81" t="str">
            <v>25151-78</v>
          </cell>
          <cell r="Q81" t="str">
            <v>25154-78</v>
          </cell>
          <cell r="R81" t="str">
            <v>25168-78</v>
          </cell>
          <cell r="S81" t="str">
            <v>25175-78</v>
          </cell>
          <cell r="T81" t="str">
            <v>25178-78</v>
          </cell>
          <cell r="U81" t="str">
            <v>25181-78</v>
          </cell>
          <cell r="V81" t="str">
            <v>25183-78</v>
          </cell>
          <cell r="W81" t="str">
            <v>25200-78</v>
          </cell>
          <cell r="X81" t="str">
            <v>25214-78</v>
          </cell>
          <cell r="Y81" t="str">
            <v>25224-78</v>
          </cell>
          <cell r="Z81" t="str">
            <v>25245-78</v>
          </cell>
          <cell r="AA81" t="str">
            <v>25258-78</v>
          </cell>
          <cell r="AB81" t="str">
            <v>25260-78</v>
          </cell>
          <cell r="AC81" t="str">
            <v>25269-78</v>
          </cell>
          <cell r="AD81" t="str">
            <v>25279-78</v>
          </cell>
          <cell r="AE81" t="str">
            <v>25281-78</v>
          </cell>
          <cell r="AF81" t="str">
            <v>25286-78</v>
          </cell>
          <cell r="AG81" t="str">
            <v>25288-78</v>
          </cell>
          <cell r="AH81" t="str">
            <v>25290-78</v>
          </cell>
          <cell r="AI81" t="str">
            <v>25293-78</v>
          </cell>
          <cell r="AJ81" t="str">
            <v>25295-78</v>
          </cell>
          <cell r="AK81" t="str">
            <v>25297-78</v>
          </cell>
          <cell r="AL81" t="str">
            <v>25299-78</v>
          </cell>
          <cell r="AM81" t="str">
            <v>25307-78</v>
          </cell>
          <cell r="AN81" t="str">
            <v>25312-78</v>
          </cell>
          <cell r="AO81" t="str">
            <v>25317-78</v>
          </cell>
          <cell r="AP81" t="str">
            <v>25320-78</v>
          </cell>
          <cell r="AQ81" t="str">
            <v>25322-78</v>
          </cell>
          <cell r="AR81" t="str">
            <v>25324-78</v>
          </cell>
          <cell r="AS81" t="str">
            <v>25326-78</v>
          </cell>
          <cell r="AT81" t="str">
            <v>25328-78</v>
          </cell>
          <cell r="AU81" t="str">
            <v>25335-78</v>
          </cell>
          <cell r="AV81" t="str">
            <v>25339-78</v>
          </cell>
          <cell r="AW81" t="str">
            <v>25368-78</v>
          </cell>
          <cell r="AX81" t="str">
            <v>25372-78</v>
          </cell>
          <cell r="AY81" t="str">
            <v>25377-78</v>
          </cell>
          <cell r="AZ81" t="str">
            <v>25386-78</v>
          </cell>
          <cell r="BA81" t="str">
            <v>25394-78</v>
          </cell>
          <cell r="BB81" t="str">
            <v>25398-78</v>
          </cell>
          <cell r="BC81" t="str">
            <v>25402-78</v>
          </cell>
          <cell r="BD81" t="str">
            <v>25407-78</v>
          </cell>
          <cell r="BE81" t="str">
            <v>25426-78</v>
          </cell>
          <cell r="BF81" t="str">
            <v>25430-78</v>
          </cell>
          <cell r="BG81" t="str">
            <v>25436-78</v>
          </cell>
          <cell r="BH81" t="str">
            <v>25438-78</v>
          </cell>
          <cell r="BI81" t="str">
            <v>25473-78</v>
          </cell>
          <cell r="BJ81" t="str">
            <v>25483-78</v>
          </cell>
          <cell r="BK81" t="str">
            <v>25486-78</v>
          </cell>
          <cell r="BL81" t="str">
            <v>25488-78</v>
          </cell>
          <cell r="BM81" t="str">
            <v>25489-78</v>
          </cell>
          <cell r="BN81" t="str">
            <v>25491-78</v>
          </cell>
          <cell r="BO81" t="str">
            <v>25506-78</v>
          </cell>
          <cell r="BP81" t="str">
            <v>25513-78</v>
          </cell>
          <cell r="BQ81" t="str">
            <v>25518-78</v>
          </cell>
          <cell r="BR81" t="str">
            <v>25524-78</v>
          </cell>
          <cell r="BS81" t="str">
            <v>25530-78</v>
          </cell>
          <cell r="BT81" t="str">
            <v>25535-78</v>
          </cell>
          <cell r="BU81" t="str">
            <v>25572-78</v>
          </cell>
          <cell r="BV81" t="str">
            <v>25580-78</v>
          </cell>
          <cell r="BW81" t="str">
            <v>25592-78</v>
          </cell>
          <cell r="BX81" t="str">
            <v>25594-78</v>
          </cell>
          <cell r="BY81" t="str">
            <v>25596-78</v>
          </cell>
          <cell r="BZ81" t="str">
            <v>25599-78</v>
          </cell>
          <cell r="CA81" t="str">
            <v>25612-78</v>
          </cell>
          <cell r="CB81" t="str">
            <v>25645-78</v>
          </cell>
          <cell r="CC81" t="str">
            <v>25649-78</v>
          </cell>
          <cell r="CD81" t="str">
            <v>25653-78</v>
          </cell>
          <cell r="CE81" t="str">
            <v>25658-78</v>
          </cell>
          <cell r="CF81" t="str">
            <v>25662-78</v>
          </cell>
          <cell r="CG81" t="str">
            <v>25718-78</v>
          </cell>
          <cell r="CH81" t="str">
            <v>25736-78</v>
          </cell>
          <cell r="CI81" t="str">
            <v>25740-78</v>
          </cell>
          <cell r="CJ81" t="str">
            <v>25743-78</v>
          </cell>
          <cell r="CK81" t="str">
            <v>25745-78</v>
          </cell>
          <cell r="CL81" t="str">
            <v>25754-78</v>
          </cell>
          <cell r="CM81" t="str">
            <v>25758-78</v>
          </cell>
          <cell r="CN81" t="str">
            <v>25769-78</v>
          </cell>
          <cell r="CO81" t="str">
            <v>25772-78</v>
          </cell>
          <cell r="CP81" t="str">
            <v>25777-78</v>
          </cell>
          <cell r="CQ81" t="str">
            <v>25779-78</v>
          </cell>
          <cell r="CR81" t="str">
            <v>25781-78</v>
          </cell>
          <cell r="CS81" t="str">
            <v>25785-78</v>
          </cell>
          <cell r="CT81" t="str">
            <v>25793-78</v>
          </cell>
          <cell r="CU81" t="str">
            <v>25797-78</v>
          </cell>
          <cell r="CV81" t="str">
            <v>25799-78</v>
          </cell>
          <cell r="CW81" t="str">
            <v>25805-78</v>
          </cell>
          <cell r="CX81" t="str">
            <v>25807-78</v>
          </cell>
          <cell r="CY81" t="str">
            <v>25815-78</v>
          </cell>
          <cell r="CZ81" t="str">
            <v>25817-78</v>
          </cell>
          <cell r="DA81" t="str">
            <v>25823-78</v>
          </cell>
          <cell r="DB81" t="str">
            <v>25839-78</v>
          </cell>
          <cell r="DC81" t="str">
            <v>25841-78</v>
          </cell>
          <cell r="DD81" t="str">
            <v>25843-78</v>
          </cell>
          <cell r="DE81" t="str">
            <v>25845-78</v>
          </cell>
          <cell r="DF81" t="str">
            <v>25851-78</v>
          </cell>
          <cell r="DG81" t="str">
            <v>25862-78</v>
          </cell>
          <cell r="DH81" t="str">
            <v>25867-78</v>
          </cell>
          <cell r="DI81" t="str">
            <v>25871-78</v>
          </cell>
          <cell r="DJ81" t="str">
            <v>25873-78</v>
          </cell>
          <cell r="DK81" t="str">
            <v>25875-78</v>
          </cell>
          <cell r="DL81" t="str">
            <v>25878-78</v>
          </cell>
          <cell r="DM81" t="str">
            <v>25885-78</v>
          </cell>
          <cell r="DN81" t="str">
            <v>25898-78</v>
          </cell>
          <cell r="DO81" t="str">
            <v>25899-78</v>
          </cell>
        </row>
        <row r="82">
          <cell r="C82" t="str">
            <v>25-79</v>
          </cell>
          <cell r="D82" t="str">
            <v>25001-79</v>
          </cell>
          <cell r="E82" t="str">
            <v>25019-79</v>
          </cell>
          <cell r="F82" t="str">
            <v>25035-79</v>
          </cell>
          <cell r="H82" t="str">
            <v>25053-79</v>
          </cell>
          <cell r="I82" t="str">
            <v>25086-79</v>
          </cell>
          <cell r="J82" t="str">
            <v>25095-79</v>
          </cell>
          <cell r="K82" t="str">
            <v>25099-79</v>
          </cell>
          <cell r="L82" t="str">
            <v>25120-79</v>
          </cell>
          <cell r="M82" t="str">
            <v>25123-79</v>
          </cell>
          <cell r="N82" t="str">
            <v>25126-79</v>
          </cell>
          <cell r="O82" t="str">
            <v>25148-79</v>
          </cell>
          <cell r="P82" t="str">
            <v>25151-79</v>
          </cell>
          <cell r="Q82" t="str">
            <v>25154-79</v>
          </cell>
          <cell r="R82" t="str">
            <v>25168-79</v>
          </cell>
          <cell r="S82" t="str">
            <v>25175-79</v>
          </cell>
          <cell r="T82" t="str">
            <v>25178-79</v>
          </cell>
          <cell r="U82" t="str">
            <v>25181-79</v>
          </cell>
          <cell r="V82" t="str">
            <v>25183-79</v>
          </cell>
          <cell r="W82" t="str">
            <v>25200-79</v>
          </cell>
          <cell r="X82" t="str">
            <v>25214-79</v>
          </cell>
          <cell r="Y82" t="str">
            <v>25224-79</v>
          </cell>
          <cell r="Z82" t="str">
            <v>25245-79</v>
          </cell>
          <cell r="AA82" t="str">
            <v>25258-79</v>
          </cell>
          <cell r="AB82" t="str">
            <v>25260-79</v>
          </cell>
          <cell r="AC82" t="str">
            <v>25269-79</v>
          </cell>
          <cell r="AD82" t="str">
            <v>25279-79</v>
          </cell>
          <cell r="AE82" t="str">
            <v>25281-79</v>
          </cell>
          <cell r="AF82" t="str">
            <v>25286-79</v>
          </cell>
          <cell r="AG82" t="str">
            <v>25288-79</v>
          </cell>
          <cell r="AH82" t="str">
            <v>25290-79</v>
          </cell>
          <cell r="AI82" t="str">
            <v>25293-79</v>
          </cell>
          <cell r="AJ82" t="str">
            <v>25295-79</v>
          </cell>
          <cell r="AK82" t="str">
            <v>25297-79</v>
          </cell>
          <cell r="AL82" t="str">
            <v>25299-79</v>
          </cell>
          <cell r="AM82" t="str">
            <v>25307-79</v>
          </cell>
          <cell r="AN82" t="str">
            <v>25312-79</v>
          </cell>
          <cell r="AO82" t="str">
            <v>25317-79</v>
          </cell>
          <cell r="AP82" t="str">
            <v>25320-79</v>
          </cell>
          <cell r="AQ82" t="str">
            <v>25322-79</v>
          </cell>
          <cell r="AR82" t="str">
            <v>25324-79</v>
          </cell>
          <cell r="AS82" t="str">
            <v>25326-79</v>
          </cell>
          <cell r="AT82" t="str">
            <v>25328-79</v>
          </cell>
          <cell r="AU82" t="str">
            <v>25335-79</v>
          </cell>
          <cell r="AV82" t="str">
            <v>25339-79</v>
          </cell>
          <cell r="AW82" t="str">
            <v>25368-79</v>
          </cell>
          <cell r="AX82" t="str">
            <v>25372-79</v>
          </cell>
          <cell r="AY82" t="str">
            <v>25377-79</v>
          </cell>
          <cell r="AZ82" t="str">
            <v>25386-79</v>
          </cell>
          <cell r="BA82" t="str">
            <v>25394-79</v>
          </cell>
          <cell r="BB82" t="str">
            <v>25398-79</v>
          </cell>
          <cell r="BC82" t="str">
            <v>25402-79</v>
          </cell>
          <cell r="BD82" t="str">
            <v>25407-79</v>
          </cell>
          <cell r="BE82" t="str">
            <v>25426-79</v>
          </cell>
          <cell r="BF82" t="str">
            <v>25430-79</v>
          </cell>
          <cell r="BG82" t="str">
            <v>25436-79</v>
          </cell>
          <cell r="BH82" t="str">
            <v>25438-79</v>
          </cell>
          <cell r="BI82" t="str">
            <v>25473-79</v>
          </cell>
          <cell r="BJ82" t="str">
            <v>25483-79</v>
          </cell>
          <cell r="BK82" t="str">
            <v>25486-79</v>
          </cell>
          <cell r="BL82" t="str">
            <v>25488-79</v>
          </cell>
          <cell r="BM82" t="str">
            <v>25489-79</v>
          </cell>
          <cell r="BN82" t="str">
            <v>25491-79</v>
          </cell>
          <cell r="BO82" t="str">
            <v>25506-79</v>
          </cell>
          <cell r="BP82" t="str">
            <v>25513-79</v>
          </cell>
          <cell r="BQ82" t="str">
            <v>25518-79</v>
          </cell>
          <cell r="BR82" t="str">
            <v>25524-79</v>
          </cell>
          <cell r="BS82" t="str">
            <v>25530-79</v>
          </cell>
          <cell r="BT82" t="str">
            <v>25535-79</v>
          </cell>
          <cell r="BU82" t="str">
            <v>25572-79</v>
          </cell>
          <cell r="BV82" t="str">
            <v>25580-79</v>
          </cell>
          <cell r="BW82" t="str">
            <v>25592-79</v>
          </cell>
          <cell r="BX82" t="str">
            <v>25594-79</v>
          </cell>
          <cell r="BY82" t="str">
            <v>25596-79</v>
          </cell>
          <cell r="BZ82" t="str">
            <v>25599-79</v>
          </cell>
          <cell r="CA82" t="str">
            <v>25612-79</v>
          </cell>
          <cell r="CB82" t="str">
            <v>25645-79</v>
          </cell>
          <cell r="CC82" t="str">
            <v>25649-79</v>
          </cell>
          <cell r="CD82" t="str">
            <v>25653-79</v>
          </cell>
          <cell r="CE82" t="str">
            <v>25658-79</v>
          </cell>
          <cell r="CF82" t="str">
            <v>25662-79</v>
          </cell>
          <cell r="CG82" t="str">
            <v>25718-79</v>
          </cell>
          <cell r="CH82" t="str">
            <v>25736-79</v>
          </cell>
          <cell r="CI82" t="str">
            <v>25740-79</v>
          </cell>
          <cell r="CJ82" t="str">
            <v>25743-79</v>
          </cell>
          <cell r="CK82" t="str">
            <v>25745-79</v>
          </cell>
          <cell r="CL82" t="str">
            <v>25754-79</v>
          </cell>
          <cell r="CM82" t="str">
            <v>25758-79</v>
          </cell>
          <cell r="CN82" t="str">
            <v>25769-79</v>
          </cell>
          <cell r="CO82" t="str">
            <v>25772-79</v>
          </cell>
          <cell r="CP82" t="str">
            <v>25777-79</v>
          </cell>
          <cell r="CQ82" t="str">
            <v>25779-79</v>
          </cell>
          <cell r="CR82" t="str">
            <v>25781-79</v>
          </cell>
          <cell r="CS82" t="str">
            <v>25785-79</v>
          </cell>
          <cell r="CT82" t="str">
            <v>25793-79</v>
          </cell>
          <cell r="CU82" t="str">
            <v>25797-79</v>
          </cell>
          <cell r="CV82" t="str">
            <v>25799-79</v>
          </cell>
          <cell r="CW82" t="str">
            <v>25805-79</v>
          </cell>
          <cell r="CX82" t="str">
            <v>25807-79</v>
          </cell>
          <cell r="CY82" t="str">
            <v>25815-79</v>
          </cell>
          <cell r="CZ82" t="str">
            <v>25817-79</v>
          </cell>
          <cell r="DA82" t="str">
            <v>25823-79</v>
          </cell>
          <cell r="DB82" t="str">
            <v>25839-79</v>
          </cell>
          <cell r="DC82" t="str">
            <v>25841-79</v>
          </cell>
          <cell r="DD82" t="str">
            <v>25843-79</v>
          </cell>
          <cell r="DE82" t="str">
            <v>25845-79</v>
          </cell>
          <cell r="DF82" t="str">
            <v>25851-79</v>
          </cell>
          <cell r="DG82" t="str">
            <v>25862-79</v>
          </cell>
          <cell r="DH82" t="str">
            <v>25867-79</v>
          </cell>
          <cell r="DI82" t="str">
            <v>25871-79</v>
          </cell>
          <cell r="DJ82" t="str">
            <v>25873-79</v>
          </cell>
          <cell r="DK82" t="str">
            <v>25875-79</v>
          </cell>
          <cell r="DL82" t="str">
            <v>25878-79</v>
          </cell>
          <cell r="DM82" t="str">
            <v>25885-79</v>
          </cell>
          <cell r="DN82" t="str">
            <v>25898-79</v>
          </cell>
          <cell r="DO82" t="str">
            <v>25899-79</v>
          </cell>
        </row>
        <row r="83">
          <cell r="C83" t="str">
            <v>25-80</v>
          </cell>
          <cell r="D83" t="str">
            <v>25001-80</v>
          </cell>
          <cell r="E83" t="str">
            <v>25019-80</v>
          </cell>
          <cell r="F83" t="str">
            <v>25035-80</v>
          </cell>
          <cell r="H83" t="str">
            <v>25053-80</v>
          </cell>
          <cell r="I83" t="str">
            <v>25086-80</v>
          </cell>
          <cell r="J83" t="str">
            <v>25095-80</v>
          </cell>
          <cell r="K83" t="str">
            <v>25099-80</v>
          </cell>
          <cell r="L83" t="str">
            <v>25120-80</v>
          </cell>
          <cell r="M83" t="str">
            <v>25123-80</v>
          </cell>
          <cell r="N83" t="str">
            <v>25126-80</v>
          </cell>
          <cell r="O83" t="str">
            <v>25148-80</v>
          </cell>
          <cell r="P83" t="str">
            <v>25151-80</v>
          </cell>
          <cell r="Q83" t="str">
            <v>25154-80</v>
          </cell>
          <cell r="R83" t="str">
            <v>25168-80</v>
          </cell>
          <cell r="S83" t="str">
            <v>25175-80</v>
          </cell>
          <cell r="T83" t="str">
            <v>25178-80</v>
          </cell>
          <cell r="U83" t="str">
            <v>25181-80</v>
          </cell>
          <cell r="V83" t="str">
            <v>25183-80</v>
          </cell>
          <cell r="W83" t="str">
            <v>25200-80</v>
          </cell>
          <cell r="X83" t="str">
            <v>25214-80</v>
          </cell>
          <cell r="Y83" t="str">
            <v>25224-80</v>
          </cell>
          <cell r="Z83" t="str">
            <v>25245-80</v>
          </cell>
          <cell r="AA83" t="str">
            <v>25258-80</v>
          </cell>
          <cell r="AB83" t="str">
            <v>25260-80</v>
          </cell>
          <cell r="AC83" t="str">
            <v>25269-80</v>
          </cell>
          <cell r="AD83" t="str">
            <v>25279-80</v>
          </cell>
          <cell r="AE83" t="str">
            <v>25281-80</v>
          </cell>
          <cell r="AF83" t="str">
            <v>25286-80</v>
          </cell>
          <cell r="AG83" t="str">
            <v>25288-80</v>
          </cell>
          <cell r="AH83" t="str">
            <v>25290-80</v>
          </cell>
          <cell r="AI83" t="str">
            <v>25293-80</v>
          </cell>
          <cell r="AJ83" t="str">
            <v>25295-80</v>
          </cell>
          <cell r="AK83" t="str">
            <v>25297-80</v>
          </cell>
          <cell r="AL83" t="str">
            <v>25299-80</v>
          </cell>
          <cell r="AM83" t="str">
            <v>25307-80</v>
          </cell>
          <cell r="AN83" t="str">
            <v>25312-80</v>
          </cell>
          <cell r="AO83" t="str">
            <v>25317-80</v>
          </cell>
          <cell r="AP83" t="str">
            <v>25320-80</v>
          </cell>
          <cell r="AQ83" t="str">
            <v>25322-80</v>
          </cell>
          <cell r="AR83" t="str">
            <v>25324-80</v>
          </cell>
          <cell r="AS83" t="str">
            <v>25326-80</v>
          </cell>
          <cell r="AT83" t="str">
            <v>25328-80</v>
          </cell>
          <cell r="AU83" t="str">
            <v>25335-80</v>
          </cell>
          <cell r="AV83" t="str">
            <v>25339-80</v>
          </cell>
          <cell r="AW83" t="str">
            <v>25368-80</v>
          </cell>
          <cell r="AX83" t="str">
            <v>25372-80</v>
          </cell>
          <cell r="AY83" t="str">
            <v>25377-80</v>
          </cell>
          <cell r="AZ83" t="str">
            <v>25386-80</v>
          </cell>
          <cell r="BA83" t="str">
            <v>25394-80</v>
          </cell>
          <cell r="BB83" t="str">
            <v>25398-80</v>
          </cell>
          <cell r="BC83" t="str">
            <v>25402-80</v>
          </cell>
          <cell r="BD83" t="str">
            <v>25407-80</v>
          </cell>
          <cell r="BE83" t="str">
            <v>25426-80</v>
          </cell>
          <cell r="BF83" t="str">
            <v>25430-80</v>
          </cell>
          <cell r="BG83" t="str">
            <v>25436-80</v>
          </cell>
          <cell r="BH83" t="str">
            <v>25438-80</v>
          </cell>
          <cell r="BI83" t="str">
            <v>25473-80</v>
          </cell>
          <cell r="BJ83" t="str">
            <v>25483-80</v>
          </cell>
          <cell r="BK83" t="str">
            <v>25486-80</v>
          </cell>
          <cell r="BL83" t="str">
            <v>25488-80</v>
          </cell>
          <cell r="BM83" t="str">
            <v>25489-80</v>
          </cell>
          <cell r="BN83" t="str">
            <v>25491-80</v>
          </cell>
          <cell r="BO83" t="str">
            <v>25506-80</v>
          </cell>
          <cell r="BP83" t="str">
            <v>25513-80</v>
          </cell>
          <cell r="BQ83" t="str">
            <v>25518-80</v>
          </cell>
          <cell r="BR83" t="str">
            <v>25524-80</v>
          </cell>
          <cell r="BS83" t="str">
            <v>25530-80</v>
          </cell>
          <cell r="BT83" t="str">
            <v>25535-80</v>
          </cell>
          <cell r="BU83" t="str">
            <v>25572-80</v>
          </cell>
          <cell r="BV83" t="str">
            <v>25580-80</v>
          </cell>
          <cell r="BW83" t="str">
            <v>25592-80</v>
          </cell>
          <cell r="BX83" t="str">
            <v>25594-80</v>
          </cell>
          <cell r="BY83" t="str">
            <v>25596-80</v>
          </cell>
          <cell r="BZ83" t="str">
            <v>25599-80</v>
          </cell>
          <cell r="CA83" t="str">
            <v>25612-80</v>
          </cell>
          <cell r="CB83" t="str">
            <v>25645-80</v>
          </cell>
          <cell r="CC83" t="str">
            <v>25649-80</v>
          </cell>
          <cell r="CD83" t="str">
            <v>25653-80</v>
          </cell>
          <cell r="CE83" t="str">
            <v>25658-80</v>
          </cell>
          <cell r="CF83" t="str">
            <v>25662-80</v>
          </cell>
          <cell r="CG83" t="str">
            <v>25718-80</v>
          </cell>
          <cell r="CH83" t="str">
            <v>25736-80</v>
          </cell>
          <cell r="CI83" t="str">
            <v>25740-80</v>
          </cell>
          <cell r="CJ83" t="str">
            <v>25743-80</v>
          </cell>
          <cell r="CK83" t="str">
            <v>25745-80</v>
          </cell>
          <cell r="CL83" t="str">
            <v>25754-80</v>
          </cell>
          <cell r="CM83" t="str">
            <v>25758-80</v>
          </cell>
          <cell r="CN83" t="str">
            <v>25769-80</v>
          </cell>
          <cell r="CO83" t="str">
            <v>25772-80</v>
          </cell>
          <cell r="CP83" t="str">
            <v>25777-80</v>
          </cell>
          <cell r="CQ83" t="str">
            <v>25779-80</v>
          </cell>
          <cell r="CR83" t="str">
            <v>25781-80</v>
          </cell>
          <cell r="CS83" t="str">
            <v>25785-80</v>
          </cell>
          <cell r="CT83" t="str">
            <v>25793-80</v>
          </cell>
          <cell r="CU83" t="str">
            <v>25797-80</v>
          </cell>
          <cell r="CV83" t="str">
            <v>25799-80</v>
          </cell>
          <cell r="CW83" t="str">
            <v>25805-80</v>
          </cell>
          <cell r="CX83" t="str">
            <v>25807-80</v>
          </cell>
          <cell r="CY83" t="str">
            <v>25815-80</v>
          </cell>
          <cell r="CZ83" t="str">
            <v>25817-80</v>
          </cell>
          <cell r="DA83" t="str">
            <v>25823-80</v>
          </cell>
          <cell r="DB83" t="str">
            <v>25839-80</v>
          </cell>
          <cell r="DC83" t="str">
            <v>25841-80</v>
          </cell>
          <cell r="DD83" t="str">
            <v>25843-80</v>
          </cell>
          <cell r="DE83" t="str">
            <v>25845-80</v>
          </cell>
          <cell r="DF83" t="str">
            <v>25851-80</v>
          </cell>
          <cell r="DG83" t="str">
            <v>25862-80</v>
          </cell>
          <cell r="DH83" t="str">
            <v>25867-80</v>
          </cell>
          <cell r="DI83" t="str">
            <v>25871-80</v>
          </cell>
          <cell r="DJ83" t="str">
            <v>25873-80</v>
          </cell>
          <cell r="DK83" t="str">
            <v>25875-80</v>
          </cell>
          <cell r="DL83" t="str">
            <v>25878-80</v>
          </cell>
          <cell r="DM83" t="str">
            <v>25885-80</v>
          </cell>
          <cell r="DN83" t="str">
            <v>25898-80</v>
          </cell>
          <cell r="DO83" t="str">
            <v>25899-80</v>
          </cell>
        </row>
        <row r="84">
          <cell r="C84" t="str">
            <v>25-81</v>
          </cell>
          <cell r="D84" t="str">
            <v>25001-81</v>
          </cell>
          <cell r="E84" t="str">
            <v>25019-81</v>
          </cell>
          <cell r="F84" t="str">
            <v>25035-81</v>
          </cell>
          <cell r="H84" t="str">
            <v>25053-81</v>
          </cell>
          <cell r="I84" t="str">
            <v>25086-81</v>
          </cell>
          <cell r="J84" t="str">
            <v>25095-81</v>
          </cell>
          <cell r="K84" t="str">
            <v>25099-81</v>
          </cell>
          <cell r="L84" t="str">
            <v>25120-81</v>
          </cell>
          <cell r="M84" t="str">
            <v>25123-81</v>
          </cell>
          <cell r="N84" t="str">
            <v>25126-81</v>
          </cell>
          <cell r="O84" t="str">
            <v>25148-81</v>
          </cell>
          <cell r="P84" t="str">
            <v>25151-81</v>
          </cell>
          <cell r="Q84" t="str">
            <v>25154-81</v>
          </cell>
          <cell r="R84" t="str">
            <v>25168-81</v>
          </cell>
          <cell r="S84" t="str">
            <v>25175-81</v>
          </cell>
          <cell r="T84" t="str">
            <v>25178-81</v>
          </cell>
          <cell r="U84" t="str">
            <v>25181-81</v>
          </cell>
          <cell r="V84" t="str">
            <v>25183-81</v>
          </cell>
          <cell r="W84" t="str">
            <v>25200-81</v>
          </cell>
          <cell r="X84" t="str">
            <v>25214-81</v>
          </cell>
          <cell r="Y84" t="str">
            <v>25224-81</v>
          </cell>
          <cell r="Z84" t="str">
            <v>25245-81</v>
          </cell>
          <cell r="AA84" t="str">
            <v>25258-81</v>
          </cell>
          <cell r="AB84" t="str">
            <v>25260-81</v>
          </cell>
          <cell r="AC84" t="str">
            <v>25269-81</v>
          </cell>
          <cell r="AD84" t="str">
            <v>25279-81</v>
          </cell>
          <cell r="AE84" t="str">
            <v>25281-81</v>
          </cell>
          <cell r="AF84" t="str">
            <v>25286-81</v>
          </cell>
          <cell r="AG84" t="str">
            <v>25288-81</v>
          </cell>
          <cell r="AH84" t="str">
            <v>25290-81</v>
          </cell>
          <cell r="AI84" t="str">
            <v>25293-81</v>
          </cell>
          <cell r="AJ84" t="str">
            <v>25295-81</v>
          </cell>
          <cell r="AK84" t="str">
            <v>25297-81</v>
          </cell>
          <cell r="AL84" t="str">
            <v>25299-81</v>
          </cell>
          <cell r="AM84" t="str">
            <v>25307-81</v>
          </cell>
          <cell r="AN84" t="str">
            <v>25312-81</v>
          </cell>
          <cell r="AO84" t="str">
            <v>25317-81</v>
          </cell>
          <cell r="AP84" t="str">
            <v>25320-81</v>
          </cell>
          <cell r="AQ84" t="str">
            <v>25322-81</v>
          </cell>
          <cell r="AR84" t="str">
            <v>25324-81</v>
          </cell>
          <cell r="AS84" t="str">
            <v>25326-81</v>
          </cell>
          <cell r="AT84" t="str">
            <v>25328-81</v>
          </cell>
          <cell r="AU84" t="str">
            <v>25335-81</v>
          </cell>
          <cell r="AV84" t="str">
            <v>25339-81</v>
          </cell>
          <cell r="AW84" t="str">
            <v>25368-81</v>
          </cell>
          <cell r="AX84" t="str">
            <v>25372-81</v>
          </cell>
          <cell r="AY84" t="str">
            <v>25377-81</v>
          </cell>
          <cell r="AZ84" t="str">
            <v>25386-81</v>
          </cell>
          <cell r="BA84" t="str">
            <v>25394-81</v>
          </cell>
          <cell r="BB84" t="str">
            <v>25398-81</v>
          </cell>
          <cell r="BC84" t="str">
            <v>25402-81</v>
          </cell>
          <cell r="BD84" t="str">
            <v>25407-81</v>
          </cell>
          <cell r="BE84" t="str">
            <v>25426-81</v>
          </cell>
          <cell r="BF84" t="str">
            <v>25430-81</v>
          </cell>
          <cell r="BG84" t="str">
            <v>25436-81</v>
          </cell>
          <cell r="BH84" t="str">
            <v>25438-81</v>
          </cell>
          <cell r="BI84" t="str">
            <v>25473-81</v>
          </cell>
          <cell r="BJ84" t="str">
            <v>25483-81</v>
          </cell>
          <cell r="BK84" t="str">
            <v>25486-81</v>
          </cell>
          <cell r="BL84" t="str">
            <v>25488-81</v>
          </cell>
          <cell r="BM84" t="str">
            <v>25489-81</v>
          </cell>
          <cell r="BN84" t="str">
            <v>25491-81</v>
          </cell>
          <cell r="BO84" t="str">
            <v>25506-81</v>
          </cell>
          <cell r="BP84" t="str">
            <v>25513-81</v>
          </cell>
          <cell r="BQ84" t="str">
            <v>25518-81</v>
          </cell>
          <cell r="BR84" t="str">
            <v>25524-81</v>
          </cell>
          <cell r="BS84" t="str">
            <v>25530-81</v>
          </cell>
          <cell r="BT84" t="str">
            <v>25535-81</v>
          </cell>
          <cell r="BU84" t="str">
            <v>25572-81</v>
          </cell>
          <cell r="BV84" t="str">
            <v>25580-81</v>
          </cell>
          <cell r="BW84" t="str">
            <v>25592-81</v>
          </cell>
          <cell r="BX84" t="str">
            <v>25594-81</v>
          </cell>
          <cell r="BY84" t="str">
            <v>25596-81</v>
          </cell>
          <cell r="BZ84" t="str">
            <v>25599-81</v>
          </cell>
          <cell r="CA84" t="str">
            <v>25612-81</v>
          </cell>
          <cell r="CB84" t="str">
            <v>25645-81</v>
          </cell>
          <cell r="CC84" t="str">
            <v>25649-81</v>
          </cell>
          <cell r="CD84" t="str">
            <v>25653-81</v>
          </cell>
          <cell r="CE84" t="str">
            <v>25658-81</v>
          </cell>
          <cell r="CF84" t="str">
            <v>25662-81</v>
          </cell>
          <cell r="CG84" t="str">
            <v>25718-81</v>
          </cell>
          <cell r="CH84" t="str">
            <v>25736-81</v>
          </cell>
          <cell r="CI84" t="str">
            <v>25740-81</v>
          </cell>
          <cell r="CJ84" t="str">
            <v>25743-81</v>
          </cell>
          <cell r="CK84" t="str">
            <v>25745-81</v>
          </cell>
          <cell r="CL84" t="str">
            <v>25754-81</v>
          </cell>
          <cell r="CM84" t="str">
            <v>25758-81</v>
          </cell>
          <cell r="CN84" t="str">
            <v>25769-81</v>
          </cell>
          <cell r="CO84" t="str">
            <v>25772-81</v>
          </cell>
          <cell r="CP84" t="str">
            <v>25777-81</v>
          </cell>
          <cell r="CQ84" t="str">
            <v>25779-81</v>
          </cell>
          <cell r="CR84" t="str">
            <v>25781-81</v>
          </cell>
          <cell r="CS84" t="str">
            <v>25785-81</v>
          </cell>
          <cell r="CT84" t="str">
            <v>25793-81</v>
          </cell>
          <cell r="CU84" t="str">
            <v>25797-81</v>
          </cell>
          <cell r="CV84" t="str">
            <v>25799-81</v>
          </cell>
          <cell r="CW84" t="str">
            <v>25805-81</v>
          </cell>
          <cell r="CX84" t="str">
            <v>25807-81</v>
          </cell>
          <cell r="CY84" t="str">
            <v>25815-81</v>
          </cell>
          <cell r="CZ84" t="str">
            <v>25817-81</v>
          </cell>
          <cell r="DA84" t="str">
            <v>25823-81</v>
          </cell>
          <cell r="DB84" t="str">
            <v>25839-81</v>
          </cell>
          <cell r="DC84" t="str">
            <v>25841-81</v>
          </cell>
          <cell r="DD84" t="str">
            <v>25843-81</v>
          </cell>
          <cell r="DE84" t="str">
            <v>25845-81</v>
          </cell>
          <cell r="DF84" t="str">
            <v>25851-81</v>
          </cell>
          <cell r="DG84" t="str">
            <v>25862-81</v>
          </cell>
          <cell r="DH84" t="str">
            <v>25867-81</v>
          </cell>
          <cell r="DI84" t="str">
            <v>25871-81</v>
          </cell>
          <cell r="DJ84" t="str">
            <v>25873-81</v>
          </cell>
          <cell r="DK84" t="str">
            <v>25875-81</v>
          </cell>
          <cell r="DL84" t="str">
            <v>25878-81</v>
          </cell>
          <cell r="DM84" t="str">
            <v>25885-81</v>
          </cell>
          <cell r="DN84" t="str">
            <v>25898-81</v>
          </cell>
          <cell r="DO84" t="str">
            <v>25899-81</v>
          </cell>
        </row>
        <row r="85">
          <cell r="C85" t="str">
            <v>25-82</v>
          </cell>
          <cell r="D85" t="str">
            <v>25001-82</v>
          </cell>
          <cell r="E85" t="str">
            <v>25019-82</v>
          </cell>
          <cell r="F85" t="str">
            <v>25035-82</v>
          </cell>
          <cell r="H85" t="str">
            <v>25053-82</v>
          </cell>
          <cell r="I85" t="str">
            <v>25086-82</v>
          </cell>
          <cell r="J85" t="str">
            <v>25095-82</v>
          </cell>
          <cell r="K85" t="str">
            <v>25099-82</v>
          </cell>
          <cell r="L85" t="str">
            <v>25120-82</v>
          </cell>
          <cell r="M85" t="str">
            <v>25123-82</v>
          </cell>
          <cell r="N85" t="str">
            <v>25126-82</v>
          </cell>
          <cell r="O85" t="str">
            <v>25148-82</v>
          </cell>
          <cell r="P85" t="str">
            <v>25151-82</v>
          </cell>
          <cell r="Q85" t="str">
            <v>25154-82</v>
          </cell>
          <cell r="R85" t="str">
            <v>25168-82</v>
          </cell>
          <cell r="S85" t="str">
            <v>25175-82</v>
          </cell>
          <cell r="T85" t="str">
            <v>25178-82</v>
          </cell>
          <cell r="U85" t="str">
            <v>25181-82</v>
          </cell>
          <cell r="V85" t="str">
            <v>25183-82</v>
          </cell>
          <cell r="W85" t="str">
            <v>25200-82</v>
          </cell>
          <cell r="X85" t="str">
            <v>25214-82</v>
          </cell>
          <cell r="Y85" t="str">
            <v>25224-82</v>
          </cell>
          <cell r="Z85" t="str">
            <v>25245-82</v>
          </cell>
          <cell r="AA85" t="str">
            <v>25258-82</v>
          </cell>
          <cell r="AB85" t="str">
            <v>25260-82</v>
          </cell>
          <cell r="AC85" t="str">
            <v>25269-82</v>
          </cell>
          <cell r="AD85" t="str">
            <v>25279-82</v>
          </cell>
          <cell r="AE85" t="str">
            <v>25281-82</v>
          </cell>
          <cell r="AF85" t="str">
            <v>25286-82</v>
          </cell>
          <cell r="AG85" t="str">
            <v>25288-82</v>
          </cell>
          <cell r="AH85" t="str">
            <v>25290-82</v>
          </cell>
          <cell r="AI85" t="str">
            <v>25293-82</v>
          </cell>
          <cell r="AJ85" t="str">
            <v>25295-82</v>
          </cell>
          <cell r="AK85" t="str">
            <v>25297-82</v>
          </cell>
          <cell r="AL85" t="str">
            <v>25299-82</v>
          </cell>
          <cell r="AM85" t="str">
            <v>25307-82</v>
          </cell>
          <cell r="AN85" t="str">
            <v>25312-82</v>
          </cell>
          <cell r="AO85" t="str">
            <v>25317-82</v>
          </cell>
          <cell r="AP85" t="str">
            <v>25320-82</v>
          </cell>
          <cell r="AQ85" t="str">
            <v>25322-82</v>
          </cell>
          <cell r="AR85" t="str">
            <v>25324-82</v>
          </cell>
          <cell r="AS85" t="str">
            <v>25326-82</v>
          </cell>
          <cell r="AT85" t="str">
            <v>25328-82</v>
          </cell>
          <cell r="AU85" t="str">
            <v>25335-82</v>
          </cell>
          <cell r="AV85" t="str">
            <v>25339-82</v>
          </cell>
          <cell r="AW85" t="str">
            <v>25368-82</v>
          </cell>
          <cell r="AX85" t="str">
            <v>25372-82</v>
          </cell>
          <cell r="AY85" t="str">
            <v>25377-82</v>
          </cell>
          <cell r="AZ85" t="str">
            <v>25386-82</v>
          </cell>
          <cell r="BA85" t="str">
            <v>25394-82</v>
          </cell>
          <cell r="BB85" t="str">
            <v>25398-82</v>
          </cell>
          <cell r="BC85" t="str">
            <v>25402-82</v>
          </cell>
          <cell r="BD85" t="str">
            <v>25407-82</v>
          </cell>
          <cell r="BE85" t="str">
            <v>25426-82</v>
          </cell>
          <cell r="BF85" t="str">
            <v>25430-82</v>
          </cell>
          <cell r="BG85" t="str">
            <v>25436-82</v>
          </cell>
          <cell r="BH85" t="str">
            <v>25438-82</v>
          </cell>
          <cell r="BI85" t="str">
            <v>25473-82</v>
          </cell>
          <cell r="BJ85" t="str">
            <v>25483-82</v>
          </cell>
          <cell r="BK85" t="str">
            <v>25486-82</v>
          </cell>
          <cell r="BL85" t="str">
            <v>25488-82</v>
          </cell>
          <cell r="BM85" t="str">
            <v>25489-82</v>
          </cell>
          <cell r="BN85" t="str">
            <v>25491-82</v>
          </cell>
          <cell r="BO85" t="str">
            <v>25506-82</v>
          </cell>
          <cell r="BP85" t="str">
            <v>25513-82</v>
          </cell>
          <cell r="BQ85" t="str">
            <v>25518-82</v>
          </cell>
          <cell r="BR85" t="str">
            <v>25524-82</v>
          </cell>
          <cell r="BS85" t="str">
            <v>25530-82</v>
          </cell>
          <cell r="BT85" t="str">
            <v>25535-82</v>
          </cell>
          <cell r="BU85" t="str">
            <v>25572-82</v>
          </cell>
          <cell r="BV85" t="str">
            <v>25580-82</v>
          </cell>
          <cell r="BW85" t="str">
            <v>25592-82</v>
          </cell>
          <cell r="BX85" t="str">
            <v>25594-82</v>
          </cell>
          <cell r="BY85" t="str">
            <v>25596-82</v>
          </cell>
          <cell r="BZ85" t="str">
            <v>25599-82</v>
          </cell>
          <cell r="CA85" t="str">
            <v>25612-82</v>
          </cell>
          <cell r="CB85" t="str">
            <v>25645-82</v>
          </cell>
          <cell r="CC85" t="str">
            <v>25649-82</v>
          </cell>
          <cell r="CD85" t="str">
            <v>25653-82</v>
          </cell>
          <cell r="CE85" t="str">
            <v>25658-82</v>
          </cell>
          <cell r="CF85" t="str">
            <v>25662-82</v>
          </cell>
          <cell r="CG85" t="str">
            <v>25718-82</v>
          </cell>
          <cell r="CH85" t="str">
            <v>25736-82</v>
          </cell>
          <cell r="CI85" t="str">
            <v>25740-82</v>
          </cell>
          <cell r="CJ85" t="str">
            <v>25743-82</v>
          </cell>
          <cell r="CK85" t="str">
            <v>25745-82</v>
          </cell>
          <cell r="CL85" t="str">
            <v>25754-82</v>
          </cell>
          <cell r="CM85" t="str">
            <v>25758-82</v>
          </cell>
          <cell r="CN85" t="str">
            <v>25769-82</v>
          </cell>
          <cell r="CO85" t="str">
            <v>25772-82</v>
          </cell>
          <cell r="CP85" t="str">
            <v>25777-82</v>
          </cell>
          <cell r="CQ85" t="str">
            <v>25779-82</v>
          </cell>
          <cell r="CR85" t="str">
            <v>25781-82</v>
          </cell>
          <cell r="CS85" t="str">
            <v>25785-82</v>
          </cell>
          <cell r="CT85" t="str">
            <v>25793-82</v>
          </cell>
          <cell r="CU85" t="str">
            <v>25797-82</v>
          </cell>
          <cell r="CV85" t="str">
            <v>25799-82</v>
          </cell>
          <cell r="CW85" t="str">
            <v>25805-82</v>
          </cell>
          <cell r="CX85" t="str">
            <v>25807-82</v>
          </cell>
          <cell r="CY85" t="str">
            <v>25815-82</v>
          </cell>
          <cell r="CZ85" t="str">
            <v>25817-82</v>
          </cell>
          <cell r="DA85" t="str">
            <v>25823-82</v>
          </cell>
          <cell r="DB85" t="str">
            <v>25839-82</v>
          </cell>
          <cell r="DC85" t="str">
            <v>25841-82</v>
          </cell>
          <cell r="DD85" t="str">
            <v>25843-82</v>
          </cell>
          <cell r="DE85" t="str">
            <v>25845-82</v>
          </cell>
          <cell r="DF85" t="str">
            <v>25851-82</v>
          </cell>
          <cell r="DG85" t="str">
            <v>25862-82</v>
          </cell>
          <cell r="DH85" t="str">
            <v>25867-82</v>
          </cell>
          <cell r="DI85" t="str">
            <v>25871-82</v>
          </cell>
          <cell r="DJ85" t="str">
            <v>25873-82</v>
          </cell>
          <cell r="DK85" t="str">
            <v>25875-82</v>
          </cell>
          <cell r="DL85" t="str">
            <v>25878-82</v>
          </cell>
          <cell r="DM85" t="str">
            <v>25885-82</v>
          </cell>
          <cell r="DN85" t="str">
            <v>25898-82</v>
          </cell>
          <cell r="DO85" t="str">
            <v>25899-82</v>
          </cell>
        </row>
        <row r="86">
          <cell r="C86" t="str">
            <v>25-83</v>
          </cell>
          <cell r="D86" t="str">
            <v>25001-83</v>
          </cell>
          <cell r="E86" t="str">
            <v>25019-83</v>
          </cell>
          <cell r="F86" t="str">
            <v>25035-83</v>
          </cell>
          <cell r="H86" t="str">
            <v>25053-83</v>
          </cell>
          <cell r="I86" t="str">
            <v>25086-83</v>
          </cell>
          <cell r="J86" t="str">
            <v>25095-83</v>
          </cell>
          <cell r="K86" t="str">
            <v>25099-83</v>
          </cell>
          <cell r="L86" t="str">
            <v>25120-83</v>
          </cell>
          <cell r="M86" t="str">
            <v>25123-83</v>
          </cell>
          <cell r="N86" t="str">
            <v>25126-83</v>
          </cell>
          <cell r="O86" t="str">
            <v>25148-83</v>
          </cell>
          <cell r="P86" t="str">
            <v>25151-83</v>
          </cell>
          <cell r="Q86" t="str">
            <v>25154-83</v>
          </cell>
          <cell r="R86" t="str">
            <v>25168-83</v>
          </cell>
          <cell r="S86" t="str">
            <v>25175-83</v>
          </cell>
          <cell r="T86" t="str">
            <v>25178-83</v>
          </cell>
          <cell r="U86" t="str">
            <v>25181-83</v>
          </cell>
          <cell r="V86" t="str">
            <v>25183-83</v>
          </cell>
          <cell r="W86" t="str">
            <v>25200-83</v>
          </cell>
          <cell r="X86" t="str">
            <v>25214-83</v>
          </cell>
          <cell r="Y86" t="str">
            <v>25224-83</v>
          </cell>
          <cell r="Z86" t="str">
            <v>25245-83</v>
          </cell>
          <cell r="AA86" t="str">
            <v>25258-83</v>
          </cell>
          <cell r="AB86" t="str">
            <v>25260-83</v>
          </cell>
          <cell r="AC86" t="str">
            <v>25269-83</v>
          </cell>
          <cell r="AD86" t="str">
            <v>25279-83</v>
          </cell>
          <cell r="AE86" t="str">
            <v>25281-83</v>
          </cell>
          <cell r="AF86" t="str">
            <v>25286-83</v>
          </cell>
          <cell r="AG86" t="str">
            <v>25288-83</v>
          </cell>
          <cell r="AH86" t="str">
            <v>25290-83</v>
          </cell>
          <cell r="AI86" t="str">
            <v>25293-83</v>
          </cell>
          <cell r="AJ86" t="str">
            <v>25295-83</v>
          </cell>
          <cell r="AK86" t="str">
            <v>25297-83</v>
          </cell>
          <cell r="AL86" t="str">
            <v>25299-83</v>
          </cell>
          <cell r="AM86" t="str">
            <v>25307-83</v>
          </cell>
          <cell r="AN86" t="str">
            <v>25312-83</v>
          </cell>
          <cell r="AO86" t="str">
            <v>25317-83</v>
          </cell>
          <cell r="AP86" t="str">
            <v>25320-83</v>
          </cell>
          <cell r="AQ86" t="str">
            <v>25322-83</v>
          </cell>
          <cell r="AR86" t="str">
            <v>25324-83</v>
          </cell>
          <cell r="AS86" t="str">
            <v>25326-83</v>
          </cell>
          <cell r="AT86" t="str">
            <v>25328-83</v>
          </cell>
          <cell r="AU86" t="str">
            <v>25335-83</v>
          </cell>
          <cell r="AV86" t="str">
            <v>25339-83</v>
          </cell>
          <cell r="AW86" t="str">
            <v>25368-83</v>
          </cell>
          <cell r="AX86" t="str">
            <v>25372-83</v>
          </cell>
          <cell r="AY86" t="str">
            <v>25377-83</v>
          </cell>
          <cell r="AZ86" t="str">
            <v>25386-83</v>
          </cell>
          <cell r="BA86" t="str">
            <v>25394-83</v>
          </cell>
          <cell r="BB86" t="str">
            <v>25398-83</v>
          </cell>
          <cell r="BC86" t="str">
            <v>25402-83</v>
          </cell>
          <cell r="BD86" t="str">
            <v>25407-83</v>
          </cell>
          <cell r="BE86" t="str">
            <v>25426-83</v>
          </cell>
          <cell r="BF86" t="str">
            <v>25430-83</v>
          </cell>
          <cell r="BG86" t="str">
            <v>25436-83</v>
          </cell>
          <cell r="BH86" t="str">
            <v>25438-83</v>
          </cell>
          <cell r="BI86" t="str">
            <v>25473-83</v>
          </cell>
          <cell r="BJ86" t="str">
            <v>25483-83</v>
          </cell>
          <cell r="BK86" t="str">
            <v>25486-83</v>
          </cell>
          <cell r="BL86" t="str">
            <v>25488-83</v>
          </cell>
          <cell r="BM86" t="str">
            <v>25489-83</v>
          </cell>
          <cell r="BN86" t="str">
            <v>25491-83</v>
          </cell>
          <cell r="BO86" t="str">
            <v>25506-83</v>
          </cell>
          <cell r="BP86" t="str">
            <v>25513-83</v>
          </cell>
          <cell r="BQ86" t="str">
            <v>25518-83</v>
          </cell>
          <cell r="BR86" t="str">
            <v>25524-83</v>
          </cell>
          <cell r="BS86" t="str">
            <v>25530-83</v>
          </cell>
          <cell r="BT86" t="str">
            <v>25535-83</v>
          </cell>
          <cell r="BU86" t="str">
            <v>25572-83</v>
          </cell>
          <cell r="BV86" t="str">
            <v>25580-83</v>
          </cell>
          <cell r="BW86" t="str">
            <v>25592-83</v>
          </cell>
          <cell r="BX86" t="str">
            <v>25594-83</v>
          </cell>
          <cell r="BY86" t="str">
            <v>25596-83</v>
          </cell>
          <cell r="BZ86" t="str">
            <v>25599-83</v>
          </cell>
          <cell r="CA86" t="str">
            <v>25612-83</v>
          </cell>
          <cell r="CB86" t="str">
            <v>25645-83</v>
          </cell>
          <cell r="CC86" t="str">
            <v>25649-83</v>
          </cell>
          <cell r="CD86" t="str">
            <v>25653-83</v>
          </cell>
          <cell r="CE86" t="str">
            <v>25658-83</v>
          </cell>
          <cell r="CF86" t="str">
            <v>25662-83</v>
          </cell>
          <cell r="CG86" t="str">
            <v>25718-83</v>
          </cell>
          <cell r="CH86" t="str">
            <v>25736-83</v>
          </cell>
          <cell r="CI86" t="str">
            <v>25740-83</v>
          </cell>
          <cell r="CJ86" t="str">
            <v>25743-83</v>
          </cell>
          <cell r="CK86" t="str">
            <v>25745-83</v>
          </cell>
          <cell r="CL86" t="str">
            <v>25754-83</v>
          </cell>
          <cell r="CM86" t="str">
            <v>25758-83</v>
          </cell>
          <cell r="CN86" t="str">
            <v>25769-83</v>
          </cell>
          <cell r="CO86" t="str">
            <v>25772-83</v>
          </cell>
          <cell r="CP86" t="str">
            <v>25777-83</v>
          </cell>
          <cell r="CQ86" t="str">
            <v>25779-83</v>
          </cell>
          <cell r="CR86" t="str">
            <v>25781-83</v>
          </cell>
          <cell r="CS86" t="str">
            <v>25785-83</v>
          </cell>
          <cell r="CT86" t="str">
            <v>25793-83</v>
          </cell>
          <cell r="CU86" t="str">
            <v>25797-83</v>
          </cell>
          <cell r="CV86" t="str">
            <v>25799-83</v>
          </cell>
          <cell r="CW86" t="str">
            <v>25805-83</v>
          </cell>
          <cell r="CX86" t="str">
            <v>25807-83</v>
          </cell>
          <cell r="CY86" t="str">
            <v>25815-83</v>
          </cell>
          <cell r="CZ86" t="str">
            <v>25817-83</v>
          </cell>
          <cell r="DA86" t="str">
            <v>25823-83</v>
          </cell>
          <cell r="DB86" t="str">
            <v>25839-83</v>
          </cell>
          <cell r="DC86" t="str">
            <v>25841-83</v>
          </cell>
          <cell r="DD86" t="str">
            <v>25843-83</v>
          </cell>
          <cell r="DE86" t="str">
            <v>25845-83</v>
          </cell>
          <cell r="DF86" t="str">
            <v>25851-83</v>
          </cell>
          <cell r="DG86" t="str">
            <v>25862-83</v>
          </cell>
          <cell r="DH86" t="str">
            <v>25867-83</v>
          </cell>
          <cell r="DI86" t="str">
            <v>25871-83</v>
          </cell>
          <cell r="DJ86" t="str">
            <v>25873-83</v>
          </cell>
          <cell r="DK86" t="str">
            <v>25875-83</v>
          </cell>
          <cell r="DL86" t="str">
            <v>25878-83</v>
          </cell>
          <cell r="DM86" t="str">
            <v>25885-83</v>
          </cell>
          <cell r="DN86" t="str">
            <v>25898-83</v>
          </cell>
          <cell r="DO86" t="str">
            <v>25899-83</v>
          </cell>
        </row>
        <row r="87">
          <cell r="C87" t="str">
            <v>25-84</v>
          </cell>
          <cell r="D87" t="str">
            <v>25001-84</v>
          </cell>
          <cell r="E87" t="str">
            <v>25019-84</v>
          </cell>
          <cell r="F87" t="str">
            <v>25035-84</v>
          </cell>
          <cell r="H87" t="str">
            <v>25053-84</v>
          </cell>
          <cell r="I87" t="str">
            <v>25086-84</v>
          </cell>
          <cell r="J87" t="str">
            <v>25095-84</v>
          </cell>
          <cell r="K87" t="str">
            <v>25099-84</v>
          </cell>
          <cell r="L87" t="str">
            <v>25120-84</v>
          </cell>
          <cell r="M87" t="str">
            <v>25123-84</v>
          </cell>
          <cell r="N87" t="str">
            <v>25126-84</v>
          </cell>
          <cell r="O87" t="str">
            <v>25148-84</v>
          </cell>
          <cell r="P87" t="str">
            <v>25151-84</v>
          </cell>
          <cell r="Q87" t="str">
            <v>25154-84</v>
          </cell>
          <cell r="R87" t="str">
            <v>25168-84</v>
          </cell>
          <cell r="S87" t="str">
            <v>25175-84</v>
          </cell>
          <cell r="T87" t="str">
            <v>25178-84</v>
          </cell>
          <cell r="U87" t="str">
            <v>25181-84</v>
          </cell>
          <cell r="V87" t="str">
            <v>25183-84</v>
          </cell>
          <cell r="W87" t="str">
            <v>25200-84</v>
          </cell>
          <cell r="X87" t="str">
            <v>25214-84</v>
          </cell>
          <cell r="Y87" t="str">
            <v>25224-84</v>
          </cell>
          <cell r="Z87" t="str">
            <v>25245-84</v>
          </cell>
          <cell r="AA87" t="str">
            <v>25258-84</v>
          </cell>
          <cell r="AB87" t="str">
            <v>25260-84</v>
          </cell>
          <cell r="AC87" t="str">
            <v>25269-84</v>
          </cell>
          <cell r="AD87" t="str">
            <v>25279-84</v>
          </cell>
          <cell r="AE87" t="str">
            <v>25281-84</v>
          </cell>
          <cell r="AF87" t="str">
            <v>25286-84</v>
          </cell>
          <cell r="AG87" t="str">
            <v>25288-84</v>
          </cell>
          <cell r="AH87" t="str">
            <v>25290-84</v>
          </cell>
          <cell r="AI87" t="str">
            <v>25293-84</v>
          </cell>
          <cell r="AJ87" t="str">
            <v>25295-84</v>
          </cell>
          <cell r="AK87" t="str">
            <v>25297-84</v>
          </cell>
          <cell r="AL87" t="str">
            <v>25299-84</v>
          </cell>
          <cell r="AM87" t="str">
            <v>25307-84</v>
          </cell>
          <cell r="AN87" t="str">
            <v>25312-84</v>
          </cell>
          <cell r="AO87" t="str">
            <v>25317-84</v>
          </cell>
          <cell r="AP87" t="str">
            <v>25320-84</v>
          </cell>
          <cell r="AQ87" t="str">
            <v>25322-84</v>
          </cell>
          <cell r="AR87" t="str">
            <v>25324-84</v>
          </cell>
          <cell r="AS87" t="str">
            <v>25326-84</v>
          </cell>
          <cell r="AT87" t="str">
            <v>25328-84</v>
          </cell>
          <cell r="AU87" t="str">
            <v>25335-84</v>
          </cell>
          <cell r="AV87" t="str">
            <v>25339-84</v>
          </cell>
          <cell r="AW87" t="str">
            <v>25368-84</v>
          </cell>
          <cell r="AX87" t="str">
            <v>25372-84</v>
          </cell>
          <cell r="AZ87" t="str">
            <v>25386-84</v>
          </cell>
          <cell r="BA87" t="str">
            <v>25394-84</v>
          </cell>
          <cell r="BB87" t="str">
            <v>25398-84</v>
          </cell>
          <cell r="BC87" t="str">
            <v>25402-84</v>
          </cell>
          <cell r="BD87" t="str">
            <v>25407-84</v>
          </cell>
          <cell r="BE87" t="str">
            <v>25426-84</v>
          </cell>
          <cell r="BF87" t="str">
            <v>25430-84</v>
          </cell>
          <cell r="BG87" t="str">
            <v>25436-84</v>
          </cell>
          <cell r="BH87" t="str">
            <v>25438-84</v>
          </cell>
          <cell r="BI87" t="str">
            <v>25473-84</v>
          </cell>
          <cell r="BJ87" t="str">
            <v>25483-84</v>
          </cell>
          <cell r="BK87" t="str">
            <v>25486-84</v>
          </cell>
          <cell r="BL87" t="str">
            <v>25488-84</v>
          </cell>
          <cell r="BM87" t="str">
            <v>25489-84</v>
          </cell>
          <cell r="BN87" t="str">
            <v>25491-84</v>
          </cell>
          <cell r="BO87" t="str">
            <v>25506-84</v>
          </cell>
          <cell r="BP87" t="str">
            <v>25513-84</v>
          </cell>
          <cell r="BQ87" t="str">
            <v>25518-84</v>
          </cell>
          <cell r="BR87" t="str">
            <v>25524-84</v>
          </cell>
          <cell r="BS87" t="str">
            <v>25530-84</v>
          </cell>
          <cell r="BT87" t="str">
            <v>25535-84</v>
          </cell>
          <cell r="BU87" t="str">
            <v>25572-84</v>
          </cell>
          <cell r="BV87" t="str">
            <v>25580-84</v>
          </cell>
          <cell r="BW87" t="str">
            <v>25592-84</v>
          </cell>
          <cell r="BX87" t="str">
            <v>25594-84</v>
          </cell>
          <cell r="BY87" t="str">
            <v>25596-84</v>
          </cell>
          <cell r="BZ87" t="str">
            <v>25599-84</v>
          </cell>
          <cell r="CA87" t="str">
            <v>25612-84</v>
          </cell>
          <cell r="CB87" t="str">
            <v>25645-84</v>
          </cell>
          <cell r="CC87" t="str">
            <v>25649-84</v>
          </cell>
          <cell r="CD87" t="str">
            <v>25653-84</v>
          </cell>
          <cell r="CE87" t="str">
            <v>25658-84</v>
          </cell>
          <cell r="CF87" t="str">
            <v>25662-84</v>
          </cell>
          <cell r="CG87" t="str">
            <v>25718-84</v>
          </cell>
          <cell r="CH87" t="str">
            <v>25736-84</v>
          </cell>
          <cell r="CI87" t="str">
            <v>25740-84</v>
          </cell>
          <cell r="CJ87" t="str">
            <v>25743-84</v>
          </cell>
          <cell r="CK87" t="str">
            <v>25745-84</v>
          </cell>
          <cell r="CL87" t="str">
            <v>25754-84</v>
          </cell>
          <cell r="CM87" t="str">
            <v>25758-84</v>
          </cell>
          <cell r="CN87" t="str">
            <v>25769-84</v>
          </cell>
          <cell r="CO87" t="str">
            <v>25772-84</v>
          </cell>
          <cell r="CP87" t="str">
            <v>25777-84</v>
          </cell>
          <cell r="CQ87" t="str">
            <v>25779-84</v>
          </cell>
          <cell r="CR87" t="str">
            <v>25781-84</v>
          </cell>
          <cell r="CS87" t="str">
            <v>25785-84</v>
          </cell>
          <cell r="CT87" t="str">
            <v>25793-84</v>
          </cell>
          <cell r="CU87" t="str">
            <v>25797-84</v>
          </cell>
          <cell r="CV87" t="str">
            <v>25799-84</v>
          </cell>
          <cell r="CW87" t="str">
            <v>25805-84</v>
          </cell>
          <cell r="CX87" t="str">
            <v>25807-84</v>
          </cell>
          <cell r="CY87" t="str">
            <v>25815-84</v>
          </cell>
          <cell r="CZ87" t="str">
            <v>25817-84</v>
          </cell>
          <cell r="DA87" t="str">
            <v>25823-84</v>
          </cell>
          <cell r="DB87" t="str">
            <v>25839-84</v>
          </cell>
          <cell r="DC87" t="str">
            <v>25841-84</v>
          </cell>
          <cell r="DD87" t="str">
            <v>25843-84</v>
          </cell>
          <cell r="DE87" t="str">
            <v>25845-84</v>
          </cell>
          <cell r="DF87" t="str">
            <v>25851-84</v>
          </cell>
          <cell r="DG87" t="str">
            <v>25862-84</v>
          </cell>
          <cell r="DH87" t="str">
            <v>25867-84</v>
          </cell>
          <cell r="DI87" t="str">
            <v>25871-84</v>
          </cell>
          <cell r="DJ87" t="str">
            <v>25873-84</v>
          </cell>
          <cell r="DK87" t="str">
            <v>25875-84</v>
          </cell>
          <cell r="DL87" t="str">
            <v>25878-84</v>
          </cell>
          <cell r="DM87" t="str">
            <v>25885-84</v>
          </cell>
          <cell r="DN87" t="str">
            <v>25898-84</v>
          </cell>
          <cell r="DO87" t="str">
            <v>25899-84</v>
          </cell>
        </row>
        <row r="88">
          <cell r="C88" t="str">
            <v>25-85</v>
          </cell>
          <cell r="D88" t="str">
            <v>25001-85</v>
          </cell>
          <cell r="E88" t="str">
            <v>25019-85</v>
          </cell>
          <cell r="F88" t="str">
            <v>25035-85</v>
          </cell>
          <cell r="H88" t="str">
            <v>25053-85</v>
          </cell>
          <cell r="I88" t="str">
            <v>25086-85</v>
          </cell>
          <cell r="J88" t="str">
            <v>25095-85</v>
          </cell>
          <cell r="K88" t="str">
            <v>25099-85</v>
          </cell>
          <cell r="L88" t="str">
            <v>25120-85</v>
          </cell>
          <cell r="M88" t="str">
            <v>25123-85</v>
          </cell>
          <cell r="N88" t="str">
            <v>25126-85</v>
          </cell>
          <cell r="O88" t="str">
            <v>25148-85</v>
          </cell>
          <cell r="P88" t="str">
            <v>25151-85</v>
          </cell>
          <cell r="Q88" t="str">
            <v>25154-85</v>
          </cell>
          <cell r="R88" t="str">
            <v>25168-85</v>
          </cell>
          <cell r="S88" t="str">
            <v>25175-85</v>
          </cell>
          <cell r="T88" t="str">
            <v>25178-85</v>
          </cell>
          <cell r="U88" t="str">
            <v>25181-85</v>
          </cell>
          <cell r="V88" t="str">
            <v>25183-85</v>
          </cell>
          <cell r="W88" t="str">
            <v>25200-85</v>
          </cell>
          <cell r="X88" t="str">
            <v>25214-85</v>
          </cell>
          <cell r="Y88" t="str">
            <v>25224-85</v>
          </cell>
          <cell r="Z88" t="str">
            <v>25245-85</v>
          </cell>
          <cell r="AA88" t="str">
            <v>25258-85</v>
          </cell>
          <cell r="AB88" t="str">
            <v>25260-85</v>
          </cell>
          <cell r="AC88" t="str">
            <v>25269-85</v>
          </cell>
          <cell r="AD88" t="str">
            <v>25279-85</v>
          </cell>
          <cell r="AE88" t="str">
            <v>25281-85</v>
          </cell>
          <cell r="AF88" t="str">
            <v>25286-85</v>
          </cell>
          <cell r="AG88" t="str">
            <v>25288-85</v>
          </cell>
          <cell r="AH88" t="str">
            <v>25290-85</v>
          </cell>
          <cell r="AI88" t="str">
            <v>25293-85</v>
          </cell>
          <cell r="AJ88" t="str">
            <v>25295-85</v>
          </cell>
          <cell r="AK88" t="str">
            <v>25297-85</v>
          </cell>
          <cell r="AL88" t="str">
            <v>25299-85</v>
          </cell>
          <cell r="AM88" t="str">
            <v>25307-85</v>
          </cell>
          <cell r="AN88" t="str">
            <v>25312-85</v>
          </cell>
          <cell r="AO88" t="str">
            <v>25317-85</v>
          </cell>
          <cell r="AP88" t="str">
            <v>25320-85</v>
          </cell>
          <cell r="AQ88" t="str">
            <v>25322-85</v>
          </cell>
          <cell r="AR88" t="str">
            <v>25324-85</v>
          </cell>
          <cell r="AS88" t="str">
            <v>25326-85</v>
          </cell>
          <cell r="AT88" t="str">
            <v>25328-85</v>
          </cell>
          <cell r="AU88" t="str">
            <v>25335-85</v>
          </cell>
          <cell r="AV88" t="str">
            <v>25339-85</v>
          </cell>
          <cell r="AW88" t="str">
            <v>25368-85</v>
          </cell>
          <cell r="AX88" t="str">
            <v>25372-85</v>
          </cell>
          <cell r="AZ88" t="str">
            <v>25386-85</v>
          </cell>
          <cell r="BA88" t="str">
            <v>25394-85</v>
          </cell>
          <cell r="BB88" t="str">
            <v>25398-85</v>
          </cell>
          <cell r="BC88" t="str">
            <v>25402-85</v>
          </cell>
          <cell r="BD88" t="str">
            <v>25407-85</v>
          </cell>
          <cell r="BE88" t="str">
            <v>25426-85</v>
          </cell>
          <cell r="BF88" t="str">
            <v>25430-85</v>
          </cell>
          <cell r="BG88" t="str">
            <v>25436-85</v>
          </cell>
          <cell r="BH88" t="str">
            <v>25438-85</v>
          </cell>
          <cell r="BI88" t="str">
            <v>25473-85</v>
          </cell>
          <cell r="BJ88" t="str">
            <v>25483-85</v>
          </cell>
          <cell r="BK88" t="str">
            <v>25486-85</v>
          </cell>
          <cell r="BL88" t="str">
            <v>25488-85</v>
          </cell>
          <cell r="BM88" t="str">
            <v>25489-85</v>
          </cell>
          <cell r="BN88" t="str">
            <v>25491-85</v>
          </cell>
          <cell r="BO88" t="str">
            <v>25506-85</v>
          </cell>
          <cell r="BP88" t="str">
            <v>25513-85</v>
          </cell>
          <cell r="BQ88" t="str">
            <v>25518-85</v>
          </cell>
          <cell r="BR88" t="str">
            <v>25524-85</v>
          </cell>
          <cell r="BS88" t="str">
            <v>25530-85</v>
          </cell>
          <cell r="BT88" t="str">
            <v>25535-85</v>
          </cell>
          <cell r="BU88" t="str">
            <v>25572-85</v>
          </cell>
          <cell r="BV88" t="str">
            <v>25580-85</v>
          </cell>
          <cell r="BW88" t="str">
            <v>25592-85</v>
          </cell>
          <cell r="BX88" t="str">
            <v>25594-85</v>
          </cell>
          <cell r="BY88" t="str">
            <v>25596-85</v>
          </cell>
          <cell r="BZ88" t="str">
            <v>25599-85</v>
          </cell>
          <cell r="CA88" t="str">
            <v>25612-85</v>
          </cell>
          <cell r="CB88" t="str">
            <v>25645-85</v>
          </cell>
          <cell r="CC88" t="str">
            <v>25649-85</v>
          </cell>
          <cell r="CD88" t="str">
            <v>25653-85</v>
          </cell>
          <cell r="CE88" t="str">
            <v>25658-85</v>
          </cell>
          <cell r="CF88" t="str">
            <v>25662-85</v>
          </cell>
          <cell r="CG88" t="str">
            <v>25718-85</v>
          </cell>
          <cell r="CH88" t="str">
            <v>25736-85</v>
          </cell>
          <cell r="CI88" t="str">
            <v>25740-85</v>
          </cell>
          <cell r="CJ88" t="str">
            <v>25743-85</v>
          </cell>
          <cell r="CK88" t="str">
            <v>25745-85</v>
          </cell>
          <cell r="CL88" t="str">
            <v>25754-85</v>
          </cell>
          <cell r="CM88" t="str">
            <v>25758-85</v>
          </cell>
          <cell r="CN88" t="str">
            <v>25769-85</v>
          </cell>
          <cell r="CO88" t="str">
            <v>25772-85</v>
          </cell>
          <cell r="CP88" t="str">
            <v>25777-85</v>
          </cell>
          <cell r="CQ88" t="str">
            <v>25779-85</v>
          </cell>
          <cell r="CR88" t="str">
            <v>25781-85</v>
          </cell>
          <cell r="CS88" t="str">
            <v>25785-85</v>
          </cell>
          <cell r="CT88" t="str">
            <v>25793-85</v>
          </cell>
          <cell r="CU88" t="str">
            <v>25797-85</v>
          </cell>
          <cell r="CV88" t="str">
            <v>25799-85</v>
          </cell>
          <cell r="CW88" t="str">
            <v>25805-85</v>
          </cell>
          <cell r="CX88" t="str">
            <v>25807-85</v>
          </cell>
          <cell r="CY88" t="str">
            <v>25815-85</v>
          </cell>
          <cell r="CZ88" t="str">
            <v>25817-85</v>
          </cell>
          <cell r="DA88" t="str">
            <v>25823-85</v>
          </cell>
          <cell r="DB88" t="str">
            <v>25839-85</v>
          </cell>
          <cell r="DC88" t="str">
            <v>25841-85</v>
          </cell>
          <cell r="DD88" t="str">
            <v>25843-85</v>
          </cell>
          <cell r="DE88" t="str">
            <v>25845-85</v>
          </cell>
          <cell r="DF88" t="str">
            <v>25851-85</v>
          </cell>
          <cell r="DG88" t="str">
            <v>25862-85</v>
          </cell>
          <cell r="DH88" t="str">
            <v>25867-85</v>
          </cell>
          <cell r="DI88" t="str">
            <v>25871-85</v>
          </cell>
          <cell r="DJ88" t="str">
            <v>25873-85</v>
          </cell>
          <cell r="DK88" t="str">
            <v>25875-85</v>
          </cell>
          <cell r="DL88" t="str">
            <v>25878-85</v>
          </cell>
          <cell r="DM88" t="str">
            <v>25885-85</v>
          </cell>
          <cell r="DN88" t="str">
            <v>25898-85</v>
          </cell>
          <cell r="DO88" t="str">
            <v>25899-85</v>
          </cell>
        </row>
        <row r="89">
          <cell r="C89" t="str">
            <v>25-86</v>
          </cell>
          <cell r="D89" t="str">
            <v>25001-86</v>
          </cell>
          <cell r="E89" t="str">
            <v>25019-86</v>
          </cell>
          <cell r="F89" t="str">
            <v>25035-86</v>
          </cell>
          <cell r="H89" t="str">
            <v>25053-86</v>
          </cell>
          <cell r="I89" t="str">
            <v>25086-86</v>
          </cell>
          <cell r="J89" t="str">
            <v>25095-86</v>
          </cell>
          <cell r="K89" t="str">
            <v>25099-86</v>
          </cell>
          <cell r="L89" t="str">
            <v>25120-86</v>
          </cell>
          <cell r="M89" t="str">
            <v>25123-86</v>
          </cell>
          <cell r="N89" t="str">
            <v>25126-86</v>
          </cell>
          <cell r="O89" t="str">
            <v>25148-86</v>
          </cell>
          <cell r="P89" t="str">
            <v>25151-86</v>
          </cell>
          <cell r="Q89" t="str">
            <v>25154-86</v>
          </cell>
          <cell r="R89" t="str">
            <v>25168-86</v>
          </cell>
          <cell r="S89" t="str">
            <v>25175-86</v>
          </cell>
          <cell r="T89" t="str">
            <v>25178-86</v>
          </cell>
          <cell r="U89" t="str">
            <v>25181-86</v>
          </cell>
          <cell r="V89" t="str">
            <v>25183-86</v>
          </cell>
          <cell r="W89" t="str">
            <v>25200-86</v>
          </cell>
          <cell r="X89" t="str">
            <v>25214-86</v>
          </cell>
          <cell r="Y89" t="str">
            <v>25224-86</v>
          </cell>
          <cell r="Z89" t="str">
            <v>25245-86</v>
          </cell>
          <cell r="AA89" t="str">
            <v>25258-86</v>
          </cell>
          <cell r="AB89" t="str">
            <v>25260-86</v>
          </cell>
          <cell r="AC89" t="str">
            <v>25269-86</v>
          </cell>
          <cell r="AD89" t="str">
            <v>25279-86</v>
          </cell>
          <cell r="AE89" t="str">
            <v>25281-86</v>
          </cell>
          <cell r="AF89" t="str">
            <v>25286-86</v>
          </cell>
          <cell r="AG89" t="str">
            <v>25288-86</v>
          </cell>
          <cell r="AH89" t="str">
            <v>25290-86</v>
          </cell>
          <cell r="AI89" t="str">
            <v>25293-86</v>
          </cell>
          <cell r="AJ89" t="str">
            <v>25295-86</v>
          </cell>
          <cell r="AK89" t="str">
            <v>25297-86</v>
          </cell>
          <cell r="AL89" t="str">
            <v>25299-86</v>
          </cell>
          <cell r="AM89" t="str">
            <v>25307-86</v>
          </cell>
          <cell r="AN89" t="str">
            <v>25312-86</v>
          </cell>
          <cell r="AO89" t="str">
            <v>25317-86</v>
          </cell>
          <cell r="AP89" t="str">
            <v>25320-86</v>
          </cell>
          <cell r="AQ89" t="str">
            <v>25322-86</v>
          </cell>
          <cell r="AR89" t="str">
            <v>25324-86</v>
          </cell>
          <cell r="AS89" t="str">
            <v>25326-86</v>
          </cell>
          <cell r="AT89" t="str">
            <v>25328-86</v>
          </cell>
          <cell r="AU89" t="str">
            <v>25335-86</v>
          </cell>
          <cell r="AV89" t="str">
            <v>25339-86</v>
          </cell>
          <cell r="AW89" t="str">
            <v>25368-86</v>
          </cell>
          <cell r="AX89" t="str">
            <v>25372-86</v>
          </cell>
          <cell r="AZ89" t="str">
            <v>25386-86</v>
          </cell>
          <cell r="BA89" t="str">
            <v>25394-86</v>
          </cell>
          <cell r="BB89" t="str">
            <v>25398-86</v>
          </cell>
          <cell r="BC89" t="str">
            <v>25402-86</v>
          </cell>
          <cell r="BD89" t="str">
            <v>25407-86</v>
          </cell>
          <cell r="BE89" t="str">
            <v>25426-86</v>
          </cell>
          <cell r="BF89" t="str">
            <v>25430-86</v>
          </cell>
          <cell r="BG89" t="str">
            <v>25436-86</v>
          </cell>
          <cell r="BH89" t="str">
            <v>25438-86</v>
          </cell>
          <cell r="BI89" t="str">
            <v>25473-86</v>
          </cell>
          <cell r="BJ89" t="str">
            <v>25483-86</v>
          </cell>
          <cell r="BK89" t="str">
            <v>25486-86</v>
          </cell>
          <cell r="BL89" t="str">
            <v>25488-86</v>
          </cell>
          <cell r="BM89" t="str">
            <v>25489-86</v>
          </cell>
          <cell r="BN89" t="str">
            <v>25491-86</v>
          </cell>
          <cell r="BO89" t="str">
            <v>25506-86</v>
          </cell>
          <cell r="BP89" t="str">
            <v>25513-86</v>
          </cell>
          <cell r="BQ89" t="str">
            <v>25518-86</v>
          </cell>
          <cell r="BR89" t="str">
            <v>25524-86</v>
          </cell>
          <cell r="BS89" t="str">
            <v>25530-86</v>
          </cell>
          <cell r="BT89" t="str">
            <v>25535-86</v>
          </cell>
          <cell r="BU89" t="str">
            <v>25572-86</v>
          </cell>
          <cell r="BV89" t="str">
            <v>25580-86</v>
          </cell>
          <cell r="BW89" t="str">
            <v>25592-86</v>
          </cell>
          <cell r="BX89" t="str">
            <v>25594-86</v>
          </cell>
          <cell r="BY89" t="str">
            <v>25596-86</v>
          </cell>
          <cell r="BZ89" t="str">
            <v>25599-86</v>
          </cell>
          <cell r="CA89" t="str">
            <v>25612-86</v>
          </cell>
          <cell r="CB89" t="str">
            <v>25645-86</v>
          </cell>
          <cell r="CC89" t="str">
            <v>25649-86</v>
          </cell>
          <cell r="CD89" t="str">
            <v>25653-86</v>
          </cell>
          <cell r="CE89" t="str">
            <v>25658-86</v>
          </cell>
          <cell r="CF89" t="str">
            <v>25662-86</v>
          </cell>
          <cell r="CG89" t="str">
            <v>25718-86</v>
          </cell>
          <cell r="CH89" t="str">
            <v>25736-86</v>
          </cell>
          <cell r="CI89" t="str">
            <v>25740-86</v>
          </cell>
          <cell r="CJ89" t="str">
            <v>25743-86</v>
          </cell>
          <cell r="CK89" t="str">
            <v>25745-86</v>
          </cell>
          <cell r="CL89" t="str">
            <v>25754-86</v>
          </cell>
          <cell r="CM89" t="str">
            <v>25758-86</v>
          </cell>
          <cell r="CN89" t="str">
            <v>25769-86</v>
          </cell>
          <cell r="CO89" t="str">
            <v>25772-86</v>
          </cell>
          <cell r="CP89" t="str">
            <v>25777-86</v>
          </cell>
          <cell r="CQ89" t="str">
            <v>25779-86</v>
          </cell>
          <cell r="CR89" t="str">
            <v>25781-86</v>
          </cell>
          <cell r="CS89" t="str">
            <v>25785-86</v>
          </cell>
          <cell r="CT89" t="str">
            <v>25793-86</v>
          </cell>
          <cell r="CU89" t="str">
            <v>25797-86</v>
          </cell>
          <cell r="CV89" t="str">
            <v>25799-86</v>
          </cell>
          <cell r="CW89" t="str">
            <v>25805-86</v>
          </cell>
          <cell r="CX89" t="str">
            <v>25807-86</v>
          </cell>
          <cell r="CY89" t="str">
            <v>25815-86</v>
          </cell>
          <cell r="CZ89" t="str">
            <v>25817-86</v>
          </cell>
          <cell r="DA89" t="str">
            <v>25823-86</v>
          </cell>
          <cell r="DB89" t="str">
            <v>25839-86</v>
          </cell>
          <cell r="DC89" t="str">
            <v>25841-86</v>
          </cell>
          <cell r="DD89" t="str">
            <v>25843-86</v>
          </cell>
          <cell r="DE89" t="str">
            <v>25845-86</v>
          </cell>
          <cell r="DF89" t="str">
            <v>25851-86</v>
          </cell>
          <cell r="DG89" t="str">
            <v>25862-86</v>
          </cell>
          <cell r="DH89" t="str">
            <v>25867-86</v>
          </cell>
          <cell r="DI89" t="str">
            <v>25871-86</v>
          </cell>
          <cell r="DJ89" t="str">
            <v>25873-86</v>
          </cell>
          <cell r="DK89" t="str">
            <v>25875-86</v>
          </cell>
          <cell r="DL89" t="str">
            <v>25878-86</v>
          </cell>
          <cell r="DM89" t="str">
            <v>25885-86</v>
          </cell>
          <cell r="DN89" t="str">
            <v>25898-86</v>
          </cell>
          <cell r="DO89" t="str">
            <v>25899-86</v>
          </cell>
        </row>
        <row r="90">
          <cell r="C90" t="str">
            <v>25-87</v>
          </cell>
          <cell r="D90" t="str">
            <v>25001-87</v>
          </cell>
          <cell r="E90" t="str">
            <v>25019-87</v>
          </cell>
          <cell r="F90" t="str">
            <v>25035-87</v>
          </cell>
          <cell r="H90" t="str">
            <v>25053-87</v>
          </cell>
          <cell r="I90" t="str">
            <v>25086-87</v>
          </cell>
          <cell r="J90" t="str">
            <v>25095-87</v>
          </cell>
          <cell r="K90" t="str">
            <v>25099-87</v>
          </cell>
          <cell r="L90" t="str">
            <v>25120-87</v>
          </cell>
          <cell r="M90" t="str">
            <v>25123-87</v>
          </cell>
          <cell r="N90" t="str">
            <v>25126-87</v>
          </cell>
          <cell r="O90" t="str">
            <v>25148-87</v>
          </cell>
          <cell r="P90" t="str">
            <v>25151-87</v>
          </cell>
          <cell r="Q90" t="str">
            <v>25154-87</v>
          </cell>
          <cell r="R90" t="str">
            <v>25168-87</v>
          </cell>
          <cell r="S90" t="str">
            <v>25175-87</v>
          </cell>
          <cell r="T90" t="str">
            <v>25178-87</v>
          </cell>
          <cell r="U90" t="str">
            <v>25181-87</v>
          </cell>
          <cell r="V90" t="str">
            <v>25183-87</v>
          </cell>
          <cell r="W90" t="str">
            <v>25200-87</v>
          </cell>
          <cell r="X90" t="str">
            <v>25214-87</v>
          </cell>
          <cell r="Y90" t="str">
            <v>25224-87</v>
          </cell>
          <cell r="Z90" t="str">
            <v>25245-87</v>
          </cell>
          <cell r="AA90" t="str">
            <v>25258-87</v>
          </cell>
          <cell r="AB90" t="str">
            <v>25260-87</v>
          </cell>
          <cell r="AC90" t="str">
            <v>25269-87</v>
          </cell>
          <cell r="AD90" t="str">
            <v>25279-87</v>
          </cell>
          <cell r="AE90" t="str">
            <v>25281-87</v>
          </cell>
          <cell r="AF90" t="str">
            <v>25286-87</v>
          </cell>
          <cell r="AG90" t="str">
            <v>25288-87</v>
          </cell>
          <cell r="AH90" t="str">
            <v>25290-87</v>
          </cell>
          <cell r="AI90" t="str">
            <v>25293-87</v>
          </cell>
          <cell r="AJ90" t="str">
            <v>25295-87</v>
          </cell>
          <cell r="AK90" t="str">
            <v>25297-87</v>
          </cell>
          <cell r="AL90" t="str">
            <v>25299-87</v>
          </cell>
          <cell r="AM90" t="str">
            <v>25307-87</v>
          </cell>
          <cell r="AN90" t="str">
            <v>25312-87</v>
          </cell>
          <cell r="AO90" t="str">
            <v>25317-87</v>
          </cell>
          <cell r="AP90" t="str">
            <v>25320-87</v>
          </cell>
          <cell r="AQ90" t="str">
            <v>25322-87</v>
          </cell>
          <cell r="AR90" t="str">
            <v>25324-87</v>
          </cell>
          <cell r="AS90" t="str">
            <v>25326-87</v>
          </cell>
          <cell r="AT90" t="str">
            <v>25328-87</v>
          </cell>
          <cell r="AU90" t="str">
            <v>25335-87</v>
          </cell>
          <cell r="AV90" t="str">
            <v>25339-87</v>
          </cell>
          <cell r="AW90" t="str">
            <v>25368-87</v>
          </cell>
          <cell r="AX90" t="str">
            <v>25372-87</v>
          </cell>
          <cell r="AZ90" t="str">
            <v>25386-87</v>
          </cell>
          <cell r="BA90" t="str">
            <v>25394-87</v>
          </cell>
          <cell r="BB90" t="str">
            <v>25398-87</v>
          </cell>
          <cell r="BC90" t="str">
            <v>25402-87</v>
          </cell>
          <cell r="BD90" t="str">
            <v>25407-87</v>
          </cell>
          <cell r="BE90" t="str">
            <v>25426-87</v>
          </cell>
          <cell r="BF90" t="str">
            <v>25430-87</v>
          </cell>
          <cell r="BG90" t="str">
            <v>25436-87</v>
          </cell>
          <cell r="BH90" t="str">
            <v>25438-87</v>
          </cell>
          <cell r="BI90" t="str">
            <v>25473-87</v>
          </cell>
          <cell r="BJ90" t="str">
            <v>25483-87</v>
          </cell>
          <cell r="BK90" t="str">
            <v>25486-87</v>
          </cell>
          <cell r="BL90" t="str">
            <v>25488-87</v>
          </cell>
          <cell r="BM90" t="str">
            <v>25489-87</v>
          </cell>
          <cell r="BN90" t="str">
            <v>25491-87</v>
          </cell>
          <cell r="BO90" t="str">
            <v>25506-87</v>
          </cell>
          <cell r="BP90" t="str">
            <v>25513-87</v>
          </cell>
          <cell r="BQ90" t="str">
            <v>25518-87</v>
          </cell>
          <cell r="BR90" t="str">
            <v>25524-87</v>
          </cell>
          <cell r="BS90" t="str">
            <v>25530-87</v>
          </cell>
          <cell r="BT90" t="str">
            <v>25535-87</v>
          </cell>
          <cell r="BU90" t="str">
            <v>25572-87</v>
          </cell>
          <cell r="BV90" t="str">
            <v>25580-87</v>
          </cell>
          <cell r="BW90" t="str">
            <v>25592-87</v>
          </cell>
          <cell r="BX90" t="str">
            <v>25594-87</v>
          </cell>
          <cell r="BY90" t="str">
            <v>25596-87</v>
          </cell>
          <cell r="BZ90" t="str">
            <v>25599-87</v>
          </cell>
          <cell r="CA90" t="str">
            <v>25612-87</v>
          </cell>
          <cell r="CB90" t="str">
            <v>25645-87</v>
          </cell>
          <cell r="CC90" t="str">
            <v>25649-87</v>
          </cell>
          <cell r="CD90" t="str">
            <v>25653-87</v>
          </cell>
          <cell r="CE90" t="str">
            <v>25658-87</v>
          </cell>
          <cell r="CF90" t="str">
            <v>25662-87</v>
          </cell>
          <cell r="CG90" t="str">
            <v>25718-87</v>
          </cell>
          <cell r="CH90" t="str">
            <v>25736-87</v>
          </cell>
          <cell r="CI90" t="str">
            <v>25740-87</v>
          </cell>
          <cell r="CJ90" t="str">
            <v>25743-87</v>
          </cell>
          <cell r="CK90" t="str">
            <v>25745-87</v>
          </cell>
          <cell r="CL90" t="str">
            <v>25754-87</v>
          </cell>
          <cell r="CM90" t="str">
            <v>25758-87</v>
          </cell>
          <cell r="CN90" t="str">
            <v>25769-87</v>
          </cell>
          <cell r="CO90" t="str">
            <v>25772-87</v>
          </cell>
          <cell r="CP90" t="str">
            <v>25777-87</v>
          </cell>
          <cell r="CQ90" t="str">
            <v>25779-87</v>
          </cell>
          <cell r="CR90" t="str">
            <v>25781-87</v>
          </cell>
          <cell r="CS90" t="str">
            <v>25785-87</v>
          </cell>
          <cell r="CT90" t="str">
            <v>25793-87</v>
          </cell>
          <cell r="CU90" t="str">
            <v>25797-87</v>
          </cell>
          <cell r="CV90" t="str">
            <v>25799-87</v>
          </cell>
          <cell r="CW90" t="str">
            <v>25805-87</v>
          </cell>
          <cell r="CX90" t="str">
            <v>25807-87</v>
          </cell>
          <cell r="CY90" t="str">
            <v>25815-87</v>
          </cell>
          <cell r="CZ90" t="str">
            <v>25817-87</v>
          </cell>
          <cell r="DA90" t="str">
            <v>25823-87</v>
          </cell>
          <cell r="DB90" t="str">
            <v>25839-87</v>
          </cell>
          <cell r="DC90" t="str">
            <v>25841-87</v>
          </cell>
          <cell r="DD90" t="str">
            <v>25843-87</v>
          </cell>
          <cell r="DE90" t="str">
            <v>25845-87</v>
          </cell>
          <cell r="DF90" t="str">
            <v>25851-87</v>
          </cell>
          <cell r="DG90" t="str">
            <v>25862-87</v>
          </cell>
          <cell r="DH90" t="str">
            <v>25867-87</v>
          </cell>
          <cell r="DI90" t="str">
            <v>25871-87</v>
          </cell>
          <cell r="DJ90" t="str">
            <v>25873-87</v>
          </cell>
          <cell r="DK90" t="str">
            <v>25875-87</v>
          </cell>
          <cell r="DL90" t="str">
            <v>25878-87</v>
          </cell>
          <cell r="DM90" t="str">
            <v>25885-87</v>
          </cell>
          <cell r="DN90" t="str">
            <v>25898-87</v>
          </cell>
          <cell r="DO90" t="str">
            <v>25899-87</v>
          </cell>
        </row>
        <row r="91">
          <cell r="C91" t="str">
            <v>25-88</v>
          </cell>
          <cell r="D91" t="str">
            <v>25001-88</v>
          </cell>
          <cell r="E91" t="str">
            <v>25019-88</v>
          </cell>
          <cell r="F91" t="str">
            <v>25035-88</v>
          </cell>
          <cell r="H91" t="str">
            <v>25053-88</v>
          </cell>
          <cell r="I91" t="str">
            <v>25086-88</v>
          </cell>
          <cell r="J91" t="str">
            <v>25095-88</v>
          </cell>
          <cell r="K91" t="str">
            <v>25099-88</v>
          </cell>
          <cell r="L91" t="str">
            <v>25120-88</v>
          </cell>
          <cell r="M91" t="str">
            <v>25123-88</v>
          </cell>
          <cell r="N91" t="str">
            <v>25126-88</v>
          </cell>
          <cell r="O91" t="str">
            <v>25148-88</v>
          </cell>
          <cell r="P91" t="str">
            <v>25151-88</v>
          </cell>
          <cell r="Q91" t="str">
            <v>25154-88</v>
          </cell>
          <cell r="R91" t="str">
            <v>25168-88</v>
          </cell>
          <cell r="S91" t="str">
            <v>25175-88</v>
          </cell>
          <cell r="T91" t="str">
            <v>25178-88</v>
          </cell>
          <cell r="U91" t="str">
            <v>25181-88</v>
          </cell>
          <cell r="V91" t="str">
            <v>25183-88</v>
          </cell>
          <cell r="W91" t="str">
            <v>25200-88</v>
          </cell>
          <cell r="X91" t="str">
            <v>25214-88</v>
          </cell>
          <cell r="Y91" t="str">
            <v>25224-88</v>
          </cell>
          <cell r="Z91" t="str">
            <v>25245-88</v>
          </cell>
          <cell r="AA91" t="str">
            <v>25258-88</v>
          </cell>
          <cell r="AB91" t="str">
            <v>25260-88</v>
          </cell>
          <cell r="AC91" t="str">
            <v>25269-88</v>
          </cell>
          <cell r="AD91" t="str">
            <v>25279-88</v>
          </cell>
          <cell r="AE91" t="str">
            <v>25281-88</v>
          </cell>
          <cell r="AF91" t="str">
            <v>25286-88</v>
          </cell>
          <cell r="AG91" t="str">
            <v>25288-88</v>
          </cell>
          <cell r="AH91" t="str">
            <v>25290-88</v>
          </cell>
          <cell r="AI91" t="str">
            <v>25293-88</v>
          </cell>
          <cell r="AJ91" t="str">
            <v>25295-88</v>
          </cell>
          <cell r="AK91" t="str">
            <v>25297-88</v>
          </cell>
          <cell r="AL91" t="str">
            <v>25299-88</v>
          </cell>
          <cell r="AM91" t="str">
            <v>25307-88</v>
          </cell>
          <cell r="AN91" t="str">
            <v>25312-88</v>
          </cell>
          <cell r="AO91" t="str">
            <v>25317-88</v>
          </cell>
          <cell r="AP91" t="str">
            <v>25320-88</v>
          </cell>
          <cell r="AQ91" t="str">
            <v>25322-88</v>
          </cell>
          <cell r="AR91" t="str">
            <v>25324-88</v>
          </cell>
          <cell r="AS91" t="str">
            <v>25326-88</v>
          </cell>
          <cell r="AT91" t="str">
            <v>25328-88</v>
          </cell>
          <cell r="AU91" t="str">
            <v>25335-88</v>
          </cell>
          <cell r="AV91" t="str">
            <v>25339-88</v>
          </cell>
          <cell r="AW91" t="str">
            <v>25368-88</v>
          </cell>
          <cell r="AX91" t="str">
            <v>25372-88</v>
          </cell>
          <cell r="AZ91" t="str">
            <v>25386-88</v>
          </cell>
          <cell r="BA91" t="str">
            <v>25394-88</v>
          </cell>
          <cell r="BB91" t="str">
            <v>25398-88</v>
          </cell>
          <cell r="BC91" t="str">
            <v>25402-88</v>
          </cell>
          <cell r="BD91" t="str">
            <v>25407-88</v>
          </cell>
          <cell r="BE91" t="str">
            <v>25426-88</v>
          </cell>
          <cell r="BF91" t="str">
            <v>25430-88</v>
          </cell>
          <cell r="BG91" t="str">
            <v>25436-88</v>
          </cell>
          <cell r="BH91" t="str">
            <v>25438-88</v>
          </cell>
          <cell r="BI91" t="str">
            <v>25473-88</v>
          </cell>
          <cell r="BJ91" t="str">
            <v>25483-88</v>
          </cell>
          <cell r="BK91" t="str">
            <v>25486-88</v>
          </cell>
          <cell r="BL91" t="str">
            <v>25488-88</v>
          </cell>
          <cell r="BM91" t="str">
            <v>25489-88</v>
          </cell>
          <cell r="BN91" t="str">
            <v>25491-88</v>
          </cell>
          <cell r="BO91" t="str">
            <v>25506-88</v>
          </cell>
          <cell r="BP91" t="str">
            <v>25513-88</v>
          </cell>
          <cell r="BQ91" t="str">
            <v>25518-88</v>
          </cell>
          <cell r="BR91" t="str">
            <v>25524-88</v>
          </cell>
          <cell r="BS91" t="str">
            <v>25530-88</v>
          </cell>
          <cell r="BT91" t="str">
            <v>25535-88</v>
          </cell>
          <cell r="BU91" t="str">
            <v>25572-88</v>
          </cell>
          <cell r="BV91" t="str">
            <v>25580-88</v>
          </cell>
          <cell r="BW91" t="str">
            <v>25592-88</v>
          </cell>
          <cell r="BX91" t="str">
            <v>25594-88</v>
          </cell>
          <cell r="BY91" t="str">
            <v>25596-88</v>
          </cell>
          <cell r="BZ91" t="str">
            <v>25599-88</v>
          </cell>
          <cell r="CA91" t="str">
            <v>25612-88</v>
          </cell>
          <cell r="CB91" t="str">
            <v>25645-88</v>
          </cell>
          <cell r="CC91" t="str">
            <v>25649-88</v>
          </cell>
          <cell r="CD91" t="str">
            <v>25653-88</v>
          </cell>
          <cell r="CE91" t="str">
            <v>25658-88</v>
          </cell>
          <cell r="CF91" t="str">
            <v>25662-88</v>
          </cell>
          <cell r="CG91" t="str">
            <v>25718-88</v>
          </cell>
          <cell r="CH91" t="str">
            <v>25736-88</v>
          </cell>
          <cell r="CI91" t="str">
            <v>25740-88</v>
          </cell>
          <cell r="CJ91" t="str">
            <v>25743-88</v>
          </cell>
          <cell r="CK91" t="str">
            <v>25745-88</v>
          </cell>
          <cell r="CL91" t="str">
            <v>25754-88</v>
          </cell>
          <cell r="CM91" t="str">
            <v>25758-88</v>
          </cell>
          <cell r="CN91" t="str">
            <v>25769-88</v>
          </cell>
          <cell r="CO91" t="str">
            <v>25772-88</v>
          </cell>
          <cell r="CP91" t="str">
            <v>25777-88</v>
          </cell>
          <cell r="CQ91" t="str">
            <v>25779-88</v>
          </cell>
          <cell r="CR91" t="str">
            <v>25781-88</v>
          </cell>
          <cell r="CS91" t="str">
            <v>25785-88</v>
          </cell>
          <cell r="CT91" t="str">
            <v>25793-88</v>
          </cell>
          <cell r="CU91" t="str">
            <v>25797-88</v>
          </cell>
          <cell r="CV91" t="str">
            <v>25799-88</v>
          </cell>
          <cell r="CW91" t="str">
            <v>25805-88</v>
          </cell>
          <cell r="CX91" t="str">
            <v>25807-88</v>
          </cell>
          <cell r="CY91" t="str">
            <v>25815-88</v>
          </cell>
          <cell r="CZ91" t="str">
            <v>25817-88</v>
          </cell>
          <cell r="DA91" t="str">
            <v>25823-88</v>
          </cell>
          <cell r="DB91" t="str">
            <v>25839-88</v>
          </cell>
          <cell r="DC91" t="str">
            <v>25841-88</v>
          </cell>
          <cell r="DD91" t="str">
            <v>25843-88</v>
          </cell>
          <cell r="DE91" t="str">
            <v>25845-88</v>
          </cell>
          <cell r="DF91" t="str">
            <v>25851-88</v>
          </cell>
          <cell r="DG91" t="str">
            <v>25862-88</v>
          </cell>
          <cell r="DH91" t="str">
            <v>25867-88</v>
          </cell>
          <cell r="DI91" t="str">
            <v>25871-88</v>
          </cell>
          <cell r="DJ91" t="str">
            <v>25873-88</v>
          </cell>
          <cell r="DK91" t="str">
            <v>25875-88</v>
          </cell>
          <cell r="DL91" t="str">
            <v>25878-88</v>
          </cell>
          <cell r="DM91" t="str">
            <v>25885-88</v>
          </cell>
          <cell r="DN91" t="str">
            <v>25898-88</v>
          </cell>
          <cell r="DO91" t="str">
            <v>25899-88</v>
          </cell>
        </row>
        <row r="92">
          <cell r="C92" t="str">
            <v>25-89</v>
          </cell>
          <cell r="D92" t="str">
            <v>25001-89</v>
          </cell>
          <cell r="E92" t="str">
            <v>25019-89</v>
          </cell>
          <cell r="F92" t="str">
            <v>25035-89</v>
          </cell>
          <cell r="H92" t="str">
            <v>25053-89</v>
          </cell>
          <cell r="I92" t="str">
            <v>25086-89</v>
          </cell>
          <cell r="J92" t="str">
            <v>25095-89</v>
          </cell>
          <cell r="K92" t="str">
            <v>25099-89</v>
          </cell>
          <cell r="L92" t="str">
            <v>25120-89</v>
          </cell>
          <cell r="M92" t="str">
            <v>25123-89</v>
          </cell>
          <cell r="N92" t="str">
            <v>25126-89</v>
          </cell>
          <cell r="O92" t="str">
            <v>25148-89</v>
          </cell>
          <cell r="P92" t="str">
            <v>25151-89</v>
          </cell>
          <cell r="Q92" t="str">
            <v>25154-89</v>
          </cell>
          <cell r="R92" t="str">
            <v>25168-89</v>
          </cell>
          <cell r="S92" t="str">
            <v>25175-89</v>
          </cell>
          <cell r="T92" t="str">
            <v>25178-89</v>
          </cell>
          <cell r="U92" t="str">
            <v>25181-89</v>
          </cell>
          <cell r="V92" t="str">
            <v>25183-89</v>
          </cell>
          <cell r="W92" t="str">
            <v>25200-89</v>
          </cell>
          <cell r="X92" t="str">
            <v>25214-89</v>
          </cell>
          <cell r="Y92" t="str">
            <v>25224-89</v>
          </cell>
          <cell r="Z92" t="str">
            <v>25245-89</v>
          </cell>
          <cell r="AA92" t="str">
            <v>25258-89</v>
          </cell>
          <cell r="AB92" t="str">
            <v>25260-89</v>
          </cell>
          <cell r="AC92" t="str">
            <v>25269-89</v>
          </cell>
          <cell r="AD92" t="str">
            <v>25279-89</v>
          </cell>
          <cell r="AE92" t="str">
            <v>25281-89</v>
          </cell>
          <cell r="AF92" t="str">
            <v>25286-89</v>
          </cell>
          <cell r="AG92" t="str">
            <v>25288-89</v>
          </cell>
          <cell r="AH92" t="str">
            <v>25290-89</v>
          </cell>
          <cell r="AI92" t="str">
            <v>25293-89</v>
          </cell>
          <cell r="AJ92" t="str">
            <v>25295-89</v>
          </cell>
          <cell r="AK92" t="str">
            <v>25297-89</v>
          </cell>
          <cell r="AL92" t="str">
            <v>25299-89</v>
          </cell>
          <cell r="AM92" t="str">
            <v>25307-89</v>
          </cell>
          <cell r="AN92" t="str">
            <v>25312-89</v>
          </cell>
          <cell r="AO92" t="str">
            <v>25317-89</v>
          </cell>
          <cell r="AP92" t="str">
            <v>25320-89</v>
          </cell>
          <cell r="AQ92" t="str">
            <v>25322-89</v>
          </cell>
          <cell r="AR92" t="str">
            <v>25324-89</v>
          </cell>
          <cell r="AS92" t="str">
            <v>25326-89</v>
          </cell>
          <cell r="AT92" t="str">
            <v>25328-89</v>
          </cell>
          <cell r="AU92" t="str">
            <v>25335-89</v>
          </cell>
          <cell r="AV92" t="str">
            <v>25339-89</v>
          </cell>
          <cell r="AW92" t="str">
            <v>25368-89</v>
          </cell>
          <cell r="AX92" t="str">
            <v>25372-89</v>
          </cell>
          <cell r="AZ92" t="str">
            <v>25386-89</v>
          </cell>
          <cell r="BA92" t="str">
            <v>25394-89</v>
          </cell>
          <cell r="BB92" t="str">
            <v>25398-89</v>
          </cell>
          <cell r="BC92" t="str">
            <v>25402-89</v>
          </cell>
          <cell r="BD92" t="str">
            <v>25407-89</v>
          </cell>
          <cell r="BE92" t="str">
            <v>25426-89</v>
          </cell>
          <cell r="BF92" t="str">
            <v>25430-89</v>
          </cell>
          <cell r="BG92" t="str">
            <v>25436-89</v>
          </cell>
          <cell r="BH92" t="str">
            <v>25438-89</v>
          </cell>
          <cell r="BI92" t="str">
            <v>25473-89</v>
          </cell>
          <cell r="BJ92" t="str">
            <v>25483-89</v>
          </cell>
          <cell r="BK92" t="str">
            <v>25486-89</v>
          </cell>
          <cell r="BL92" t="str">
            <v>25488-89</v>
          </cell>
          <cell r="BM92" t="str">
            <v>25489-89</v>
          </cell>
          <cell r="BN92" t="str">
            <v>25491-89</v>
          </cell>
          <cell r="BO92" t="str">
            <v>25506-89</v>
          </cell>
          <cell r="BP92" t="str">
            <v>25513-89</v>
          </cell>
          <cell r="BQ92" t="str">
            <v>25518-89</v>
          </cell>
          <cell r="BR92" t="str">
            <v>25524-89</v>
          </cell>
          <cell r="BS92" t="str">
            <v>25530-89</v>
          </cell>
          <cell r="BT92" t="str">
            <v>25535-89</v>
          </cell>
          <cell r="BU92" t="str">
            <v>25572-89</v>
          </cell>
          <cell r="BV92" t="str">
            <v>25580-89</v>
          </cell>
          <cell r="BW92" t="str">
            <v>25592-89</v>
          </cell>
          <cell r="BX92" t="str">
            <v>25594-89</v>
          </cell>
          <cell r="BY92" t="str">
            <v>25596-89</v>
          </cell>
          <cell r="BZ92" t="str">
            <v>25599-89</v>
          </cell>
          <cell r="CA92" t="str">
            <v>25612-89</v>
          </cell>
          <cell r="CB92" t="str">
            <v>25645-89</v>
          </cell>
          <cell r="CC92" t="str">
            <v>25649-89</v>
          </cell>
          <cell r="CD92" t="str">
            <v>25653-89</v>
          </cell>
          <cell r="CE92" t="str">
            <v>25658-89</v>
          </cell>
          <cell r="CF92" t="str">
            <v>25662-89</v>
          </cell>
          <cell r="CG92" t="str">
            <v>25718-89</v>
          </cell>
          <cell r="CH92" t="str">
            <v>25736-89</v>
          </cell>
          <cell r="CI92" t="str">
            <v>25740-89</v>
          </cell>
          <cell r="CJ92" t="str">
            <v>25743-89</v>
          </cell>
          <cell r="CK92" t="str">
            <v>25745-89</v>
          </cell>
          <cell r="CL92" t="str">
            <v>25754-89</v>
          </cell>
          <cell r="CM92" t="str">
            <v>25758-89</v>
          </cell>
          <cell r="CN92" t="str">
            <v>25769-89</v>
          </cell>
          <cell r="CO92" t="str">
            <v>25772-89</v>
          </cell>
          <cell r="CP92" t="str">
            <v>25777-89</v>
          </cell>
          <cell r="CQ92" t="str">
            <v>25779-89</v>
          </cell>
          <cell r="CR92" t="str">
            <v>25781-89</v>
          </cell>
          <cell r="CS92" t="str">
            <v>25785-89</v>
          </cell>
          <cell r="CT92" t="str">
            <v>25793-89</v>
          </cell>
          <cell r="CU92" t="str">
            <v>25797-89</v>
          </cell>
          <cell r="CV92" t="str">
            <v>25799-89</v>
          </cell>
          <cell r="CW92" t="str">
            <v>25805-89</v>
          </cell>
          <cell r="CX92" t="str">
            <v>25807-89</v>
          </cell>
          <cell r="CY92" t="str">
            <v>25815-89</v>
          </cell>
          <cell r="CZ92" t="str">
            <v>25817-89</v>
          </cell>
          <cell r="DA92" t="str">
            <v>25823-89</v>
          </cell>
          <cell r="DB92" t="str">
            <v>25839-89</v>
          </cell>
          <cell r="DC92" t="str">
            <v>25841-89</v>
          </cell>
          <cell r="DD92" t="str">
            <v>25843-89</v>
          </cell>
          <cell r="DE92" t="str">
            <v>25845-89</v>
          </cell>
          <cell r="DF92" t="str">
            <v>25851-89</v>
          </cell>
          <cell r="DG92" t="str">
            <v>25862-89</v>
          </cell>
          <cell r="DH92" t="str">
            <v>25867-89</v>
          </cell>
          <cell r="DI92" t="str">
            <v>25871-89</v>
          </cell>
          <cell r="DJ92" t="str">
            <v>25873-89</v>
          </cell>
          <cell r="DK92" t="str">
            <v>25875-89</v>
          </cell>
          <cell r="DL92" t="str">
            <v>25878-89</v>
          </cell>
          <cell r="DM92" t="str">
            <v>25885-89</v>
          </cell>
          <cell r="DN92" t="str">
            <v>25898-89</v>
          </cell>
          <cell r="DO92" t="str">
            <v>25899-89</v>
          </cell>
        </row>
        <row r="93">
          <cell r="C93" t="str">
            <v>25-90</v>
          </cell>
          <cell r="D93" t="str">
            <v>25001-90</v>
          </cell>
          <cell r="E93" t="str">
            <v>25019-90</v>
          </cell>
          <cell r="F93" t="str">
            <v>25035-90</v>
          </cell>
          <cell r="H93" t="str">
            <v>25053-90</v>
          </cell>
          <cell r="I93" t="str">
            <v>25086-90</v>
          </cell>
          <cell r="J93" t="str">
            <v>25095-90</v>
          </cell>
          <cell r="K93" t="str">
            <v>25099-90</v>
          </cell>
          <cell r="L93" t="str">
            <v>25120-90</v>
          </cell>
          <cell r="M93" t="str">
            <v>25123-90</v>
          </cell>
          <cell r="N93" t="str">
            <v>25126-90</v>
          </cell>
          <cell r="O93" t="str">
            <v>25148-90</v>
          </cell>
          <cell r="P93" t="str">
            <v>25151-90</v>
          </cell>
          <cell r="Q93" t="str">
            <v>25154-90</v>
          </cell>
          <cell r="R93" t="str">
            <v>25168-90</v>
          </cell>
          <cell r="S93" t="str">
            <v>25175-90</v>
          </cell>
          <cell r="T93" t="str">
            <v>25178-90</v>
          </cell>
          <cell r="U93" t="str">
            <v>25181-90</v>
          </cell>
          <cell r="V93" t="str">
            <v>25183-90</v>
          </cell>
          <cell r="W93" t="str">
            <v>25200-90</v>
          </cell>
          <cell r="X93" t="str">
            <v>25214-90</v>
          </cell>
          <cell r="Y93" t="str">
            <v>25224-90</v>
          </cell>
          <cell r="Z93" t="str">
            <v>25245-90</v>
          </cell>
          <cell r="AA93" t="str">
            <v>25258-90</v>
          </cell>
          <cell r="AB93" t="str">
            <v>25260-90</v>
          </cell>
          <cell r="AC93" t="str">
            <v>25269-90</v>
          </cell>
          <cell r="AD93" t="str">
            <v>25279-90</v>
          </cell>
          <cell r="AE93" t="str">
            <v>25281-90</v>
          </cell>
          <cell r="AF93" t="str">
            <v>25286-90</v>
          </cell>
          <cell r="AG93" t="str">
            <v>25288-90</v>
          </cell>
          <cell r="AH93" t="str">
            <v>25290-90</v>
          </cell>
          <cell r="AI93" t="str">
            <v>25293-90</v>
          </cell>
          <cell r="AJ93" t="str">
            <v>25295-90</v>
          </cell>
          <cell r="AK93" t="str">
            <v>25297-90</v>
          </cell>
          <cell r="AL93" t="str">
            <v>25299-90</v>
          </cell>
          <cell r="AM93" t="str">
            <v>25307-90</v>
          </cell>
          <cell r="AN93" t="str">
            <v>25312-90</v>
          </cell>
          <cell r="AO93" t="str">
            <v>25317-90</v>
          </cell>
          <cell r="AP93" t="str">
            <v>25320-90</v>
          </cell>
          <cell r="AQ93" t="str">
            <v>25322-90</v>
          </cell>
          <cell r="AR93" t="str">
            <v>25324-90</v>
          </cell>
          <cell r="AS93" t="str">
            <v>25326-90</v>
          </cell>
          <cell r="AT93" t="str">
            <v>25328-90</v>
          </cell>
          <cell r="AU93" t="str">
            <v>25335-90</v>
          </cell>
          <cell r="AV93" t="str">
            <v>25339-90</v>
          </cell>
          <cell r="AW93" t="str">
            <v>25368-90</v>
          </cell>
          <cell r="AX93" t="str">
            <v>25372-90</v>
          </cell>
          <cell r="AZ93" t="str">
            <v>25386-90</v>
          </cell>
          <cell r="BA93" t="str">
            <v>25394-90</v>
          </cell>
          <cell r="BB93" t="str">
            <v>25398-90</v>
          </cell>
          <cell r="BC93" t="str">
            <v>25402-90</v>
          </cell>
          <cell r="BD93" t="str">
            <v>25407-90</v>
          </cell>
          <cell r="BE93" t="str">
            <v>25426-90</v>
          </cell>
          <cell r="BF93" t="str">
            <v>25430-90</v>
          </cell>
          <cell r="BG93" t="str">
            <v>25436-90</v>
          </cell>
          <cell r="BH93" t="str">
            <v>25438-90</v>
          </cell>
          <cell r="BI93" t="str">
            <v>25473-90</v>
          </cell>
          <cell r="BJ93" t="str">
            <v>25483-90</v>
          </cell>
          <cell r="BK93" t="str">
            <v>25486-90</v>
          </cell>
          <cell r="BL93" t="str">
            <v>25488-90</v>
          </cell>
          <cell r="BM93" t="str">
            <v>25489-90</v>
          </cell>
          <cell r="BN93" t="str">
            <v>25491-90</v>
          </cell>
          <cell r="BO93" t="str">
            <v>25506-90</v>
          </cell>
          <cell r="BP93" t="str">
            <v>25513-90</v>
          </cell>
          <cell r="BQ93" t="str">
            <v>25518-90</v>
          </cell>
          <cell r="BR93" t="str">
            <v>25524-90</v>
          </cell>
          <cell r="BS93" t="str">
            <v>25530-90</v>
          </cell>
          <cell r="BT93" t="str">
            <v>25535-90</v>
          </cell>
          <cell r="BU93" t="str">
            <v>25572-90</v>
          </cell>
          <cell r="BV93" t="str">
            <v>25580-90</v>
          </cell>
          <cell r="BW93" t="str">
            <v>25592-90</v>
          </cell>
          <cell r="BX93" t="str">
            <v>25594-90</v>
          </cell>
          <cell r="BY93" t="str">
            <v>25596-90</v>
          </cell>
          <cell r="BZ93" t="str">
            <v>25599-90</v>
          </cell>
          <cell r="CA93" t="str">
            <v>25612-90</v>
          </cell>
          <cell r="CB93" t="str">
            <v>25645-90</v>
          </cell>
          <cell r="CC93" t="str">
            <v>25649-90</v>
          </cell>
          <cell r="CD93" t="str">
            <v>25653-90</v>
          </cell>
          <cell r="CE93" t="str">
            <v>25658-90</v>
          </cell>
          <cell r="CF93" t="str">
            <v>25662-90</v>
          </cell>
          <cell r="CG93" t="str">
            <v>25718-90</v>
          </cell>
          <cell r="CH93" t="str">
            <v>25736-90</v>
          </cell>
          <cell r="CI93" t="str">
            <v>25740-90</v>
          </cell>
          <cell r="CJ93" t="str">
            <v>25743-90</v>
          </cell>
          <cell r="CK93" t="str">
            <v>25745-90</v>
          </cell>
          <cell r="CL93" t="str">
            <v>25754-90</v>
          </cell>
          <cell r="CM93" t="str">
            <v>25758-90</v>
          </cell>
          <cell r="CN93" t="str">
            <v>25769-90</v>
          </cell>
          <cell r="CO93" t="str">
            <v>25772-90</v>
          </cell>
          <cell r="CP93" t="str">
            <v>25777-90</v>
          </cell>
          <cell r="CQ93" t="str">
            <v>25779-90</v>
          </cell>
          <cell r="CR93" t="str">
            <v>25781-90</v>
          </cell>
          <cell r="CS93" t="str">
            <v>25785-90</v>
          </cell>
          <cell r="CT93" t="str">
            <v>25793-90</v>
          </cell>
          <cell r="CU93" t="str">
            <v>25797-90</v>
          </cell>
          <cell r="CV93" t="str">
            <v>25799-90</v>
          </cell>
          <cell r="CW93" t="str">
            <v>25805-90</v>
          </cell>
          <cell r="CX93" t="str">
            <v>25807-90</v>
          </cell>
          <cell r="CY93" t="str">
            <v>25815-90</v>
          </cell>
          <cell r="CZ93" t="str">
            <v>25817-90</v>
          </cell>
          <cell r="DA93" t="str">
            <v>25823-90</v>
          </cell>
          <cell r="DB93" t="str">
            <v>25839-90</v>
          </cell>
          <cell r="DC93" t="str">
            <v>25841-90</v>
          </cell>
          <cell r="DD93" t="str">
            <v>25843-90</v>
          </cell>
          <cell r="DE93" t="str">
            <v>25845-90</v>
          </cell>
          <cell r="DF93" t="str">
            <v>25851-90</v>
          </cell>
          <cell r="DG93" t="str">
            <v>25862-90</v>
          </cell>
          <cell r="DH93" t="str">
            <v>25867-90</v>
          </cell>
          <cell r="DI93" t="str">
            <v>25871-90</v>
          </cell>
          <cell r="DJ93" t="str">
            <v>25873-90</v>
          </cell>
          <cell r="DK93" t="str">
            <v>25875-90</v>
          </cell>
          <cell r="DL93" t="str">
            <v>25878-90</v>
          </cell>
          <cell r="DM93" t="str">
            <v>25885-90</v>
          </cell>
          <cell r="DN93" t="str">
            <v>25898-90</v>
          </cell>
          <cell r="DO93" t="str">
            <v>25899-90</v>
          </cell>
        </row>
        <row r="94">
          <cell r="C94" t="str">
            <v>25-91</v>
          </cell>
          <cell r="D94" t="str">
            <v>25001-91</v>
          </cell>
          <cell r="E94" t="str">
            <v>25019-91</v>
          </cell>
          <cell r="F94" t="str">
            <v>25035-91</v>
          </cell>
          <cell r="H94" t="str">
            <v>25053-91</v>
          </cell>
          <cell r="I94" t="str">
            <v>25086-91</v>
          </cell>
          <cell r="J94" t="str">
            <v>25095-91</v>
          </cell>
          <cell r="K94" t="str">
            <v>25099-91</v>
          </cell>
          <cell r="L94" t="str">
            <v>25120-91</v>
          </cell>
          <cell r="M94" t="str">
            <v>25123-91</v>
          </cell>
          <cell r="N94" t="str">
            <v>25126-91</v>
          </cell>
          <cell r="O94" t="str">
            <v>25148-91</v>
          </cell>
          <cell r="P94" t="str">
            <v>25151-91</v>
          </cell>
          <cell r="Q94" t="str">
            <v>25154-91</v>
          </cell>
          <cell r="R94" t="str">
            <v>25168-91</v>
          </cell>
          <cell r="S94" t="str">
            <v>25175-91</v>
          </cell>
          <cell r="T94" t="str">
            <v>25178-91</v>
          </cell>
          <cell r="U94" t="str">
            <v>25181-91</v>
          </cell>
          <cell r="V94" t="str">
            <v>25183-91</v>
          </cell>
          <cell r="W94" t="str">
            <v>25200-91</v>
          </cell>
          <cell r="X94" t="str">
            <v>25214-91</v>
          </cell>
          <cell r="Y94" t="str">
            <v>25224-91</v>
          </cell>
          <cell r="Z94" t="str">
            <v>25245-91</v>
          </cell>
          <cell r="AA94" t="str">
            <v>25258-91</v>
          </cell>
          <cell r="AB94" t="str">
            <v>25260-91</v>
          </cell>
          <cell r="AC94" t="str">
            <v>25269-91</v>
          </cell>
          <cell r="AD94" t="str">
            <v>25279-91</v>
          </cell>
          <cell r="AE94" t="str">
            <v>25281-91</v>
          </cell>
          <cell r="AF94" t="str">
            <v>25286-91</v>
          </cell>
          <cell r="AG94" t="str">
            <v>25288-91</v>
          </cell>
          <cell r="AH94" t="str">
            <v>25290-91</v>
          </cell>
          <cell r="AI94" t="str">
            <v>25293-91</v>
          </cell>
          <cell r="AJ94" t="str">
            <v>25295-91</v>
          </cell>
          <cell r="AK94" t="str">
            <v>25297-91</v>
          </cell>
          <cell r="AL94" t="str">
            <v>25299-91</v>
          </cell>
          <cell r="AM94" t="str">
            <v>25307-91</v>
          </cell>
          <cell r="AN94" t="str">
            <v>25312-91</v>
          </cell>
          <cell r="AO94" t="str">
            <v>25317-91</v>
          </cell>
          <cell r="AP94" t="str">
            <v>25320-91</v>
          </cell>
          <cell r="AQ94" t="str">
            <v>25322-91</v>
          </cell>
          <cell r="AR94" t="str">
            <v>25324-91</v>
          </cell>
          <cell r="AS94" t="str">
            <v>25326-91</v>
          </cell>
          <cell r="AT94" t="str">
            <v>25328-91</v>
          </cell>
          <cell r="AU94" t="str">
            <v>25335-91</v>
          </cell>
          <cell r="AV94" t="str">
            <v>25339-91</v>
          </cell>
          <cell r="AW94" t="str">
            <v>25368-91</v>
          </cell>
          <cell r="AX94" t="str">
            <v>25372-91</v>
          </cell>
          <cell r="AZ94" t="str">
            <v>25386-91</v>
          </cell>
          <cell r="BA94" t="str">
            <v>25394-91</v>
          </cell>
          <cell r="BB94" t="str">
            <v>25398-91</v>
          </cell>
          <cell r="BC94" t="str">
            <v>25402-91</v>
          </cell>
          <cell r="BD94" t="str">
            <v>25407-91</v>
          </cell>
          <cell r="BE94" t="str">
            <v>25426-91</v>
          </cell>
          <cell r="BF94" t="str">
            <v>25430-91</v>
          </cell>
          <cell r="BG94" t="str">
            <v>25436-91</v>
          </cell>
          <cell r="BH94" t="str">
            <v>25438-91</v>
          </cell>
          <cell r="BI94" t="str">
            <v>25473-91</v>
          </cell>
          <cell r="BJ94" t="str">
            <v>25483-91</v>
          </cell>
          <cell r="BK94" t="str">
            <v>25486-91</v>
          </cell>
          <cell r="BL94" t="str">
            <v>25488-91</v>
          </cell>
          <cell r="BM94" t="str">
            <v>25489-91</v>
          </cell>
          <cell r="BN94" t="str">
            <v>25491-91</v>
          </cell>
          <cell r="BO94" t="str">
            <v>25506-91</v>
          </cell>
          <cell r="BP94" t="str">
            <v>25513-91</v>
          </cell>
          <cell r="BQ94" t="str">
            <v>25518-91</v>
          </cell>
          <cell r="BR94" t="str">
            <v>25524-91</v>
          </cell>
          <cell r="BS94" t="str">
            <v>25530-91</v>
          </cell>
          <cell r="BT94" t="str">
            <v>25535-91</v>
          </cell>
          <cell r="BU94" t="str">
            <v>25572-91</v>
          </cell>
          <cell r="BV94" t="str">
            <v>25580-91</v>
          </cell>
          <cell r="BW94" t="str">
            <v>25592-91</v>
          </cell>
          <cell r="BX94" t="str">
            <v>25594-91</v>
          </cell>
          <cell r="BY94" t="str">
            <v>25596-91</v>
          </cell>
          <cell r="BZ94" t="str">
            <v>25599-91</v>
          </cell>
          <cell r="CA94" t="str">
            <v>25612-91</v>
          </cell>
          <cell r="CB94" t="str">
            <v>25645-91</v>
          </cell>
          <cell r="CC94" t="str">
            <v>25649-91</v>
          </cell>
          <cell r="CD94" t="str">
            <v>25653-91</v>
          </cell>
          <cell r="CE94" t="str">
            <v>25658-91</v>
          </cell>
          <cell r="CF94" t="str">
            <v>25662-91</v>
          </cell>
          <cell r="CG94" t="str">
            <v>25718-91</v>
          </cell>
          <cell r="CH94" t="str">
            <v>25736-91</v>
          </cell>
          <cell r="CI94" t="str">
            <v>25740-91</v>
          </cell>
          <cell r="CJ94" t="str">
            <v>25743-91</v>
          </cell>
          <cell r="CK94" t="str">
            <v>25745-91</v>
          </cell>
          <cell r="CL94" t="str">
            <v>25754-91</v>
          </cell>
          <cell r="CM94" t="str">
            <v>25758-91</v>
          </cell>
          <cell r="CN94" t="str">
            <v>25769-91</v>
          </cell>
          <cell r="CO94" t="str">
            <v>25772-91</v>
          </cell>
          <cell r="CP94" t="str">
            <v>25777-91</v>
          </cell>
          <cell r="CQ94" t="str">
            <v>25779-91</v>
          </cell>
          <cell r="CR94" t="str">
            <v>25781-91</v>
          </cell>
          <cell r="CS94" t="str">
            <v>25785-91</v>
          </cell>
          <cell r="CT94" t="str">
            <v>25793-91</v>
          </cell>
          <cell r="CU94" t="str">
            <v>25797-91</v>
          </cell>
          <cell r="CV94" t="str">
            <v>25799-91</v>
          </cell>
          <cell r="CW94" t="str">
            <v>25805-91</v>
          </cell>
          <cell r="CX94" t="str">
            <v>25807-91</v>
          </cell>
          <cell r="CY94" t="str">
            <v>25815-91</v>
          </cell>
          <cell r="CZ94" t="str">
            <v>25817-91</v>
          </cell>
          <cell r="DA94" t="str">
            <v>25823-91</v>
          </cell>
          <cell r="DB94" t="str">
            <v>25839-91</v>
          </cell>
          <cell r="DC94" t="str">
            <v>25841-91</v>
          </cell>
          <cell r="DD94" t="str">
            <v>25843-91</v>
          </cell>
          <cell r="DE94" t="str">
            <v>25845-91</v>
          </cell>
          <cell r="DF94" t="str">
            <v>25851-91</v>
          </cell>
          <cell r="DG94" t="str">
            <v>25862-91</v>
          </cell>
          <cell r="DH94" t="str">
            <v>25867-91</v>
          </cell>
          <cell r="DI94" t="str">
            <v>25871-91</v>
          </cell>
          <cell r="DJ94" t="str">
            <v>25873-91</v>
          </cell>
          <cell r="DK94" t="str">
            <v>25875-91</v>
          </cell>
          <cell r="DL94" t="str">
            <v>25878-91</v>
          </cell>
          <cell r="DM94" t="str">
            <v>25885-91</v>
          </cell>
          <cell r="DN94" t="str">
            <v>25898-91</v>
          </cell>
          <cell r="DO94" t="str">
            <v>25899-91</v>
          </cell>
        </row>
        <row r="95">
          <cell r="C95" t="str">
            <v>25-92</v>
          </cell>
          <cell r="D95" t="str">
            <v>25001-92</v>
          </cell>
          <cell r="E95" t="str">
            <v>25019-92</v>
          </cell>
          <cell r="F95" t="str">
            <v>25035-92</v>
          </cell>
          <cell r="H95" t="str">
            <v>25053-92</v>
          </cell>
          <cell r="I95" t="str">
            <v>25086-92</v>
          </cell>
          <cell r="J95" t="str">
            <v>25095-92</v>
          </cell>
          <cell r="K95" t="str">
            <v>25099-92</v>
          </cell>
          <cell r="L95" t="str">
            <v>25120-92</v>
          </cell>
          <cell r="M95" t="str">
            <v>25123-92</v>
          </cell>
          <cell r="N95" t="str">
            <v>25126-92</v>
          </cell>
          <cell r="O95" t="str">
            <v>25148-92</v>
          </cell>
          <cell r="P95" t="str">
            <v>25151-92</v>
          </cell>
          <cell r="Q95" t="str">
            <v>25154-92</v>
          </cell>
          <cell r="R95" t="str">
            <v>25168-92</v>
          </cell>
          <cell r="S95" t="str">
            <v>25175-92</v>
          </cell>
          <cell r="T95" t="str">
            <v>25178-92</v>
          </cell>
          <cell r="U95" t="str">
            <v>25181-92</v>
          </cell>
          <cell r="V95" t="str">
            <v>25183-92</v>
          </cell>
          <cell r="W95" t="str">
            <v>25200-92</v>
          </cell>
          <cell r="X95" t="str">
            <v>25214-92</v>
          </cell>
          <cell r="Y95" t="str">
            <v>25224-92</v>
          </cell>
          <cell r="Z95" t="str">
            <v>25245-92</v>
          </cell>
          <cell r="AA95" t="str">
            <v>25258-92</v>
          </cell>
          <cell r="AB95" t="str">
            <v>25260-92</v>
          </cell>
          <cell r="AC95" t="str">
            <v>25269-92</v>
          </cell>
          <cell r="AD95" t="str">
            <v>25279-92</v>
          </cell>
          <cell r="AE95" t="str">
            <v>25281-92</v>
          </cell>
          <cell r="AF95" t="str">
            <v>25286-92</v>
          </cell>
          <cell r="AG95" t="str">
            <v>25288-92</v>
          </cell>
          <cell r="AH95" t="str">
            <v>25290-92</v>
          </cell>
          <cell r="AI95" t="str">
            <v>25293-92</v>
          </cell>
          <cell r="AJ95" t="str">
            <v>25295-92</v>
          </cell>
          <cell r="AK95" t="str">
            <v>25297-92</v>
          </cell>
          <cell r="AL95" t="str">
            <v>25299-92</v>
          </cell>
          <cell r="AM95" t="str">
            <v>25307-92</v>
          </cell>
          <cell r="AN95" t="str">
            <v>25312-92</v>
          </cell>
          <cell r="AO95" t="str">
            <v>25317-92</v>
          </cell>
          <cell r="AP95" t="str">
            <v>25320-92</v>
          </cell>
          <cell r="AQ95" t="str">
            <v>25322-92</v>
          </cell>
          <cell r="AR95" t="str">
            <v>25324-92</v>
          </cell>
          <cell r="AS95" t="str">
            <v>25326-92</v>
          </cell>
          <cell r="AT95" t="str">
            <v>25328-92</v>
          </cell>
          <cell r="AU95" t="str">
            <v>25335-92</v>
          </cell>
          <cell r="AV95" t="str">
            <v>25339-92</v>
          </cell>
          <cell r="AW95" t="str">
            <v>25368-92</v>
          </cell>
          <cell r="AX95" t="str">
            <v>25372-92</v>
          </cell>
          <cell r="AZ95" t="str">
            <v>25386-92</v>
          </cell>
          <cell r="BA95" t="str">
            <v>25394-92</v>
          </cell>
          <cell r="BB95" t="str">
            <v>25398-92</v>
          </cell>
          <cell r="BC95" t="str">
            <v>25402-92</v>
          </cell>
          <cell r="BD95" t="str">
            <v>25407-92</v>
          </cell>
          <cell r="BE95" t="str">
            <v>25426-92</v>
          </cell>
          <cell r="BF95" t="str">
            <v>25430-92</v>
          </cell>
          <cell r="BG95" t="str">
            <v>25436-92</v>
          </cell>
          <cell r="BH95" t="str">
            <v>25438-92</v>
          </cell>
          <cell r="BI95" t="str">
            <v>25473-92</v>
          </cell>
          <cell r="BJ95" t="str">
            <v>25483-92</v>
          </cell>
          <cell r="BK95" t="str">
            <v>25486-92</v>
          </cell>
          <cell r="BL95" t="str">
            <v>25488-92</v>
          </cell>
          <cell r="BM95" t="str">
            <v>25489-92</v>
          </cell>
          <cell r="BN95" t="str">
            <v>25491-92</v>
          </cell>
          <cell r="BO95" t="str">
            <v>25506-92</v>
          </cell>
          <cell r="BP95" t="str">
            <v>25513-92</v>
          </cell>
          <cell r="BQ95" t="str">
            <v>25518-92</v>
          </cell>
          <cell r="BR95" t="str">
            <v>25524-92</v>
          </cell>
          <cell r="BS95" t="str">
            <v>25530-92</v>
          </cell>
          <cell r="BT95" t="str">
            <v>25535-92</v>
          </cell>
          <cell r="BU95" t="str">
            <v>25572-92</v>
          </cell>
          <cell r="BV95" t="str">
            <v>25580-92</v>
          </cell>
          <cell r="BW95" t="str">
            <v>25592-92</v>
          </cell>
          <cell r="BX95" t="str">
            <v>25594-92</v>
          </cell>
          <cell r="BY95" t="str">
            <v>25596-92</v>
          </cell>
          <cell r="BZ95" t="str">
            <v>25599-92</v>
          </cell>
          <cell r="CA95" t="str">
            <v>25612-92</v>
          </cell>
          <cell r="CB95" t="str">
            <v>25645-92</v>
          </cell>
          <cell r="CC95" t="str">
            <v>25649-92</v>
          </cell>
          <cell r="CD95" t="str">
            <v>25653-92</v>
          </cell>
          <cell r="CE95" t="str">
            <v>25658-92</v>
          </cell>
          <cell r="CF95" t="str">
            <v>25662-92</v>
          </cell>
          <cell r="CG95" t="str">
            <v>25718-92</v>
          </cell>
          <cell r="CH95" t="str">
            <v>25736-92</v>
          </cell>
          <cell r="CI95" t="str">
            <v>25740-92</v>
          </cell>
          <cell r="CJ95" t="str">
            <v>25743-92</v>
          </cell>
          <cell r="CK95" t="str">
            <v>25745-92</v>
          </cell>
          <cell r="CL95" t="str">
            <v>25754-92</v>
          </cell>
          <cell r="CM95" t="str">
            <v>25758-92</v>
          </cell>
          <cell r="CN95" t="str">
            <v>25769-92</v>
          </cell>
          <cell r="CO95" t="str">
            <v>25772-92</v>
          </cell>
          <cell r="CP95" t="str">
            <v>25777-92</v>
          </cell>
          <cell r="CQ95" t="str">
            <v>25779-92</v>
          </cell>
          <cell r="CR95" t="str">
            <v>25781-92</v>
          </cell>
          <cell r="CS95" t="str">
            <v>25785-92</v>
          </cell>
          <cell r="CT95" t="str">
            <v>25793-92</v>
          </cell>
          <cell r="CU95" t="str">
            <v>25797-92</v>
          </cell>
          <cell r="CV95" t="str">
            <v>25799-92</v>
          </cell>
          <cell r="CW95" t="str">
            <v>25805-92</v>
          </cell>
          <cell r="CX95" t="str">
            <v>25807-92</v>
          </cell>
          <cell r="CY95" t="str">
            <v>25815-92</v>
          </cell>
          <cell r="CZ95" t="str">
            <v>25817-92</v>
          </cell>
          <cell r="DA95" t="str">
            <v>25823-92</v>
          </cell>
          <cell r="DB95" t="str">
            <v>25839-92</v>
          </cell>
          <cell r="DC95" t="str">
            <v>25841-92</v>
          </cell>
          <cell r="DD95" t="str">
            <v>25843-92</v>
          </cell>
          <cell r="DE95" t="str">
            <v>25845-92</v>
          </cell>
          <cell r="DF95" t="str">
            <v>25851-92</v>
          </cell>
          <cell r="DG95" t="str">
            <v>25862-92</v>
          </cell>
          <cell r="DH95" t="str">
            <v>25867-92</v>
          </cell>
          <cell r="DI95" t="str">
            <v>25871-92</v>
          </cell>
          <cell r="DJ95" t="str">
            <v>25873-92</v>
          </cell>
          <cell r="DK95" t="str">
            <v>25875-92</v>
          </cell>
          <cell r="DL95" t="str">
            <v>25878-92</v>
          </cell>
          <cell r="DM95" t="str">
            <v>25885-92</v>
          </cell>
          <cell r="DN95" t="str">
            <v>25898-92</v>
          </cell>
          <cell r="DO95" t="str">
            <v>25899-92</v>
          </cell>
        </row>
        <row r="96">
          <cell r="C96" t="str">
            <v>25-93</v>
          </cell>
          <cell r="D96" t="str">
            <v>25001-93</v>
          </cell>
          <cell r="E96" t="str">
            <v>25019-93</v>
          </cell>
          <cell r="F96" t="str">
            <v>25035-93</v>
          </cell>
          <cell r="H96" t="str">
            <v>25053-93</v>
          </cell>
          <cell r="I96" t="str">
            <v>25086-93</v>
          </cell>
          <cell r="J96" t="str">
            <v>25095-93</v>
          </cell>
          <cell r="K96" t="str">
            <v>25099-93</v>
          </cell>
          <cell r="L96" t="str">
            <v>25120-93</v>
          </cell>
          <cell r="M96" t="str">
            <v>25123-93</v>
          </cell>
          <cell r="N96" t="str">
            <v>25126-93</v>
          </cell>
          <cell r="O96" t="str">
            <v>25148-93</v>
          </cell>
          <cell r="P96" t="str">
            <v>25151-93</v>
          </cell>
          <cell r="Q96" t="str">
            <v>25154-93</v>
          </cell>
          <cell r="R96" t="str">
            <v>25168-93</v>
          </cell>
          <cell r="S96" t="str">
            <v>25175-93</v>
          </cell>
          <cell r="T96" t="str">
            <v>25178-93</v>
          </cell>
          <cell r="U96" t="str">
            <v>25181-93</v>
          </cell>
          <cell r="V96" t="str">
            <v>25183-93</v>
          </cell>
          <cell r="W96" t="str">
            <v>25200-93</v>
          </cell>
          <cell r="X96" t="str">
            <v>25214-93</v>
          </cell>
          <cell r="Y96" t="str">
            <v>25224-93</v>
          </cell>
          <cell r="Z96" t="str">
            <v>25245-93</v>
          </cell>
          <cell r="AA96" t="str">
            <v>25258-93</v>
          </cell>
          <cell r="AB96" t="str">
            <v>25260-93</v>
          </cell>
          <cell r="AC96" t="str">
            <v>25269-93</v>
          </cell>
          <cell r="AD96" t="str">
            <v>25279-93</v>
          </cell>
          <cell r="AE96" t="str">
            <v>25281-93</v>
          </cell>
          <cell r="AF96" t="str">
            <v>25286-93</v>
          </cell>
          <cell r="AG96" t="str">
            <v>25288-93</v>
          </cell>
          <cell r="AH96" t="str">
            <v>25290-93</v>
          </cell>
          <cell r="AI96" t="str">
            <v>25293-93</v>
          </cell>
          <cell r="AJ96" t="str">
            <v>25295-93</v>
          </cell>
          <cell r="AK96" t="str">
            <v>25297-93</v>
          </cell>
          <cell r="AL96" t="str">
            <v>25299-93</v>
          </cell>
          <cell r="AM96" t="str">
            <v>25307-93</v>
          </cell>
          <cell r="AN96" t="str">
            <v>25312-93</v>
          </cell>
          <cell r="AO96" t="str">
            <v>25317-93</v>
          </cell>
          <cell r="AP96" t="str">
            <v>25320-93</v>
          </cell>
          <cell r="AQ96" t="str">
            <v>25322-93</v>
          </cell>
          <cell r="AR96" t="str">
            <v>25324-93</v>
          </cell>
          <cell r="AS96" t="str">
            <v>25326-93</v>
          </cell>
          <cell r="AT96" t="str">
            <v>25328-93</v>
          </cell>
          <cell r="AU96" t="str">
            <v>25335-93</v>
          </cell>
          <cell r="AV96" t="str">
            <v>25339-93</v>
          </cell>
          <cell r="AW96" t="str">
            <v>25368-93</v>
          </cell>
          <cell r="AX96" t="str">
            <v>25372-93</v>
          </cell>
          <cell r="AZ96" t="str">
            <v>25386-93</v>
          </cell>
          <cell r="BA96" t="str">
            <v>25394-93</v>
          </cell>
          <cell r="BB96" t="str">
            <v>25398-93</v>
          </cell>
          <cell r="BC96" t="str">
            <v>25402-93</v>
          </cell>
          <cell r="BD96" t="str">
            <v>25407-93</v>
          </cell>
          <cell r="BE96" t="str">
            <v>25426-93</v>
          </cell>
          <cell r="BF96" t="str">
            <v>25430-93</v>
          </cell>
          <cell r="BG96" t="str">
            <v>25436-93</v>
          </cell>
          <cell r="BH96" t="str">
            <v>25438-93</v>
          </cell>
          <cell r="BI96" t="str">
            <v>25473-93</v>
          </cell>
          <cell r="BJ96" t="str">
            <v>25483-93</v>
          </cell>
          <cell r="BK96" t="str">
            <v>25486-93</v>
          </cell>
          <cell r="BL96" t="str">
            <v>25488-93</v>
          </cell>
          <cell r="BM96" t="str">
            <v>25489-93</v>
          </cell>
          <cell r="BN96" t="str">
            <v>25491-93</v>
          </cell>
          <cell r="BO96" t="str">
            <v>25506-93</v>
          </cell>
          <cell r="BP96" t="str">
            <v>25513-93</v>
          </cell>
          <cell r="BQ96" t="str">
            <v>25518-93</v>
          </cell>
          <cell r="BR96" t="str">
            <v>25524-93</v>
          </cell>
          <cell r="BS96" t="str">
            <v>25530-93</v>
          </cell>
          <cell r="BT96" t="str">
            <v>25535-93</v>
          </cell>
          <cell r="BU96" t="str">
            <v>25572-93</v>
          </cell>
          <cell r="BV96" t="str">
            <v>25580-93</v>
          </cell>
          <cell r="BW96" t="str">
            <v>25592-93</v>
          </cell>
          <cell r="BX96" t="str">
            <v>25594-93</v>
          </cell>
          <cell r="BY96" t="str">
            <v>25596-93</v>
          </cell>
          <cell r="BZ96" t="str">
            <v>25599-93</v>
          </cell>
          <cell r="CA96" t="str">
            <v>25612-93</v>
          </cell>
          <cell r="CB96" t="str">
            <v>25645-93</v>
          </cell>
          <cell r="CC96" t="str">
            <v>25649-93</v>
          </cell>
          <cell r="CD96" t="str">
            <v>25653-93</v>
          </cell>
          <cell r="CE96" t="str">
            <v>25658-93</v>
          </cell>
          <cell r="CF96" t="str">
            <v>25662-93</v>
          </cell>
          <cell r="CG96" t="str">
            <v>25718-93</v>
          </cell>
          <cell r="CH96" t="str">
            <v>25736-93</v>
          </cell>
          <cell r="CI96" t="str">
            <v>25740-93</v>
          </cell>
          <cell r="CJ96" t="str">
            <v>25743-93</v>
          </cell>
          <cell r="CK96" t="str">
            <v>25745-93</v>
          </cell>
          <cell r="CL96" t="str">
            <v>25754-93</v>
          </cell>
          <cell r="CM96" t="str">
            <v>25758-93</v>
          </cell>
          <cell r="CN96" t="str">
            <v>25769-93</v>
          </cell>
          <cell r="CO96" t="str">
            <v>25772-93</v>
          </cell>
          <cell r="CP96" t="str">
            <v>25777-93</v>
          </cell>
          <cell r="CQ96" t="str">
            <v>25779-93</v>
          </cell>
          <cell r="CR96" t="str">
            <v>25781-93</v>
          </cell>
          <cell r="CS96" t="str">
            <v>25785-93</v>
          </cell>
          <cell r="CT96" t="str">
            <v>25793-93</v>
          </cell>
          <cell r="CU96" t="str">
            <v>25797-93</v>
          </cell>
          <cell r="CV96" t="str">
            <v>25799-93</v>
          </cell>
          <cell r="CW96" t="str">
            <v>25805-93</v>
          </cell>
          <cell r="CX96" t="str">
            <v>25807-93</v>
          </cell>
          <cell r="CY96" t="str">
            <v>25815-93</v>
          </cell>
          <cell r="CZ96" t="str">
            <v>25817-93</v>
          </cell>
          <cell r="DA96" t="str">
            <v>25823-93</v>
          </cell>
          <cell r="DB96" t="str">
            <v>25839-93</v>
          </cell>
          <cell r="DC96" t="str">
            <v>25841-93</v>
          </cell>
          <cell r="DD96" t="str">
            <v>25843-93</v>
          </cell>
          <cell r="DE96" t="str">
            <v>25845-93</v>
          </cell>
          <cell r="DF96" t="str">
            <v>25851-93</v>
          </cell>
          <cell r="DG96" t="str">
            <v>25862-93</v>
          </cell>
          <cell r="DH96" t="str">
            <v>25867-93</v>
          </cell>
          <cell r="DI96" t="str">
            <v>25871-93</v>
          </cell>
          <cell r="DJ96" t="str">
            <v>25873-93</v>
          </cell>
          <cell r="DK96" t="str">
            <v>25875-93</v>
          </cell>
          <cell r="DL96" t="str">
            <v>25878-93</v>
          </cell>
          <cell r="DM96" t="str">
            <v>25885-93</v>
          </cell>
          <cell r="DN96" t="str">
            <v>25898-93</v>
          </cell>
          <cell r="DO96" t="str">
            <v>25899-93</v>
          </cell>
        </row>
        <row r="97">
          <cell r="C97" t="str">
            <v>25-94</v>
          </cell>
          <cell r="D97" t="str">
            <v>25001-94</v>
          </cell>
          <cell r="E97" t="str">
            <v>25019-94</v>
          </cell>
          <cell r="F97" t="str">
            <v>25035-94</v>
          </cell>
          <cell r="H97" t="str">
            <v>25053-94</v>
          </cell>
          <cell r="I97" t="str">
            <v>25086-94</v>
          </cell>
          <cell r="J97" t="str">
            <v>25095-94</v>
          </cell>
          <cell r="K97" t="str">
            <v>25099-94</v>
          </cell>
          <cell r="L97" t="str">
            <v>25120-94</v>
          </cell>
          <cell r="M97" t="str">
            <v>25123-94</v>
          </cell>
          <cell r="N97" t="str">
            <v>25126-94</v>
          </cell>
          <cell r="O97" t="str">
            <v>25148-94</v>
          </cell>
          <cell r="P97" t="str">
            <v>25151-94</v>
          </cell>
          <cell r="Q97" t="str">
            <v>25154-94</v>
          </cell>
          <cell r="R97" t="str">
            <v>25168-94</v>
          </cell>
          <cell r="S97" t="str">
            <v>25175-94</v>
          </cell>
          <cell r="T97" t="str">
            <v>25178-94</v>
          </cell>
          <cell r="U97" t="str">
            <v>25181-94</v>
          </cell>
          <cell r="V97" t="str">
            <v>25183-94</v>
          </cell>
          <cell r="W97" t="str">
            <v>25200-94</v>
          </cell>
          <cell r="X97" t="str">
            <v>25214-94</v>
          </cell>
          <cell r="Y97" t="str">
            <v>25224-94</v>
          </cell>
          <cell r="Z97" t="str">
            <v>25245-94</v>
          </cell>
          <cell r="AA97" t="str">
            <v>25258-94</v>
          </cell>
          <cell r="AB97" t="str">
            <v>25260-94</v>
          </cell>
          <cell r="AC97" t="str">
            <v>25269-94</v>
          </cell>
          <cell r="AD97" t="str">
            <v>25279-94</v>
          </cell>
          <cell r="AE97" t="str">
            <v>25281-94</v>
          </cell>
          <cell r="AF97" t="str">
            <v>25286-94</v>
          </cell>
          <cell r="AG97" t="str">
            <v>25288-94</v>
          </cell>
          <cell r="AH97" t="str">
            <v>25290-94</v>
          </cell>
          <cell r="AI97" t="str">
            <v>25293-94</v>
          </cell>
          <cell r="AJ97" t="str">
            <v>25295-94</v>
          </cell>
          <cell r="AK97" t="str">
            <v>25297-94</v>
          </cell>
          <cell r="AL97" t="str">
            <v>25299-94</v>
          </cell>
          <cell r="AM97" t="str">
            <v>25307-94</v>
          </cell>
          <cell r="AN97" t="str">
            <v>25312-94</v>
          </cell>
          <cell r="AO97" t="str">
            <v>25317-94</v>
          </cell>
          <cell r="AP97" t="str">
            <v>25320-94</v>
          </cell>
          <cell r="AQ97" t="str">
            <v>25322-94</v>
          </cell>
          <cell r="AR97" t="str">
            <v>25324-94</v>
          </cell>
          <cell r="AS97" t="str">
            <v>25326-94</v>
          </cell>
          <cell r="AT97" t="str">
            <v>25328-94</v>
          </cell>
          <cell r="AU97" t="str">
            <v>25335-94</v>
          </cell>
          <cell r="AV97" t="str">
            <v>25339-94</v>
          </cell>
          <cell r="AW97" t="str">
            <v>25368-94</v>
          </cell>
          <cell r="AX97" t="str">
            <v>25372-94</v>
          </cell>
          <cell r="AZ97" t="str">
            <v>25386-94</v>
          </cell>
          <cell r="BA97" t="str">
            <v>25394-94</v>
          </cell>
          <cell r="BB97" t="str">
            <v>25398-94</v>
          </cell>
          <cell r="BC97" t="str">
            <v>25402-94</v>
          </cell>
          <cell r="BD97" t="str">
            <v>25407-94</v>
          </cell>
          <cell r="BE97" t="str">
            <v>25426-94</v>
          </cell>
          <cell r="BF97" t="str">
            <v>25430-94</v>
          </cell>
          <cell r="BG97" t="str">
            <v>25436-94</v>
          </cell>
          <cell r="BH97" t="str">
            <v>25438-94</v>
          </cell>
          <cell r="BI97" t="str">
            <v>25473-94</v>
          </cell>
          <cell r="BJ97" t="str">
            <v>25483-94</v>
          </cell>
          <cell r="BK97" t="str">
            <v>25486-94</v>
          </cell>
          <cell r="BL97" t="str">
            <v>25488-94</v>
          </cell>
          <cell r="BM97" t="str">
            <v>25489-94</v>
          </cell>
          <cell r="BN97" t="str">
            <v>25491-94</v>
          </cell>
          <cell r="BO97" t="str">
            <v>25506-94</v>
          </cell>
          <cell r="BP97" t="str">
            <v>25513-94</v>
          </cell>
          <cell r="BQ97" t="str">
            <v>25518-94</v>
          </cell>
          <cell r="BR97" t="str">
            <v>25524-94</v>
          </cell>
          <cell r="BS97" t="str">
            <v>25530-94</v>
          </cell>
          <cell r="BT97" t="str">
            <v>25535-94</v>
          </cell>
          <cell r="BU97" t="str">
            <v>25572-94</v>
          </cell>
          <cell r="BV97" t="str">
            <v>25580-94</v>
          </cell>
          <cell r="BW97" t="str">
            <v>25592-94</v>
          </cell>
          <cell r="BX97" t="str">
            <v>25594-94</v>
          </cell>
          <cell r="BY97" t="str">
            <v>25596-94</v>
          </cell>
          <cell r="BZ97" t="str">
            <v>25599-94</v>
          </cell>
          <cell r="CA97" t="str">
            <v>25612-94</v>
          </cell>
          <cell r="CB97" t="str">
            <v>25645-94</v>
          </cell>
          <cell r="CC97" t="str">
            <v>25649-94</v>
          </cell>
          <cell r="CD97" t="str">
            <v>25653-94</v>
          </cell>
          <cell r="CE97" t="str">
            <v>25658-94</v>
          </cell>
          <cell r="CF97" t="str">
            <v>25662-94</v>
          </cell>
          <cell r="CG97" t="str">
            <v>25718-94</v>
          </cell>
          <cell r="CH97" t="str">
            <v>25736-94</v>
          </cell>
          <cell r="CI97" t="str">
            <v>25740-94</v>
          </cell>
          <cell r="CJ97" t="str">
            <v>25743-94</v>
          </cell>
          <cell r="CK97" t="str">
            <v>25745-94</v>
          </cell>
          <cell r="CL97" t="str">
            <v>25754-94</v>
          </cell>
          <cell r="CM97" t="str">
            <v>25758-94</v>
          </cell>
          <cell r="CN97" t="str">
            <v>25769-94</v>
          </cell>
          <cell r="CO97" t="str">
            <v>25772-94</v>
          </cell>
          <cell r="CP97" t="str">
            <v>25777-94</v>
          </cell>
          <cell r="CQ97" t="str">
            <v>25779-94</v>
          </cell>
          <cell r="CR97" t="str">
            <v>25781-94</v>
          </cell>
          <cell r="CS97" t="str">
            <v>25785-94</v>
          </cell>
          <cell r="CT97" t="str">
            <v>25793-94</v>
          </cell>
          <cell r="CU97" t="str">
            <v>25797-94</v>
          </cell>
          <cell r="CV97" t="str">
            <v>25799-94</v>
          </cell>
          <cell r="CW97" t="str">
            <v>25805-94</v>
          </cell>
          <cell r="CX97" t="str">
            <v>25807-94</v>
          </cell>
          <cell r="CY97" t="str">
            <v>25815-94</v>
          </cell>
          <cell r="CZ97" t="str">
            <v>25817-94</v>
          </cell>
          <cell r="DA97" t="str">
            <v>25823-94</v>
          </cell>
          <cell r="DB97" t="str">
            <v>25839-94</v>
          </cell>
          <cell r="DC97" t="str">
            <v>25841-94</v>
          </cell>
          <cell r="DD97" t="str">
            <v>25843-94</v>
          </cell>
          <cell r="DE97" t="str">
            <v>25845-94</v>
          </cell>
          <cell r="DF97" t="str">
            <v>25851-94</v>
          </cell>
          <cell r="DG97" t="str">
            <v>25862-94</v>
          </cell>
          <cell r="DH97" t="str">
            <v>25867-94</v>
          </cell>
          <cell r="DI97" t="str">
            <v>25871-94</v>
          </cell>
          <cell r="DJ97" t="str">
            <v>25873-94</v>
          </cell>
          <cell r="DK97" t="str">
            <v>25875-94</v>
          </cell>
          <cell r="DL97" t="str">
            <v>25878-94</v>
          </cell>
          <cell r="DM97" t="str">
            <v>25885-94</v>
          </cell>
          <cell r="DN97" t="str">
            <v>25898-94</v>
          </cell>
          <cell r="DO97" t="str">
            <v>25899-94</v>
          </cell>
        </row>
        <row r="98">
          <cell r="C98" t="str">
            <v>25-95</v>
          </cell>
          <cell r="D98" t="str">
            <v>25001-95</v>
          </cell>
          <cell r="E98" t="str">
            <v>25019-95</v>
          </cell>
          <cell r="F98" t="str">
            <v>25035-95</v>
          </cell>
          <cell r="H98" t="str">
            <v>25053-95</v>
          </cell>
          <cell r="I98" t="str">
            <v>25086-95</v>
          </cell>
          <cell r="J98" t="str">
            <v>25095-95</v>
          </cell>
          <cell r="K98" t="str">
            <v>25099-95</v>
          </cell>
          <cell r="L98" t="str">
            <v>25120-95</v>
          </cell>
          <cell r="M98" t="str">
            <v>25123-95</v>
          </cell>
          <cell r="N98" t="str">
            <v>25126-95</v>
          </cell>
          <cell r="O98" t="str">
            <v>25148-95</v>
          </cell>
          <cell r="P98" t="str">
            <v>25151-95</v>
          </cell>
          <cell r="Q98" t="str">
            <v>25154-95</v>
          </cell>
          <cell r="R98" t="str">
            <v>25168-95</v>
          </cell>
          <cell r="S98" t="str">
            <v>25175-95</v>
          </cell>
          <cell r="T98" t="str">
            <v>25178-95</v>
          </cell>
          <cell r="U98" t="str">
            <v>25181-95</v>
          </cell>
          <cell r="V98" t="str">
            <v>25183-95</v>
          </cell>
          <cell r="W98" t="str">
            <v>25200-95</v>
          </cell>
          <cell r="X98" t="str">
            <v>25214-95</v>
          </cell>
          <cell r="Y98" t="str">
            <v>25224-95</v>
          </cell>
          <cell r="Z98" t="str">
            <v>25245-95</v>
          </cell>
          <cell r="AA98" t="str">
            <v>25258-95</v>
          </cell>
          <cell r="AB98" t="str">
            <v>25260-95</v>
          </cell>
          <cell r="AC98" t="str">
            <v>25269-95</v>
          </cell>
          <cell r="AD98" t="str">
            <v>25279-95</v>
          </cell>
          <cell r="AE98" t="str">
            <v>25281-95</v>
          </cell>
          <cell r="AF98" t="str">
            <v>25286-95</v>
          </cell>
          <cell r="AG98" t="str">
            <v>25288-95</v>
          </cell>
          <cell r="AH98" t="str">
            <v>25290-95</v>
          </cell>
          <cell r="AI98" t="str">
            <v>25293-95</v>
          </cell>
          <cell r="AJ98" t="str">
            <v>25295-95</v>
          </cell>
          <cell r="AK98" t="str">
            <v>25297-95</v>
          </cell>
          <cell r="AL98" t="str">
            <v>25299-95</v>
          </cell>
          <cell r="AM98" t="str">
            <v>25307-95</v>
          </cell>
          <cell r="AN98" t="str">
            <v>25312-95</v>
          </cell>
          <cell r="AO98" t="str">
            <v>25317-95</v>
          </cell>
          <cell r="AP98" t="str">
            <v>25320-95</v>
          </cell>
          <cell r="AQ98" t="str">
            <v>25322-95</v>
          </cell>
          <cell r="AR98" t="str">
            <v>25324-95</v>
          </cell>
          <cell r="AS98" t="str">
            <v>25326-95</v>
          </cell>
          <cell r="AT98" t="str">
            <v>25328-95</v>
          </cell>
          <cell r="AU98" t="str">
            <v>25335-95</v>
          </cell>
          <cell r="AV98" t="str">
            <v>25339-95</v>
          </cell>
          <cell r="AW98" t="str">
            <v>25368-95</v>
          </cell>
          <cell r="AX98" t="str">
            <v>25372-95</v>
          </cell>
          <cell r="AZ98" t="str">
            <v>25386-95</v>
          </cell>
          <cell r="BA98" t="str">
            <v>25394-95</v>
          </cell>
          <cell r="BB98" t="str">
            <v>25398-95</v>
          </cell>
          <cell r="BC98" t="str">
            <v>25402-95</v>
          </cell>
          <cell r="BD98" t="str">
            <v>25407-95</v>
          </cell>
          <cell r="BE98" t="str">
            <v>25426-95</v>
          </cell>
          <cell r="BF98" t="str">
            <v>25430-95</v>
          </cell>
          <cell r="BG98" t="str">
            <v>25436-95</v>
          </cell>
          <cell r="BH98" t="str">
            <v>25438-95</v>
          </cell>
          <cell r="BI98" t="str">
            <v>25473-95</v>
          </cell>
          <cell r="BJ98" t="str">
            <v>25483-95</v>
          </cell>
          <cell r="BK98" t="str">
            <v>25486-95</v>
          </cell>
          <cell r="BL98" t="str">
            <v>25488-95</v>
          </cell>
          <cell r="BM98" t="str">
            <v>25489-95</v>
          </cell>
          <cell r="BN98" t="str">
            <v>25491-95</v>
          </cell>
          <cell r="BO98" t="str">
            <v>25506-95</v>
          </cell>
          <cell r="BP98" t="str">
            <v>25513-95</v>
          </cell>
          <cell r="BQ98" t="str">
            <v>25518-95</v>
          </cell>
          <cell r="BR98" t="str">
            <v>25524-95</v>
          </cell>
          <cell r="BS98" t="str">
            <v>25530-95</v>
          </cell>
          <cell r="BT98" t="str">
            <v>25535-95</v>
          </cell>
          <cell r="BU98" t="str">
            <v>25572-95</v>
          </cell>
          <cell r="BV98" t="str">
            <v>25580-95</v>
          </cell>
          <cell r="BW98" t="str">
            <v>25592-95</v>
          </cell>
          <cell r="BX98" t="str">
            <v>25594-95</v>
          </cell>
          <cell r="BY98" t="str">
            <v>25596-95</v>
          </cell>
          <cell r="BZ98" t="str">
            <v>25599-95</v>
          </cell>
          <cell r="CA98" t="str">
            <v>25612-95</v>
          </cell>
          <cell r="CB98" t="str">
            <v>25645-95</v>
          </cell>
          <cell r="CC98" t="str">
            <v>25649-95</v>
          </cell>
          <cell r="CD98" t="str">
            <v>25653-95</v>
          </cell>
          <cell r="CE98" t="str">
            <v>25658-95</v>
          </cell>
          <cell r="CF98" t="str">
            <v>25662-95</v>
          </cell>
          <cell r="CG98" t="str">
            <v>25718-95</v>
          </cell>
          <cell r="CH98" t="str">
            <v>25736-95</v>
          </cell>
          <cell r="CI98" t="str">
            <v>25740-95</v>
          </cell>
          <cell r="CJ98" t="str">
            <v>25743-95</v>
          </cell>
          <cell r="CK98" t="str">
            <v>25745-95</v>
          </cell>
          <cell r="CL98" t="str">
            <v>25754-95</v>
          </cell>
          <cell r="CM98" t="str">
            <v>25758-95</v>
          </cell>
          <cell r="CN98" t="str">
            <v>25769-95</v>
          </cell>
          <cell r="CO98" t="str">
            <v>25772-95</v>
          </cell>
          <cell r="CP98" t="str">
            <v>25777-95</v>
          </cell>
          <cell r="CQ98" t="str">
            <v>25779-95</v>
          </cell>
          <cell r="CR98" t="str">
            <v>25781-95</v>
          </cell>
          <cell r="CS98" t="str">
            <v>25785-95</v>
          </cell>
          <cell r="CT98" t="str">
            <v>25793-95</v>
          </cell>
          <cell r="CU98" t="str">
            <v>25797-95</v>
          </cell>
          <cell r="CV98" t="str">
            <v>25799-95</v>
          </cell>
          <cell r="CW98" t="str">
            <v>25805-95</v>
          </cell>
          <cell r="CX98" t="str">
            <v>25807-95</v>
          </cell>
          <cell r="CY98" t="str">
            <v>25815-95</v>
          </cell>
          <cell r="CZ98" t="str">
            <v>25817-95</v>
          </cell>
          <cell r="DA98" t="str">
            <v>25823-95</v>
          </cell>
          <cell r="DB98" t="str">
            <v>25839-95</v>
          </cell>
          <cell r="DC98" t="str">
            <v>25841-95</v>
          </cell>
          <cell r="DD98" t="str">
            <v>25843-95</v>
          </cell>
          <cell r="DE98" t="str">
            <v>25845-95</v>
          </cell>
          <cell r="DF98" t="str">
            <v>25851-95</v>
          </cell>
          <cell r="DG98" t="str">
            <v>25862-95</v>
          </cell>
          <cell r="DH98" t="str">
            <v>25867-95</v>
          </cell>
          <cell r="DI98" t="str">
            <v>25871-95</v>
          </cell>
          <cell r="DJ98" t="str">
            <v>25873-95</v>
          </cell>
          <cell r="DK98" t="str">
            <v>25875-95</v>
          </cell>
          <cell r="DL98" t="str">
            <v>25878-95</v>
          </cell>
          <cell r="DM98" t="str">
            <v>25885-95</v>
          </cell>
          <cell r="DN98" t="str">
            <v>25898-95</v>
          </cell>
          <cell r="DO98" t="str">
            <v>25899-95</v>
          </cell>
        </row>
        <row r="99">
          <cell r="C99" t="str">
            <v>25-96</v>
          </cell>
          <cell r="D99" t="str">
            <v>25001-96</v>
          </cell>
          <cell r="E99" t="str">
            <v>25019-96</v>
          </cell>
          <cell r="F99" t="str">
            <v>25035-96</v>
          </cell>
          <cell r="H99" t="str">
            <v>25053-96</v>
          </cell>
          <cell r="I99" t="str">
            <v>25086-96</v>
          </cell>
          <cell r="J99" t="str">
            <v>25095-96</v>
          </cell>
          <cell r="K99" t="str">
            <v>25099-96</v>
          </cell>
          <cell r="L99" t="str">
            <v>25120-96</v>
          </cell>
          <cell r="M99" t="str">
            <v>25123-96</v>
          </cell>
          <cell r="N99" t="str">
            <v>25126-96</v>
          </cell>
          <cell r="O99" t="str">
            <v>25148-96</v>
          </cell>
          <cell r="P99" t="str">
            <v>25151-96</v>
          </cell>
          <cell r="Q99" t="str">
            <v>25154-96</v>
          </cell>
          <cell r="R99" t="str">
            <v>25168-96</v>
          </cell>
          <cell r="S99" t="str">
            <v>25175-96</v>
          </cell>
          <cell r="T99" t="str">
            <v>25178-96</v>
          </cell>
          <cell r="U99" t="str">
            <v>25181-96</v>
          </cell>
          <cell r="V99" t="str">
            <v>25183-96</v>
          </cell>
          <cell r="W99" t="str">
            <v>25200-96</v>
          </cell>
          <cell r="X99" t="str">
            <v>25214-96</v>
          </cell>
          <cell r="Y99" t="str">
            <v>25224-96</v>
          </cell>
          <cell r="Z99" t="str">
            <v>25245-96</v>
          </cell>
          <cell r="AA99" t="str">
            <v>25258-96</v>
          </cell>
          <cell r="AB99" t="str">
            <v>25260-96</v>
          </cell>
          <cell r="AC99" t="str">
            <v>25269-96</v>
          </cell>
          <cell r="AD99" t="str">
            <v>25279-96</v>
          </cell>
          <cell r="AE99" t="str">
            <v>25281-96</v>
          </cell>
          <cell r="AF99" t="str">
            <v>25286-96</v>
          </cell>
          <cell r="AG99" t="str">
            <v>25288-96</v>
          </cell>
          <cell r="AH99" t="str">
            <v>25290-96</v>
          </cell>
          <cell r="AI99" t="str">
            <v>25293-96</v>
          </cell>
          <cell r="AJ99" t="str">
            <v>25295-96</v>
          </cell>
          <cell r="AK99" t="str">
            <v>25297-96</v>
          </cell>
          <cell r="AL99" t="str">
            <v>25299-96</v>
          </cell>
          <cell r="AM99" t="str">
            <v>25307-96</v>
          </cell>
          <cell r="AN99" t="str">
            <v>25312-96</v>
          </cell>
          <cell r="AO99" t="str">
            <v>25317-96</v>
          </cell>
          <cell r="AP99" t="str">
            <v>25320-96</v>
          </cell>
          <cell r="AQ99" t="str">
            <v>25322-96</v>
          </cell>
          <cell r="AR99" t="str">
            <v>25324-96</v>
          </cell>
          <cell r="AS99" t="str">
            <v>25326-96</v>
          </cell>
          <cell r="AT99" t="str">
            <v>25328-96</v>
          </cell>
          <cell r="AU99" t="str">
            <v>25335-96</v>
          </cell>
          <cell r="AV99" t="str">
            <v>25339-96</v>
          </cell>
          <cell r="AW99" t="str">
            <v>25368-96</v>
          </cell>
          <cell r="AX99" t="str">
            <v>25372-96</v>
          </cell>
          <cell r="AZ99" t="str">
            <v>25386-96</v>
          </cell>
          <cell r="BA99" t="str">
            <v>25394-96</v>
          </cell>
          <cell r="BB99" t="str">
            <v>25398-96</v>
          </cell>
          <cell r="BC99" t="str">
            <v>25402-96</v>
          </cell>
          <cell r="BD99" t="str">
            <v>25407-96</v>
          </cell>
          <cell r="BE99" t="str">
            <v>25426-96</v>
          </cell>
          <cell r="BF99" t="str">
            <v>25430-96</v>
          </cell>
          <cell r="BG99" t="str">
            <v>25436-96</v>
          </cell>
          <cell r="BH99" t="str">
            <v>25438-96</v>
          </cell>
          <cell r="BI99" t="str">
            <v>25473-96</v>
          </cell>
          <cell r="BJ99" t="str">
            <v>25483-96</v>
          </cell>
          <cell r="BK99" t="str">
            <v>25486-96</v>
          </cell>
          <cell r="BL99" t="str">
            <v>25488-96</v>
          </cell>
          <cell r="BM99" t="str">
            <v>25489-96</v>
          </cell>
          <cell r="BN99" t="str">
            <v>25491-96</v>
          </cell>
          <cell r="BO99" t="str">
            <v>25506-96</v>
          </cell>
          <cell r="BP99" t="str">
            <v>25513-96</v>
          </cell>
          <cell r="BQ99" t="str">
            <v>25518-96</v>
          </cell>
          <cell r="BR99" t="str">
            <v>25524-96</v>
          </cell>
          <cell r="BS99" t="str">
            <v>25530-96</v>
          </cell>
          <cell r="BT99" t="str">
            <v>25535-96</v>
          </cell>
          <cell r="BU99" t="str">
            <v>25572-96</v>
          </cell>
          <cell r="BV99" t="str">
            <v>25580-96</v>
          </cell>
          <cell r="BW99" t="str">
            <v>25592-96</v>
          </cell>
          <cell r="BX99" t="str">
            <v>25594-96</v>
          </cell>
          <cell r="BY99" t="str">
            <v>25596-96</v>
          </cell>
          <cell r="BZ99" t="str">
            <v>25599-96</v>
          </cell>
          <cell r="CA99" t="str">
            <v>25612-96</v>
          </cell>
          <cell r="CB99" t="str">
            <v>25645-96</v>
          </cell>
          <cell r="CC99" t="str">
            <v>25649-96</v>
          </cell>
          <cell r="CD99" t="str">
            <v>25653-96</v>
          </cell>
          <cell r="CE99" t="str">
            <v>25658-96</v>
          </cell>
          <cell r="CF99" t="str">
            <v>25662-96</v>
          </cell>
          <cell r="CG99" t="str">
            <v>25718-96</v>
          </cell>
          <cell r="CH99" t="str">
            <v>25736-96</v>
          </cell>
          <cell r="CI99" t="str">
            <v>25740-96</v>
          </cell>
          <cell r="CJ99" t="str">
            <v>25743-96</v>
          </cell>
          <cell r="CK99" t="str">
            <v>25745-96</v>
          </cell>
          <cell r="CL99" t="str">
            <v>25754-96</v>
          </cell>
          <cell r="CM99" t="str">
            <v>25758-96</v>
          </cell>
          <cell r="CN99" t="str">
            <v>25769-96</v>
          </cell>
          <cell r="CO99" t="str">
            <v>25772-96</v>
          </cell>
          <cell r="CP99" t="str">
            <v>25777-96</v>
          </cell>
          <cell r="CQ99" t="str">
            <v>25779-96</v>
          </cell>
          <cell r="CR99" t="str">
            <v>25781-96</v>
          </cell>
          <cell r="CS99" t="str">
            <v>25785-96</v>
          </cell>
          <cell r="CT99" t="str">
            <v>25793-96</v>
          </cell>
          <cell r="CU99" t="str">
            <v>25797-96</v>
          </cell>
          <cell r="CV99" t="str">
            <v>25799-96</v>
          </cell>
          <cell r="CW99" t="str">
            <v>25805-96</v>
          </cell>
          <cell r="CX99" t="str">
            <v>25807-96</v>
          </cell>
          <cell r="CY99" t="str">
            <v>25815-96</v>
          </cell>
          <cell r="CZ99" t="str">
            <v>25817-96</v>
          </cell>
          <cell r="DA99" t="str">
            <v>25823-96</v>
          </cell>
          <cell r="DB99" t="str">
            <v>25839-96</v>
          </cell>
          <cell r="DC99" t="str">
            <v>25841-96</v>
          </cell>
          <cell r="DD99" t="str">
            <v>25843-96</v>
          </cell>
          <cell r="DE99" t="str">
            <v>25845-96</v>
          </cell>
          <cell r="DF99" t="str">
            <v>25851-96</v>
          </cell>
          <cell r="DG99" t="str">
            <v>25862-96</v>
          </cell>
          <cell r="DH99" t="str">
            <v>25867-96</v>
          </cell>
          <cell r="DI99" t="str">
            <v>25871-96</v>
          </cell>
          <cell r="DJ99" t="str">
            <v>25873-96</v>
          </cell>
          <cell r="DK99" t="str">
            <v>25875-96</v>
          </cell>
          <cell r="DL99" t="str">
            <v>25878-96</v>
          </cell>
          <cell r="DM99" t="str">
            <v>25885-96</v>
          </cell>
          <cell r="DN99" t="str">
            <v>25898-96</v>
          </cell>
          <cell r="DO99" t="str">
            <v>25899-96</v>
          </cell>
        </row>
        <row r="100">
          <cell r="C100" t="str">
            <v>25-97</v>
          </cell>
          <cell r="D100" t="str">
            <v>25001-97</v>
          </cell>
          <cell r="E100" t="str">
            <v>25019-97</v>
          </cell>
          <cell r="F100" t="str">
            <v>25035-97</v>
          </cell>
          <cell r="H100" t="str">
            <v>25053-97</v>
          </cell>
          <cell r="I100" t="str">
            <v>25086-97</v>
          </cell>
          <cell r="J100" t="str">
            <v>25095-97</v>
          </cell>
          <cell r="K100" t="str">
            <v>25099-97</v>
          </cell>
          <cell r="L100" t="str">
            <v>25120-97</v>
          </cell>
          <cell r="M100" t="str">
            <v>25123-97</v>
          </cell>
          <cell r="N100" t="str">
            <v>25126-97</v>
          </cell>
          <cell r="O100" t="str">
            <v>25148-97</v>
          </cell>
          <cell r="P100" t="str">
            <v>25151-97</v>
          </cell>
          <cell r="Q100" t="str">
            <v>25154-97</v>
          </cell>
          <cell r="R100" t="str">
            <v>25168-97</v>
          </cell>
          <cell r="S100" t="str">
            <v>25175-97</v>
          </cell>
          <cell r="T100" t="str">
            <v>25178-97</v>
          </cell>
          <cell r="U100" t="str">
            <v>25181-97</v>
          </cell>
          <cell r="V100" t="str">
            <v>25183-97</v>
          </cell>
          <cell r="W100" t="str">
            <v>25200-97</v>
          </cell>
          <cell r="X100" t="str">
            <v>25214-97</v>
          </cell>
          <cell r="Y100" t="str">
            <v>25224-97</v>
          </cell>
          <cell r="Z100" t="str">
            <v>25245-97</v>
          </cell>
          <cell r="AA100" t="str">
            <v>25258-97</v>
          </cell>
          <cell r="AB100" t="str">
            <v>25260-97</v>
          </cell>
          <cell r="AC100" t="str">
            <v>25269-97</v>
          </cell>
          <cell r="AD100" t="str">
            <v>25279-97</v>
          </cell>
          <cell r="AE100" t="str">
            <v>25281-97</v>
          </cell>
          <cell r="AF100" t="str">
            <v>25286-97</v>
          </cell>
          <cell r="AG100" t="str">
            <v>25288-97</v>
          </cell>
          <cell r="AH100" t="str">
            <v>25290-97</v>
          </cell>
          <cell r="AI100" t="str">
            <v>25293-97</v>
          </cell>
          <cell r="AJ100" t="str">
            <v>25295-97</v>
          </cell>
          <cell r="AK100" t="str">
            <v>25297-97</v>
          </cell>
          <cell r="AL100" t="str">
            <v>25299-97</v>
          </cell>
          <cell r="AM100" t="str">
            <v>25307-97</v>
          </cell>
          <cell r="AN100" t="str">
            <v>25312-97</v>
          </cell>
          <cell r="AO100" t="str">
            <v>25317-97</v>
          </cell>
          <cell r="AP100" t="str">
            <v>25320-97</v>
          </cell>
          <cell r="AQ100" t="str">
            <v>25322-97</v>
          </cell>
          <cell r="AR100" t="str">
            <v>25324-97</v>
          </cell>
          <cell r="AS100" t="str">
            <v>25326-97</v>
          </cell>
          <cell r="AT100" t="str">
            <v>25328-97</v>
          </cell>
          <cell r="AU100" t="str">
            <v>25335-97</v>
          </cell>
          <cell r="AV100" t="str">
            <v>25339-97</v>
          </cell>
          <cell r="AW100" t="str">
            <v>25368-97</v>
          </cell>
          <cell r="AX100" t="str">
            <v>25372-97</v>
          </cell>
          <cell r="AZ100" t="str">
            <v>25386-97</v>
          </cell>
          <cell r="BA100" t="str">
            <v>25394-97</v>
          </cell>
          <cell r="BB100" t="str">
            <v>25398-97</v>
          </cell>
          <cell r="BC100" t="str">
            <v>25402-97</v>
          </cell>
          <cell r="BD100" t="str">
            <v>25407-97</v>
          </cell>
          <cell r="BE100" t="str">
            <v>25426-97</v>
          </cell>
          <cell r="BF100" t="str">
            <v>25430-97</v>
          </cell>
          <cell r="BG100" t="str">
            <v>25436-97</v>
          </cell>
          <cell r="BH100" t="str">
            <v>25438-97</v>
          </cell>
          <cell r="BI100" t="str">
            <v>25473-97</v>
          </cell>
          <cell r="BJ100" t="str">
            <v>25483-97</v>
          </cell>
          <cell r="BK100" t="str">
            <v>25486-97</v>
          </cell>
          <cell r="BL100" t="str">
            <v>25488-97</v>
          </cell>
          <cell r="BM100" t="str">
            <v>25489-97</v>
          </cell>
          <cell r="BN100" t="str">
            <v>25491-97</v>
          </cell>
          <cell r="BO100" t="str">
            <v>25506-97</v>
          </cell>
          <cell r="BP100" t="str">
            <v>25513-97</v>
          </cell>
          <cell r="BQ100" t="str">
            <v>25518-97</v>
          </cell>
          <cell r="BR100" t="str">
            <v>25524-97</v>
          </cell>
          <cell r="BS100" t="str">
            <v>25530-97</v>
          </cell>
          <cell r="BT100" t="str">
            <v>25535-97</v>
          </cell>
          <cell r="BU100" t="str">
            <v>25572-97</v>
          </cell>
          <cell r="BV100" t="str">
            <v>25580-97</v>
          </cell>
          <cell r="BW100" t="str">
            <v>25592-97</v>
          </cell>
          <cell r="BX100" t="str">
            <v>25594-97</v>
          </cell>
          <cell r="BY100" t="str">
            <v>25596-97</v>
          </cell>
          <cell r="BZ100" t="str">
            <v>25599-97</v>
          </cell>
          <cell r="CA100" t="str">
            <v>25612-97</v>
          </cell>
          <cell r="CB100" t="str">
            <v>25645-97</v>
          </cell>
          <cell r="CC100" t="str">
            <v>25649-97</v>
          </cell>
          <cell r="CD100" t="str">
            <v>25653-97</v>
          </cell>
          <cell r="CE100" t="str">
            <v>25658-97</v>
          </cell>
          <cell r="CF100" t="str">
            <v>25662-97</v>
          </cell>
          <cell r="CG100" t="str">
            <v>25718-97</v>
          </cell>
          <cell r="CH100" t="str">
            <v>25736-97</v>
          </cell>
          <cell r="CI100" t="str">
            <v>25740-97</v>
          </cell>
          <cell r="CJ100" t="str">
            <v>25743-97</v>
          </cell>
          <cell r="CK100" t="str">
            <v>25745-97</v>
          </cell>
          <cell r="CL100" t="str">
            <v>25754-97</v>
          </cell>
          <cell r="CM100" t="str">
            <v>25758-97</v>
          </cell>
          <cell r="CN100" t="str">
            <v>25769-97</v>
          </cell>
          <cell r="CO100" t="str">
            <v>25772-97</v>
          </cell>
          <cell r="CP100" t="str">
            <v>25777-97</v>
          </cell>
          <cell r="CQ100" t="str">
            <v>25779-97</v>
          </cell>
          <cell r="CR100" t="str">
            <v>25781-97</v>
          </cell>
          <cell r="CS100" t="str">
            <v>25785-97</v>
          </cell>
          <cell r="CT100" t="str">
            <v>25793-97</v>
          </cell>
          <cell r="CU100" t="str">
            <v>25797-97</v>
          </cell>
          <cell r="CV100" t="str">
            <v>25799-97</v>
          </cell>
          <cell r="CW100" t="str">
            <v>25805-97</v>
          </cell>
          <cell r="CX100" t="str">
            <v>25807-97</v>
          </cell>
          <cell r="CY100" t="str">
            <v>25815-97</v>
          </cell>
          <cell r="CZ100" t="str">
            <v>25817-97</v>
          </cell>
          <cell r="DA100" t="str">
            <v>25823-97</v>
          </cell>
          <cell r="DB100" t="str">
            <v>25839-97</v>
          </cell>
          <cell r="DC100" t="str">
            <v>25841-97</v>
          </cell>
          <cell r="DD100" t="str">
            <v>25843-97</v>
          </cell>
          <cell r="DE100" t="str">
            <v>25845-97</v>
          </cell>
          <cell r="DF100" t="str">
            <v>25851-97</v>
          </cell>
          <cell r="DG100" t="str">
            <v>25862-97</v>
          </cell>
          <cell r="DH100" t="str">
            <v>25867-97</v>
          </cell>
          <cell r="DI100" t="str">
            <v>25871-97</v>
          </cell>
          <cell r="DJ100" t="str">
            <v>25873-97</v>
          </cell>
          <cell r="DK100" t="str">
            <v>25875-97</v>
          </cell>
          <cell r="DL100" t="str">
            <v>25878-97</v>
          </cell>
          <cell r="DM100" t="str">
            <v>25885-97</v>
          </cell>
          <cell r="DN100" t="str">
            <v>25898-97</v>
          </cell>
          <cell r="DO100" t="str">
            <v>25899-97</v>
          </cell>
        </row>
        <row r="101">
          <cell r="C101" t="str">
            <v>25-98</v>
          </cell>
          <cell r="D101" t="str">
            <v>25001-98</v>
          </cell>
          <cell r="E101" t="str">
            <v>25019-98</v>
          </cell>
          <cell r="F101" t="str">
            <v>25035-98</v>
          </cell>
          <cell r="H101" t="str">
            <v>25053-98</v>
          </cell>
          <cell r="I101" t="str">
            <v>25086-98</v>
          </cell>
          <cell r="J101" t="str">
            <v>25095-98</v>
          </cell>
          <cell r="K101" t="str">
            <v>25099-98</v>
          </cell>
          <cell r="L101" t="str">
            <v>25120-98</v>
          </cell>
          <cell r="M101" t="str">
            <v>25123-98</v>
          </cell>
          <cell r="N101" t="str">
            <v>25126-98</v>
          </cell>
          <cell r="O101" t="str">
            <v>25148-98</v>
          </cell>
          <cell r="P101" t="str">
            <v>25151-98</v>
          </cell>
          <cell r="Q101" t="str">
            <v>25154-98</v>
          </cell>
          <cell r="R101" t="str">
            <v>25168-98</v>
          </cell>
          <cell r="S101" t="str">
            <v>25175-98</v>
          </cell>
          <cell r="T101" t="str">
            <v>25178-98</v>
          </cell>
          <cell r="U101" t="str">
            <v>25181-98</v>
          </cell>
          <cell r="V101" t="str">
            <v>25183-98</v>
          </cell>
          <cell r="W101" t="str">
            <v>25200-98</v>
          </cell>
          <cell r="X101" t="str">
            <v>25214-98</v>
          </cell>
          <cell r="Y101" t="str">
            <v>25224-98</v>
          </cell>
          <cell r="Z101" t="str">
            <v>25245-98</v>
          </cell>
          <cell r="AA101" t="str">
            <v>25258-98</v>
          </cell>
          <cell r="AB101" t="str">
            <v>25260-98</v>
          </cell>
          <cell r="AC101" t="str">
            <v>25269-98</v>
          </cell>
          <cell r="AD101" t="str">
            <v>25279-98</v>
          </cell>
          <cell r="AE101" t="str">
            <v>25281-98</v>
          </cell>
          <cell r="AF101" t="str">
            <v>25286-98</v>
          </cell>
          <cell r="AG101" t="str">
            <v>25288-98</v>
          </cell>
          <cell r="AH101" t="str">
            <v>25290-98</v>
          </cell>
          <cell r="AI101" t="str">
            <v>25293-98</v>
          </cell>
          <cell r="AJ101" t="str">
            <v>25295-98</v>
          </cell>
          <cell r="AK101" t="str">
            <v>25297-98</v>
          </cell>
          <cell r="AL101" t="str">
            <v>25299-98</v>
          </cell>
          <cell r="AM101" t="str">
            <v>25307-98</v>
          </cell>
          <cell r="AN101" t="str">
            <v>25312-98</v>
          </cell>
          <cell r="AO101" t="str">
            <v>25317-98</v>
          </cell>
          <cell r="AP101" t="str">
            <v>25320-98</v>
          </cell>
          <cell r="AQ101" t="str">
            <v>25322-98</v>
          </cell>
          <cell r="AR101" t="str">
            <v>25324-98</v>
          </cell>
          <cell r="AS101" t="str">
            <v>25326-98</v>
          </cell>
          <cell r="AT101" t="str">
            <v>25328-98</v>
          </cell>
          <cell r="AU101" t="str">
            <v>25335-98</v>
          </cell>
          <cell r="AV101" t="str">
            <v>25339-98</v>
          </cell>
          <cell r="AW101" t="str">
            <v>25368-98</v>
          </cell>
          <cell r="AX101" t="str">
            <v>25372-98</v>
          </cell>
          <cell r="AZ101" t="str">
            <v>25386-98</v>
          </cell>
          <cell r="BA101" t="str">
            <v>25394-98</v>
          </cell>
          <cell r="BB101" t="str">
            <v>25398-98</v>
          </cell>
          <cell r="BC101" t="str">
            <v>25402-98</v>
          </cell>
          <cell r="BD101" t="str">
            <v>25407-98</v>
          </cell>
          <cell r="BE101" t="str">
            <v>25426-98</v>
          </cell>
          <cell r="BF101" t="str">
            <v>25430-98</v>
          </cell>
          <cell r="BG101" t="str">
            <v>25436-98</v>
          </cell>
          <cell r="BH101" t="str">
            <v>25438-98</v>
          </cell>
          <cell r="BI101" t="str">
            <v>25473-98</v>
          </cell>
          <cell r="BJ101" t="str">
            <v>25483-98</v>
          </cell>
          <cell r="BK101" t="str">
            <v>25486-98</v>
          </cell>
          <cell r="BL101" t="str">
            <v>25488-98</v>
          </cell>
          <cell r="BM101" t="str">
            <v>25489-98</v>
          </cell>
          <cell r="BN101" t="str">
            <v>25491-98</v>
          </cell>
          <cell r="BO101" t="str">
            <v>25506-98</v>
          </cell>
          <cell r="BP101" t="str">
            <v>25513-98</v>
          </cell>
          <cell r="BQ101" t="str">
            <v>25518-98</v>
          </cell>
          <cell r="BR101" t="str">
            <v>25524-98</v>
          </cell>
          <cell r="BS101" t="str">
            <v>25530-98</v>
          </cell>
          <cell r="BT101" t="str">
            <v>25535-98</v>
          </cell>
          <cell r="BU101" t="str">
            <v>25572-98</v>
          </cell>
          <cell r="BV101" t="str">
            <v>25580-98</v>
          </cell>
          <cell r="BW101" t="str">
            <v>25592-98</v>
          </cell>
          <cell r="BX101" t="str">
            <v>25594-98</v>
          </cell>
          <cell r="BY101" t="str">
            <v>25596-98</v>
          </cell>
          <cell r="BZ101" t="str">
            <v>25599-98</v>
          </cell>
          <cell r="CA101" t="str">
            <v>25612-98</v>
          </cell>
          <cell r="CB101" t="str">
            <v>25645-98</v>
          </cell>
          <cell r="CC101" t="str">
            <v>25649-98</v>
          </cell>
          <cell r="CD101" t="str">
            <v>25653-98</v>
          </cell>
          <cell r="CE101" t="str">
            <v>25658-98</v>
          </cell>
          <cell r="CF101" t="str">
            <v>25662-98</v>
          </cell>
          <cell r="CG101" t="str">
            <v>25718-98</v>
          </cell>
          <cell r="CH101" t="str">
            <v>25736-98</v>
          </cell>
          <cell r="CI101" t="str">
            <v>25740-98</v>
          </cell>
          <cell r="CJ101" t="str">
            <v>25743-98</v>
          </cell>
          <cell r="CK101" t="str">
            <v>25745-98</v>
          </cell>
          <cell r="CL101" t="str">
            <v>25754-98</v>
          </cell>
          <cell r="CM101" t="str">
            <v>25758-98</v>
          </cell>
          <cell r="CN101" t="str">
            <v>25769-98</v>
          </cell>
          <cell r="CO101" t="str">
            <v>25772-98</v>
          </cell>
          <cell r="CP101" t="str">
            <v>25777-98</v>
          </cell>
          <cell r="CQ101" t="str">
            <v>25779-98</v>
          </cell>
          <cell r="CR101" t="str">
            <v>25781-98</v>
          </cell>
          <cell r="CS101" t="str">
            <v>25785-98</v>
          </cell>
          <cell r="CT101" t="str">
            <v>25793-98</v>
          </cell>
          <cell r="CU101" t="str">
            <v>25797-98</v>
          </cell>
          <cell r="CV101" t="str">
            <v>25799-98</v>
          </cell>
          <cell r="CW101" t="str">
            <v>25805-98</v>
          </cell>
          <cell r="CX101" t="str">
            <v>25807-98</v>
          </cell>
          <cell r="CY101" t="str">
            <v>25815-98</v>
          </cell>
          <cell r="CZ101" t="str">
            <v>25817-98</v>
          </cell>
          <cell r="DA101" t="str">
            <v>25823-98</v>
          </cell>
          <cell r="DB101" t="str">
            <v>25839-98</v>
          </cell>
          <cell r="DC101" t="str">
            <v>25841-98</v>
          </cell>
          <cell r="DD101" t="str">
            <v>25843-98</v>
          </cell>
          <cell r="DE101" t="str">
            <v>25845-98</v>
          </cell>
          <cell r="DF101" t="str">
            <v>25851-98</v>
          </cell>
          <cell r="DG101" t="str">
            <v>25862-98</v>
          </cell>
          <cell r="DH101" t="str">
            <v>25867-98</v>
          </cell>
          <cell r="DI101" t="str">
            <v>25871-98</v>
          </cell>
          <cell r="DJ101" t="str">
            <v>25873-98</v>
          </cell>
          <cell r="DK101" t="str">
            <v>25875-98</v>
          </cell>
          <cell r="DL101" t="str">
            <v>25878-98</v>
          </cell>
          <cell r="DM101" t="str">
            <v>25885-98</v>
          </cell>
          <cell r="DN101" t="str">
            <v>25898-98</v>
          </cell>
          <cell r="DO101" t="str">
            <v>25899-98</v>
          </cell>
        </row>
        <row r="102">
          <cell r="C102" t="str">
            <v>25-99</v>
          </cell>
          <cell r="D102" t="str">
            <v>25001-99</v>
          </cell>
          <cell r="E102" t="str">
            <v>25019-99</v>
          </cell>
          <cell r="F102" t="str">
            <v>25035-99</v>
          </cell>
          <cell r="H102" t="str">
            <v>25053-99</v>
          </cell>
          <cell r="I102" t="str">
            <v>25086-99</v>
          </cell>
          <cell r="J102" t="str">
            <v>25095-99</v>
          </cell>
          <cell r="K102" t="str">
            <v>25099-99</v>
          </cell>
          <cell r="L102" t="str">
            <v>25120-99</v>
          </cell>
          <cell r="M102" t="str">
            <v>25123-99</v>
          </cell>
          <cell r="N102" t="str">
            <v>25126-99</v>
          </cell>
          <cell r="O102" t="str">
            <v>25148-99</v>
          </cell>
          <cell r="P102" t="str">
            <v>25151-99</v>
          </cell>
          <cell r="Q102" t="str">
            <v>25154-99</v>
          </cell>
          <cell r="R102" t="str">
            <v>25168-99</v>
          </cell>
          <cell r="S102" t="str">
            <v>25175-99</v>
          </cell>
          <cell r="T102" t="str">
            <v>25178-99</v>
          </cell>
          <cell r="U102" t="str">
            <v>25181-99</v>
          </cell>
          <cell r="V102" t="str">
            <v>25183-99</v>
          </cell>
          <cell r="W102" t="str">
            <v>25200-99</v>
          </cell>
          <cell r="X102" t="str">
            <v>25214-99</v>
          </cell>
          <cell r="Y102" t="str">
            <v>25224-99</v>
          </cell>
          <cell r="Z102" t="str">
            <v>25245-99</v>
          </cell>
          <cell r="AA102" t="str">
            <v>25258-99</v>
          </cell>
          <cell r="AB102" t="str">
            <v>25260-99</v>
          </cell>
          <cell r="AC102" t="str">
            <v>25269-99</v>
          </cell>
          <cell r="AD102" t="str">
            <v>25279-99</v>
          </cell>
          <cell r="AE102" t="str">
            <v>25281-99</v>
          </cell>
          <cell r="AF102" t="str">
            <v>25286-99</v>
          </cell>
          <cell r="AG102" t="str">
            <v>25288-99</v>
          </cell>
          <cell r="AH102" t="str">
            <v>25290-99</v>
          </cell>
          <cell r="AI102" t="str">
            <v>25293-99</v>
          </cell>
          <cell r="AJ102" t="str">
            <v>25295-99</v>
          </cell>
          <cell r="AK102" t="str">
            <v>25297-99</v>
          </cell>
          <cell r="AL102" t="str">
            <v>25299-99</v>
          </cell>
          <cell r="AM102" t="str">
            <v>25307-99</v>
          </cell>
          <cell r="AN102" t="str">
            <v>25312-99</v>
          </cell>
          <cell r="AO102" t="str">
            <v>25317-99</v>
          </cell>
          <cell r="AP102" t="str">
            <v>25320-99</v>
          </cell>
          <cell r="AQ102" t="str">
            <v>25322-99</v>
          </cell>
          <cell r="AR102" t="str">
            <v>25324-99</v>
          </cell>
          <cell r="AS102" t="str">
            <v>25326-99</v>
          </cell>
          <cell r="AT102" t="str">
            <v>25328-99</v>
          </cell>
          <cell r="AU102" t="str">
            <v>25335-99</v>
          </cell>
          <cell r="AV102" t="str">
            <v>25339-99</v>
          </cell>
          <cell r="AW102" t="str">
            <v>25368-99</v>
          </cell>
          <cell r="AX102" t="str">
            <v>25372-99</v>
          </cell>
          <cell r="AZ102" t="str">
            <v>25386-99</v>
          </cell>
          <cell r="BA102" t="str">
            <v>25394-99</v>
          </cell>
          <cell r="BB102" t="str">
            <v>25398-99</v>
          </cell>
          <cell r="BC102" t="str">
            <v>25402-99</v>
          </cell>
          <cell r="BD102" t="str">
            <v>25407-99</v>
          </cell>
          <cell r="BE102" t="str">
            <v>25426-99</v>
          </cell>
          <cell r="BF102" t="str">
            <v>25430-99</v>
          </cell>
          <cell r="BG102" t="str">
            <v>25436-99</v>
          </cell>
          <cell r="BH102" t="str">
            <v>25438-99</v>
          </cell>
          <cell r="BI102" t="str">
            <v>25473-99</v>
          </cell>
          <cell r="BJ102" t="str">
            <v>25483-99</v>
          </cell>
          <cell r="BK102" t="str">
            <v>25486-99</v>
          </cell>
          <cell r="BL102" t="str">
            <v>25488-99</v>
          </cell>
          <cell r="BM102" t="str">
            <v>25489-99</v>
          </cell>
          <cell r="BN102" t="str">
            <v>25491-99</v>
          </cell>
          <cell r="BO102" t="str">
            <v>25506-99</v>
          </cell>
          <cell r="BP102" t="str">
            <v>25513-99</v>
          </cell>
          <cell r="BQ102" t="str">
            <v>25518-99</v>
          </cell>
          <cell r="BR102" t="str">
            <v>25524-99</v>
          </cell>
          <cell r="BS102" t="str">
            <v>25530-99</v>
          </cell>
          <cell r="BT102" t="str">
            <v>25535-99</v>
          </cell>
          <cell r="BU102" t="str">
            <v>25572-99</v>
          </cell>
          <cell r="BV102" t="str">
            <v>25580-99</v>
          </cell>
          <cell r="BW102" t="str">
            <v>25592-99</v>
          </cell>
          <cell r="BX102" t="str">
            <v>25594-99</v>
          </cell>
          <cell r="BY102" t="str">
            <v>25596-99</v>
          </cell>
          <cell r="BZ102" t="str">
            <v>25599-99</v>
          </cell>
          <cell r="CA102" t="str">
            <v>25612-99</v>
          </cell>
          <cell r="CB102" t="str">
            <v>25645-99</v>
          </cell>
          <cell r="CC102" t="str">
            <v>25649-99</v>
          </cell>
          <cell r="CD102" t="str">
            <v>25653-99</v>
          </cell>
          <cell r="CE102" t="str">
            <v>25658-99</v>
          </cell>
          <cell r="CF102" t="str">
            <v>25662-99</v>
          </cell>
          <cell r="CG102" t="str">
            <v>25718-99</v>
          </cell>
          <cell r="CH102" t="str">
            <v>25736-99</v>
          </cell>
          <cell r="CI102" t="str">
            <v>25740-99</v>
          </cell>
          <cell r="CJ102" t="str">
            <v>25743-99</v>
          </cell>
          <cell r="CK102" t="str">
            <v>25745-99</v>
          </cell>
          <cell r="CL102" t="str">
            <v>25754-99</v>
          </cell>
          <cell r="CM102" t="str">
            <v>25758-99</v>
          </cell>
          <cell r="CN102" t="str">
            <v>25769-99</v>
          </cell>
          <cell r="CO102" t="str">
            <v>25772-99</v>
          </cell>
          <cell r="CP102" t="str">
            <v>25777-99</v>
          </cell>
          <cell r="CQ102" t="str">
            <v>25779-99</v>
          </cell>
          <cell r="CR102" t="str">
            <v>25781-99</v>
          </cell>
          <cell r="CS102" t="str">
            <v>25785-99</v>
          </cell>
          <cell r="CT102" t="str">
            <v>25793-99</v>
          </cell>
          <cell r="CU102" t="str">
            <v>25797-99</v>
          </cell>
          <cell r="CV102" t="str">
            <v>25799-99</v>
          </cell>
          <cell r="CW102" t="str">
            <v>25805-99</v>
          </cell>
          <cell r="CX102" t="str">
            <v>25807-99</v>
          </cell>
          <cell r="CY102" t="str">
            <v>25815-99</v>
          </cell>
          <cell r="CZ102" t="str">
            <v>25817-99</v>
          </cell>
          <cell r="DA102" t="str">
            <v>25823-99</v>
          </cell>
          <cell r="DB102" t="str">
            <v>25839-99</v>
          </cell>
          <cell r="DC102" t="str">
            <v>25841-99</v>
          </cell>
          <cell r="DD102" t="str">
            <v>25843-99</v>
          </cell>
          <cell r="DE102" t="str">
            <v>25845-99</v>
          </cell>
          <cell r="DF102" t="str">
            <v>25851-99</v>
          </cell>
          <cell r="DG102" t="str">
            <v>25862-99</v>
          </cell>
          <cell r="DH102" t="str">
            <v>25867-99</v>
          </cell>
          <cell r="DI102" t="str">
            <v>25871-99</v>
          </cell>
          <cell r="DJ102" t="str">
            <v>25873-99</v>
          </cell>
          <cell r="DK102" t="str">
            <v>25875-99</v>
          </cell>
          <cell r="DL102" t="str">
            <v>25878-99</v>
          </cell>
          <cell r="DM102" t="str">
            <v>25885-99</v>
          </cell>
          <cell r="DN102" t="str">
            <v>25898-99</v>
          </cell>
          <cell r="DO102" t="str">
            <v>25899-99</v>
          </cell>
        </row>
        <row r="103">
          <cell r="C103" t="str">
            <v>25-100</v>
          </cell>
          <cell r="D103" t="str">
            <v>25001-100</v>
          </cell>
          <cell r="E103" t="str">
            <v>25019-100</v>
          </cell>
          <cell r="F103" t="str">
            <v>25035-100</v>
          </cell>
          <cell r="H103" t="str">
            <v>25053-100</v>
          </cell>
          <cell r="I103" t="str">
            <v>25086-100</v>
          </cell>
          <cell r="J103" t="str">
            <v>25095-100</v>
          </cell>
          <cell r="K103" t="str">
            <v>25099-100</v>
          </cell>
          <cell r="L103" t="str">
            <v>25120-100</v>
          </cell>
          <cell r="M103" t="str">
            <v>25123-100</v>
          </cell>
          <cell r="N103" t="str">
            <v>25126-100</v>
          </cell>
          <cell r="O103" t="str">
            <v>25148-100</v>
          </cell>
          <cell r="P103" t="str">
            <v>25151-100</v>
          </cell>
          <cell r="Q103" t="str">
            <v>25154-100</v>
          </cell>
          <cell r="R103" t="str">
            <v>25168-100</v>
          </cell>
          <cell r="S103" t="str">
            <v>25175-100</v>
          </cell>
          <cell r="T103" t="str">
            <v>25178-100</v>
          </cell>
          <cell r="U103" t="str">
            <v>25181-100</v>
          </cell>
          <cell r="V103" t="str">
            <v>25183-100</v>
          </cell>
          <cell r="W103" t="str">
            <v>25200-100</v>
          </cell>
          <cell r="X103" t="str">
            <v>25214-100</v>
          </cell>
          <cell r="Y103" t="str">
            <v>25224-100</v>
          </cell>
          <cell r="Z103" t="str">
            <v>25245-100</v>
          </cell>
          <cell r="AA103" t="str">
            <v>25258-100</v>
          </cell>
          <cell r="AB103" t="str">
            <v>25260-100</v>
          </cell>
          <cell r="AC103" t="str">
            <v>25269-100</v>
          </cell>
          <cell r="AD103" t="str">
            <v>25279-100</v>
          </cell>
          <cell r="AE103" t="str">
            <v>25281-100</v>
          </cell>
          <cell r="AF103" t="str">
            <v>25286-100</v>
          </cell>
          <cell r="AG103" t="str">
            <v>25288-100</v>
          </cell>
          <cell r="AH103" t="str">
            <v>25290-100</v>
          </cell>
          <cell r="AI103" t="str">
            <v>25293-100</v>
          </cell>
          <cell r="AJ103" t="str">
            <v>25295-100</v>
          </cell>
          <cell r="AK103" t="str">
            <v>25297-100</v>
          </cell>
          <cell r="AL103" t="str">
            <v>25299-100</v>
          </cell>
          <cell r="AM103" t="str">
            <v>25307-100</v>
          </cell>
          <cell r="AN103" t="str">
            <v>25312-100</v>
          </cell>
          <cell r="AO103" t="str">
            <v>25317-100</v>
          </cell>
          <cell r="AP103" t="str">
            <v>25320-100</v>
          </cell>
          <cell r="AQ103" t="str">
            <v>25322-100</v>
          </cell>
          <cell r="AR103" t="str">
            <v>25324-100</v>
          </cell>
          <cell r="AS103" t="str">
            <v>25326-100</v>
          </cell>
          <cell r="AT103" t="str">
            <v>25328-100</v>
          </cell>
          <cell r="AU103" t="str">
            <v>25335-100</v>
          </cell>
          <cell r="AV103" t="str">
            <v>25339-100</v>
          </cell>
          <cell r="AW103" t="str">
            <v>25368-100</v>
          </cell>
          <cell r="AX103" t="str">
            <v>25372-100</v>
          </cell>
          <cell r="AZ103" t="str">
            <v>25386-100</v>
          </cell>
          <cell r="BA103" t="str">
            <v>25394-100</v>
          </cell>
          <cell r="BB103" t="str">
            <v>25398-100</v>
          </cell>
          <cell r="BC103" t="str">
            <v>25402-100</v>
          </cell>
          <cell r="BD103" t="str">
            <v>25407-100</v>
          </cell>
          <cell r="BE103" t="str">
            <v>25426-100</v>
          </cell>
          <cell r="BF103" t="str">
            <v>25430-100</v>
          </cell>
          <cell r="BG103" t="str">
            <v>25436-100</v>
          </cell>
          <cell r="BH103" t="str">
            <v>25438-100</v>
          </cell>
          <cell r="BI103" t="str">
            <v>25473-100</v>
          </cell>
          <cell r="BJ103" t="str">
            <v>25483-100</v>
          </cell>
          <cell r="BK103" t="str">
            <v>25486-100</v>
          </cell>
          <cell r="BL103" t="str">
            <v>25488-100</v>
          </cell>
          <cell r="BM103" t="str">
            <v>25489-100</v>
          </cell>
          <cell r="BN103" t="str">
            <v>25491-100</v>
          </cell>
          <cell r="BO103" t="str">
            <v>25506-100</v>
          </cell>
          <cell r="BP103" t="str">
            <v>25513-100</v>
          </cell>
          <cell r="BQ103" t="str">
            <v>25518-100</v>
          </cell>
          <cell r="BR103" t="str">
            <v>25524-100</v>
          </cell>
          <cell r="BS103" t="str">
            <v>25530-100</v>
          </cell>
          <cell r="BT103" t="str">
            <v>25535-100</v>
          </cell>
          <cell r="BU103" t="str">
            <v>25572-100</v>
          </cell>
          <cell r="BV103" t="str">
            <v>25580-100</v>
          </cell>
          <cell r="BW103" t="str">
            <v>25592-100</v>
          </cell>
          <cell r="BX103" t="str">
            <v>25594-100</v>
          </cell>
          <cell r="BY103" t="str">
            <v>25596-100</v>
          </cell>
          <cell r="BZ103" t="str">
            <v>25599-100</v>
          </cell>
          <cell r="CA103" t="str">
            <v>25612-100</v>
          </cell>
          <cell r="CB103" t="str">
            <v>25645-100</v>
          </cell>
          <cell r="CC103" t="str">
            <v>25649-100</v>
          </cell>
          <cell r="CD103" t="str">
            <v>25653-100</v>
          </cell>
          <cell r="CE103" t="str">
            <v>25658-100</v>
          </cell>
          <cell r="CF103" t="str">
            <v>25662-100</v>
          </cell>
          <cell r="CG103" t="str">
            <v>25718-100</v>
          </cell>
          <cell r="CH103" t="str">
            <v>25736-100</v>
          </cell>
          <cell r="CI103" t="str">
            <v>25740-100</v>
          </cell>
          <cell r="CJ103" t="str">
            <v>25743-100</v>
          </cell>
          <cell r="CK103" t="str">
            <v>25745-100</v>
          </cell>
          <cell r="CL103" t="str">
            <v>25754-100</v>
          </cell>
          <cell r="CM103" t="str">
            <v>25758-100</v>
          </cell>
          <cell r="CN103" t="str">
            <v>25769-100</v>
          </cell>
          <cell r="CO103" t="str">
            <v>25772-100</v>
          </cell>
          <cell r="CP103" t="str">
            <v>25777-100</v>
          </cell>
          <cell r="CQ103" t="str">
            <v>25779-100</v>
          </cell>
          <cell r="CR103" t="str">
            <v>25781-100</v>
          </cell>
          <cell r="CS103" t="str">
            <v>25785-100</v>
          </cell>
          <cell r="CT103" t="str">
            <v>25793-100</v>
          </cell>
          <cell r="CU103" t="str">
            <v>25797-100</v>
          </cell>
          <cell r="CV103" t="str">
            <v>25799-100</v>
          </cell>
          <cell r="CW103" t="str">
            <v>25805-100</v>
          </cell>
          <cell r="CX103" t="str">
            <v>25807-100</v>
          </cell>
          <cell r="CY103" t="str">
            <v>25815-100</v>
          </cell>
          <cell r="CZ103" t="str">
            <v>25817-100</v>
          </cell>
          <cell r="DA103" t="str">
            <v>25823-100</v>
          </cell>
          <cell r="DB103" t="str">
            <v>25839-100</v>
          </cell>
          <cell r="DC103" t="str">
            <v>25841-100</v>
          </cell>
          <cell r="DD103" t="str">
            <v>25843-100</v>
          </cell>
          <cell r="DE103" t="str">
            <v>25845-100</v>
          </cell>
          <cell r="DF103" t="str">
            <v>25851-100</v>
          </cell>
          <cell r="DG103" t="str">
            <v>25862-100</v>
          </cell>
          <cell r="DH103" t="str">
            <v>25867-100</v>
          </cell>
          <cell r="DI103" t="str">
            <v>25871-100</v>
          </cell>
          <cell r="DJ103" t="str">
            <v>25873-100</v>
          </cell>
          <cell r="DK103" t="str">
            <v>25875-100</v>
          </cell>
          <cell r="DL103" t="str">
            <v>25878-100</v>
          </cell>
          <cell r="DM103" t="str">
            <v>25885-100</v>
          </cell>
          <cell r="DN103" t="str">
            <v>25898-100</v>
          </cell>
          <cell r="DO103" t="str">
            <v>25899-100</v>
          </cell>
        </row>
        <row r="104">
          <cell r="C104" t="str">
            <v>25-101</v>
          </cell>
          <cell r="D104" t="str">
            <v>25001-101</v>
          </cell>
          <cell r="E104" t="str">
            <v>25019-101</v>
          </cell>
          <cell r="F104" t="str">
            <v>25035-101</v>
          </cell>
          <cell r="H104" t="str">
            <v>25053-101</v>
          </cell>
          <cell r="I104" t="str">
            <v>25086-101</v>
          </cell>
          <cell r="J104" t="str">
            <v>25095-101</v>
          </cell>
          <cell r="K104" t="str">
            <v>25099-101</v>
          </cell>
          <cell r="L104" t="str">
            <v>25120-101</v>
          </cell>
          <cell r="M104" t="str">
            <v>25123-101</v>
          </cell>
          <cell r="N104" t="str">
            <v>25126-101</v>
          </cell>
          <cell r="O104" t="str">
            <v>25148-101</v>
          </cell>
          <cell r="P104" t="str">
            <v>25151-101</v>
          </cell>
          <cell r="Q104" t="str">
            <v>25154-101</v>
          </cell>
          <cell r="R104" t="str">
            <v>25168-101</v>
          </cell>
          <cell r="S104" t="str">
            <v>25175-101</v>
          </cell>
          <cell r="T104" t="str">
            <v>25178-101</v>
          </cell>
          <cell r="U104" t="str">
            <v>25181-101</v>
          </cell>
          <cell r="V104" t="str">
            <v>25183-101</v>
          </cell>
          <cell r="W104" t="str">
            <v>25200-101</v>
          </cell>
          <cell r="X104" t="str">
            <v>25214-101</v>
          </cell>
          <cell r="Y104" t="str">
            <v>25224-101</v>
          </cell>
          <cell r="Z104" t="str">
            <v>25245-101</v>
          </cell>
          <cell r="AA104" t="str">
            <v>25258-101</v>
          </cell>
          <cell r="AB104" t="str">
            <v>25260-101</v>
          </cell>
          <cell r="AC104" t="str">
            <v>25269-101</v>
          </cell>
          <cell r="AD104" t="str">
            <v>25279-101</v>
          </cell>
          <cell r="AE104" t="str">
            <v>25281-101</v>
          </cell>
          <cell r="AF104" t="str">
            <v>25286-101</v>
          </cell>
          <cell r="AG104" t="str">
            <v>25288-101</v>
          </cell>
          <cell r="AH104" t="str">
            <v>25290-101</v>
          </cell>
          <cell r="AI104" t="str">
            <v>25293-101</v>
          </cell>
          <cell r="AJ104" t="str">
            <v>25295-101</v>
          </cell>
          <cell r="AK104" t="str">
            <v>25297-101</v>
          </cell>
          <cell r="AL104" t="str">
            <v>25299-101</v>
          </cell>
          <cell r="AM104" t="str">
            <v>25307-101</v>
          </cell>
          <cell r="AN104" t="str">
            <v>25312-101</v>
          </cell>
          <cell r="AO104" t="str">
            <v>25317-101</v>
          </cell>
          <cell r="AP104" t="str">
            <v>25320-101</v>
          </cell>
          <cell r="AQ104" t="str">
            <v>25322-101</v>
          </cell>
          <cell r="AR104" t="str">
            <v>25324-101</v>
          </cell>
          <cell r="AS104" t="str">
            <v>25326-101</v>
          </cell>
          <cell r="AT104" t="str">
            <v>25328-101</v>
          </cell>
          <cell r="AU104" t="str">
            <v>25335-101</v>
          </cell>
          <cell r="AV104" t="str">
            <v>25339-101</v>
          </cell>
          <cell r="AW104" t="str">
            <v>25368-101</v>
          </cell>
          <cell r="AX104" t="str">
            <v>25372-101</v>
          </cell>
          <cell r="AZ104" t="str">
            <v>25386-101</v>
          </cell>
          <cell r="BA104" t="str">
            <v>25394-101</v>
          </cell>
          <cell r="BB104" t="str">
            <v>25398-101</v>
          </cell>
          <cell r="BC104" t="str">
            <v>25402-101</v>
          </cell>
          <cell r="BD104" t="str">
            <v>25407-101</v>
          </cell>
          <cell r="BE104" t="str">
            <v>25426-101</v>
          </cell>
          <cell r="BF104" t="str">
            <v>25430-101</v>
          </cell>
          <cell r="BG104" t="str">
            <v>25436-101</v>
          </cell>
          <cell r="BH104" t="str">
            <v>25438-101</v>
          </cell>
          <cell r="BI104" t="str">
            <v>25473-101</v>
          </cell>
          <cell r="BJ104" t="str">
            <v>25483-101</v>
          </cell>
          <cell r="BK104" t="str">
            <v>25486-101</v>
          </cell>
          <cell r="BL104" t="str">
            <v>25488-101</v>
          </cell>
          <cell r="BM104" t="str">
            <v>25489-101</v>
          </cell>
          <cell r="BN104" t="str">
            <v>25491-101</v>
          </cell>
          <cell r="BO104" t="str">
            <v>25506-101</v>
          </cell>
          <cell r="BP104" t="str">
            <v>25513-101</v>
          </cell>
          <cell r="BQ104" t="str">
            <v>25518-101</v>
          </cell>
          <cell r="BR104" t="str">
            <v>25524-101</v>
          </cell>
          <cell r="BS104" t="str">
            <v>25530-101</v>
          </cell>
          <cell r="BT104" t="str">
            <v>25535-101</v>
          </cell>
          <cell r="BU104" t="str">
            <v>25572-101</v>
          </cell>
          <cell r="BV104" t="str">
            <v>25580-101</v>
          </cell>
          <cell r="BW104" t="str">
            <v>25592-101</v>
          </cell>
          <cell r="BX104" t="str">
            <v>25594-101</v>
          </cell>
          <cell r="BY104" t="str">
            <v>25596-101</v>
          </cell>
          <cell r="BZ104" t="str">
            <v>25599-101</v>
          </cell>
          <cell r="CA104" t="str">
            <v>25612-101</v>
          </cell>
          <cell r="CB104" t="str">
            <v>25645-101</v>
          </cell>
          <cell r="CC104" t="str">
            <v>25649-101</v>
          </cell>
          <cell r="CD104" t="str">
            <v>25653-101</v>
          </cell>
          <cell r="CE104" t="str">
            <v>25658-101</v>
          </cell>
          <cell r="CF104" t="str">
            <v>25662-101</v>
          </cell>
          <cell r="CG104" t="str">
            <v>25718-101</v>
          </cell>
          <cell r="CH104" t="str">
            <v>25736-101</v>
          </cell>
          <cell r="CI104" t="str">
            <v>25740-101</v>
          </cell>
          <cell r="CJ104" t="str">
            <v>25743-101</v>
          </cell>
          <cell r="CK104" t="str">
            <v>25745-101</v>
          </cell>
          <cell r="CL104" t="str">
            <v>25754-101</v>
          </cell>
          <cell r="CM104" t="str">
            <v>25758-101</v>
          </cell>
          <cell r="CN104" t="str">
            <v>25769-101</v>
          </cell>
          <cell r="CO104" t="str">
            <v>25772-101</v>
          </cell>
          <cell r="CP104" t="str">
            <v>25777-101</v>
          </cell>
          <cell r="CQ104" t="str">
            <v>25779-101</v>
          </cell>
          <cell r="CR104" t="str">
            <v>25781-101</v>
          </cell>
          <cell r="CS104" t="str">
            <v>25785-101</v>
          </cell>
          <cell r="CT104" t="str">
            <v>25793-101</v>
          </cell>
          <cell r="CU104" t="str">
            <v>25797-101</v>
          </cell>
          <cell r="CV104" t="str">
            <v>25799-101</v>
          </cell>
          <cell r="CW104" t="str">
            <v>25805-101</v>
          </cell>
          <cell r="CX104" t="str">
            <v>25807-101</v>
          </cell>
          <cell r="CY104" t="str">
            <v>25815-101</v>
          </cell>
          <cell r="CZ104" t="str">
            <v>25817-101</v>
          </cell>
          <cell r="DA104" t="str">
            <v>25823-101</v>
          </cell>
          <cell r="DB104" t="str">
            <v>25839-101</v>
          </cell>
          <cell r="DC104" t="str">
            <v>25841-101</v>
          </cell>
          <cell r="DD104" t="str">
            <v>25843-101</v>
          </cell>
          <cell r="DE104" t="str">
            <v>25845-101</v>
          </cell>
          <cell r="DF104" t="str">
            <v>25851-101</v>
          </cell>
          <cell r="DG104" t="str">
            <v>25862-101</v>
          </cell>
          <cell r="DH104" t="str">
            <v>25867-101</v>
          </cell>
          <cell r="DI104" t="str">
            <v>25871-101</v>
          </cell>
          <cell r="DJ104" t="str">
            <v>25873-101</v>
          </cell>
          <cell r="DK104" t="str">
            <v>25875-101</v>
          </cell>
          <cell r="DL104" t="str">
            <v>25878-101</v>
          </cell>
          <cell r="DM104" t="str">
            <v>25885-101</v>
          </cell>
          <cell r="DN104" t="str">
            <v>25898-101</v>
          </cell>
          <cell r="DO104" t="str">
            <v>25899-101</v>
          </cell>
        </row>
        <row r="105">
          <cell r="C105" t="str">
            <v>25-102</v>
          </cell>
          <cell r="D105" t="str">
            <v>25001-102</v>
          </cell>
          <cell r="E105" t="str">
            <v>25019-102</v>
          </cell>
          <cell r="F105" t="str">
            <v>25035-102</v>
          </cell>
          <cell r="H105" t="str">
            <v>25053-102</v>
          </cell>
          <cell r="I105" t="str">
            <v>25086-102</v>
          </cell>
          <cell r="J105" t="str">
            <v>25095-102</v>
          </cell>
          <cell r="K105" t="str">
            <v>25099-102</v>
          </cell>
          <cell r="L105" t="str">
            <v>25120-102</v>
          </cell>
          <cell r="M105" t="str">
            <v>25123-102</v>
          </cell>
          <cell r="N105" t="str">
            <v>25126-102</v>
          </cell>
          <cell r="O105" t="str">
            <v>25148-102</v>
          </cell>
          <cell r="P105" t="str">
            <v>25151-102</v>
          </cell>
          <cell r="Q105" t="str">
            <v>25154-102</v>
          </cell>
          <cell r="R105" t="str">
            <v>25168-102</v>
          </cell>
          <cell r="S105" t="str">
            <v>25175-102</v>
          </cell>
          <cell r="T105" t="str">
            <v>25178-102</v>
          </cell>
          <cell r="U105" t="str">
            <v>25181-102</v>
          </cell>
          <cell r="V105" t="str">
            <v>25183-102</v>
          </cell>
          <cell r="W105" t="str">
            <v>25200-102</v>
          </cell>
          <cell r="X105" t="str">
            <v>25214-102</v>
          </cell>
          <cell r="Y105" t="str">
            <v>25224-102</v>
          </cell>
          <cell r="Z105" t="str">
            <v>25245-102</v>
          </cell>
          <cell r="AA105" t="str">
            <v>25258-102</v>
          </cell>
          <cell r="AB105" t="str">
            <v>25260-102</v>
          </cell>
          <cell r="AC105" t="str">
            <v>25269-102</v>
          </cell>
          <cell r="AD105" t="str">
            <v>25279-102</v>
          </cell>
          <cell r="AE105" t="str">
            <v>25281-102</v>
          </cell>
          <cell r="AF105" t="str">
            <v>25286-102</v>
          </cell>
          <cell r="AG105" t="str">
            <v>25288-102</v>
          </cell>
          <cell r="AH105" t="str">
            <v>25290-102</v>
          </cell>
          <cell r="AI105" t="str">
            <v>25293-102</v>
          </cell>
          <cell r="AJ105" t="str">
            <v>25295-102</v>
          </cell>
          <cell r="AK105" t="str">
            <v>25297-102</v>
          </cell>
          <cell r="AL105" t="str">
            <v>25299-102</v>
          </cell>
          <cell r="AM105" t="str">
            <v>25307-102</v>
          </cell>
          <cell r="AN105" t="str">
            <v>25312-102</v>
          </cell>
          <cell r="AO105" t="str">
            <v>25317-102</v>
          </cell>
          <cell r="AP105" t="str">
            <v>25320-102</v>
          </cell>
          <cell r="AQ105" t="str">
            <v>25322-102</v>
          </cell>
          <cell r="AR105" t="str">
            <v>25324-102</v>
          </cell>
          <cell r="AS105" t="str">
            <v>25326-102</v>
          </cell>
          <cell r="AT105" t="str">
            <v>25328-102</v>
          </cell>
          <cell r="AU105" t="str">
            <v>25335-102</v>
          </cell>
          <cell r="AV105" t="str">
            <v>25339-102</v>
          </cell>
          <cell r="AW105" t="str">
            <v>25368-102</v>
          </cell>
          <cell r="AX105" t="str">
            <v>25372-102</v>
          </cell>
          <cell r="AZ105" t="str">
            <v>25386-102</v>
          </cell>
          <cell r="BA105" t="str">
            <v>25394-102</v>
          </cell>
          <cell r="BB105" t="str">
            <v>25398-102</v>
          </cell>
          <cell r="BC105" t="str">
            <v>25402-102</v>
          </cell>
          <cell r="BD105" t="str">
            <v>25407-102</v>
          </cell>
          <cell r="BE105" t="str">
            <v>25426-102</v>
          </cell>
          <cell r="BF105" t="str">
            <v>25430-102</v>
          </cell>
          <cell r="BG105" t="str">
            <v>25436-102</v>
          </cell>
          <cell r="BH105" t="str">
            <v>25438-102</v>
          </cell>
          <cell r="BI105" t="str">
            <v>25473-102</v>
          </cell>
          <cell r="BJ105" t="str">
            <v>25483-102</v>
          </cell>
          <cell r="BK105" t="str">
            <v>25486-102</v>
          </cell>
          <cell r="BL105" t="str">
            <v>25488-102</v>
          </cell>
          <cell r="BM105" t="str">
            <v>25489-102</v>
          </cell>
          <cell r="BN105" t="str">
            <v>25491-102</v>
          </cell>
          <cell r="BO105" t="str">
            <v>25506-102</v>
          </cell>
          <cell r="BP105" t="str">
            <v>25513-102</v>
          </cell>
          <cell r="BQ105" t="str">
            <v>25518-102</v>
          </cell>
          <cell r="BR105" t="str">
            <v>25524-102</v>
          </cell>
          <cell r="BS105" t="str">
            <v>25530-102</v>
          </cell>
          <cell r="BT105" t="str">
            <v>25535-102</v>
          </cell>
          <cell r="BU105" t="str">
            <v>25572-102</v>
          </cell>
          <cell r="BV105" t="str">
            <v>25580-102</v>
          </cell>
          <cell r="BW105" t="str">
            <v>25592-102</v>
          </cell>
          <cell r="BX105" t="str">
            <v>25594-102</v>
          </cell>
          <cell r="BY105" t="str">
            <v>25596-102</v>
          </cell>
          <cell r="BZ105" t="str">
            <v>25599-102</v>
          </cell>
          <cell r="CA105" t="str">
            <v>25612-102</v>
          </cell>
          <cell r="CB105" t="str">
            <v>25645-102</v>
          </cell>
          <cell r="CC105" t="str">
            <v>25649-102</v>
          </cell>
          <cell r="CD105" t="str">
            <v>25653-102</v>
          </cell>
          <cell r="CE105" t="str">
            <v>25658-102</v>
          </cell>
          <cell r="CF105" t="str">
            <v>25662-102</v>
          </cell>
          <cell r="CG105" t="str">
            <v>25718-102</v>
          </cell>
          <cell r="CH105" t="str">
            <v>25736-102</v>
          </cell>
          <cell r="CI105" t="str">
            <v>25740-102</v>
          </cell>
          <cell r="CJ105" t="str">
            <v>25743-102</v>
          </cell>
          <cell r="CK105" t="str">
            <v>25745-102</v>
          </cell>
          <cell r="CL105" t="str">
            <v>25754-102</v>
          </cell>
          <cell r="CM105" t="str">
            <v>25758-102</v>
          </cell>
          <cell r="CN105" t="str">
            <v>25769-102</v>
          </cell>
          <cell r="CO105" t="str">
            <v>25772-102</v>
          </cell>
          <cell r="CP105" t="str">
            <v>25777-102</v>
          </cell>
          <cell r="CQ105" t="str">
            <v>25779-102</v>
          </cell>
          <cell r="CR105" t="str">
            <v>25781-102</v>
          </cell>
          <cell r="CS105" t="str">
            <v>25785-102</v>
          </cell>
          <cell r="CT105" t="str">
            <v>25793-102</v>
          </cell>
          <cell r="CU105" t="str">
            <v>25797-102</v>
          </cell>
          <cell r="CV105" t="str">
            <v>25799-102</v>
          </cell>
          <cell r="CW105" t="str">
            <v>25805-102</v>
          </cell>
          <cell r="CX105" t="str">
            <v>25807-102</v>
          </cell>
          <cell r="CY105" t="str">
            <v>25815-102</v>
          </cell>
          <cell r="CZ105" t="str">
            <v>25817-102</v>
          </cell>
          <cell r="DA105" t="str">
            <v>25823-102</v>
          </cell>
          <cell r="DB105" t="str">
            <v>25839-102</v>
          </cell>
          <cell r="DC105" t="str">
            <v>25841-102</v>
          </cell>
          <cell r="DD105" t="str">
            <v>25843-102</v>
          </cell>
          <cell r="DE105" t="str">
            <v>25845-102</v>
          </cell>
          <cell r="DF105" t="str">
            <v>25851-102</v>
          </cell>
          <cell r="DG105" t="str">
            <v>25862-102</v>
          </cell>
          <cell r="DH105" t="str">
            <v>25867-102</v>
          </cell>
          <cell r="DI105" t="str">
            <v>25871-102</v>
          </cell>
          <cell r="DJ105" t="str">
            <v>25873-102</v>
          </cell>
          <cell r="DK105" t="str">
            <v>25875-102</v>
          </cell>
          <cell r="DL105" t="str">
            <v>25878-102</v>
          </cell>
          <cell r="DM105" t="str">
            <v>25885-102</v>
          </cell>
          <cell r="DN105" t="str">
            <v>25898-102</v>
          </cell>
          <cell r="DO105" t="str">
            <v>25899-102</v>
          </cell>
        </row>
        <row r="106">
          <cell r="C106" t="str">
            <v>25-103</v>
          </cell>
          <cell r="D106" t="str">
            <v>25001-103</v>
          </cell>
          <cell r="E106" t="str">
            <v>25019-103</v>
          </cell>
          <cell r="F106" t="str">
            <v>25035-103</v>
          </cell>
          <cell r="H106" t="str">
            <v>25053-103</v>
          </cell>
          <cell r="I106" t="str">
            <v>25086-103</v>
          </cell>
          <cell r="J106" t="str">
            <v>25095-103</v>
          </cell>
          <cell r="K106" t="str">
            <v>25099-103</v>
          </cell>
          <cell r="L106" t="str">
            <v>25120-103</v>
          </cell>
          <cell r="M106" t="str">
            <v>25123-103</v>
          </cell>
          <cell r="N106" t="str">
            <v>25126-103</v>
          </cell>
          <cell r="O106" t="str">
            <v>25148-103</v>
          </cell>
          <cell r="P106" t="str">
            <v>25151-103</v>
          </cell>
          <cell r="Q106" t="str">
            <v>25154-103</v>
          </cell>
          <cell r="R106" t="str">
            <v>25168-103</v>
          </cell>
          <cell r="S106" t="str">
            <v>25175-103</v>
          </cell>
          <cell r="T106" t="str">
            <v>25178-103</v>
          </cell>
          <cell r="U106" t="str">
            <v>25181-103</v>
          </cell>
          <cell r="V106" t="str">
            <v>25183-103</v>
          </cell>
          <cell r="W106" t="str">
            <v>25200-103</v>
          </cell>
          <cell r="X106" t="str">
            <v>25214-103</v>
          </cell>
          <cell r="Y106" t="str">
            <v>25224-103</v>
          </cell>
          <cell r="Z106" t="str">
            <v>25245-103</v>
          </cell>
          <cell r="AA106" t="str">
            <v>25258-103</v>
          </cell>
          <cell r="AB106" t="str">
            <v>25260-103</v>
          </cell>
          <cell r="AC106" t="str">
            <v>25269-103</v>
          </cell>
          <cell r="AD106" t="str">
            <v>25279-103</v>
          </cell>
          <cell r="AE106" t="str">
            <v>25281-103</v>
          </cell>
          <cell r="AF106" t="str">
            <v>25286-103</v>
          </cell>
          <cell r="AG106" t="str">
            <v>25288-103</v>
          </cell>
          <cell r="AH106" t="str">
            <v>25290-103</v>
          </cell>
          <cell r="AI106" t="str">
            <v>25293-103</v>
          </cell>
          <cell r="AJ106" t="str">
            <v>25295-103</v>
          </cell>
          <cell r="AK106" t="str">
            <v>25297-103</v>
          </cell>
          <cell r="AL106" t="str">
            <v>25299-103</v>
          </cell>
          <cell r="AM106" t="str">
            <v>25307-103</v>
          </cell>
          <cell r="AN106" t="str">
            <v>25312-103</v>
          </cell>
          <cell r="AO106" t="str">
            <v>25317-103</v>
          </cell>
          <cell r="AP106" t="str">
            <v>25320-103</v>
          </cell>
          <cell r="AQ106" t="str">
            <v>25322-103</v>
          </cell>
          <cell r="AR106" t="str">
            <v>25324-103</v>
          </cell>
          <cell r="AS106" t="str">
            <v>25326-103</v>
          </cell>
          <cell r="AT106" t="str">
            <v>25328-103</v>
          </cell>
          <cell r="AU106" t="str">
            <v>25335-103</v>
          </cell>
          <cell r="AV106" t="str">
            <v>25339-103</v>
          </cell>
          <cell r="AW106" t="str">
            <v>25368-103</v>
          </cell>
          <cell r="AX106" t="str">
            <v>25372-103</v>
          </cell>
          <cell r="AZ106" t="str">
            <v>25386-103</v>
          </cell>
          <cell r="BA106" t="str">
            <v>25394-103</v>
          </cell>
          <cell r="BB106" t="str">
            <v>25398-103</v>
          </cell>
          <cell r="BC106" t="str">
            <v>25402-103</v>
          </cell>
          <cell r="BD106" t="str">
            <v>25407-103</v>
          </cell>
          <cell r="BE106" t="str">
            <v>25426-103</v>
          </cell>
          <cell r="BF106" t="str">
            <v>25430-103</v>
          </cell>
          <cell r="BG106" t="str">
            <v>25436-103</v>
          </cell>
          <cell r="BH106" t="str">
            <v>25438-103</v>
          </cell>
          <cell r="BI106" t="str">
            <v>25473-103</v>
          </cell>
          <cell r="BJ106" t="str">
            <v>25483-103</v>
          </cell>
          <cell r="BK106" t="str">
            <v>25486-103</v>
          </cell>
          <cell r="BL106" t="str">
            <v>25488-103</v>
          </cell>
          <cell r="BM106" t="str">
            <v>25489-103</v>
          </cell>
          <cell r="BN106" t="str">
            <v>25491-103</v>
          </cell>
          <cell r="BO106" t="str">
            <v>25506-103</v>
          </cell>
          <cell r="BP106" t="str">
            <v>25513-103</v>
          </cell>
          <cell r="BQ106" t="str">
            <v>25518-103</v>
          </cell>
          <cell r="BR106" t="str">
            <v>25524-103</v>
          </cell>
          <cell r="BS106" t="str">
            <v>25530-103</v>
          </cell>
          <cell r="BT106" t="str">
            <v>25535-103</v>
          </cell>
          <cell r="BU106" t="str">
            <v>25572-103</v>
          </cell>
          <cell r="BV106" t="str">
            <v>25580-103</v>
          </cell>
          <cell r="BW106" t="str">
            <v>25592-103</v>
          </cell>
          <cell r="BX106" t="str">
            <v>25594-103</v>
          </cell>
          <cell r="BY106" t="str">
            <v>25596-103</v>
          </cell>
          <cell r="BZ106" t="str">
            <v>25599-103</v>
          </cell>
          <cell r="CA106" t="str">
            <v>25612-103</v>
          </cell>
          <cell r="CB106" t="str">
            <v>25645-103</v>
          </cell>
          <cell r="CC106" t="str">
            <v>25649-103</v>
          </cell>
          <cell r="CD106" t="str">
            <v>25653-103</v>
          </cell>
          <cell r="CE106" t="str">
            <v>25658-103</v>
          </cell>
          <cell r="CF106" t="str">
            <v>25662-103</v>
          </cell>
          <cell r="CG106" t="str">
            <v>25718-103</v>
          </cell>
          <cell r="CH106" t="str">
            <v>25736-103</v>
          </cell>
          <cell r="CI106" t="str">
            <v>25740-103</v>
          </cell>
          <cell r="CJ106" t="str">
            <v>25743-103</v>
          </cell>
          <cell r="CK106" t="str">
            <v>25745-103</v>
          </cell>
          <cell r="CL106" t="str">
            <v>25754-103</v>
          </cell>
          <cell r="CM106" t="str">
            <v>25758-103</v>
          </cell>
          <cell r="CN106" t="str">
            <v>25769-103</v>
          </cell>
          <cell r="CO106" t="str">
            <v>25772-103</v>
          </cell>
          <cell r="CP106" t="str">
            <v>25777-103</v>
          </cell>
          <cell r="CQ106" t="str">
            <v>25779-103</v>
          </cell>
          <cell r="CR106" t="str">
            <v>25781-103</v>
          </cell>
          <cell r="CS106" t="str">
            <v>25785-103</v>
          </cell>
          <cell r="CT106" t="str">
            <v>25793-103</v>
          </cell>
          <cell r="CU106" t="str">
            <v>25797-103</v>
          </cell>
          <cell r="CV106" t="str">
            <v>25799-103</v>
          </cell>
          <cell r="CW106" t="str">
            <v>25805-103</v>
          </cell>
          <cell r="CX106" t="str">
            <v>25807-103</v>
          </cell>
          <cell r="CY106" t="str">
            <v>25815-103</v>
          </cell>
          <cell r="CZ106" t="str">
            <v>25817-103</v>
          </cell>
          <cell r="DA106" t="str">
            <v>25823-103</v>
          </cell>
          <cell r="DB106" t="str">
            <v>25839-103</v>
          </cell>
          <cell r="DC106" t="str">
            <v>25841-103</v>
          </cell>
          <cell r="DD106" t="str">
            <v>25843-103</v>
          </cell>
          <cell r="DE106" t="str">
            <v>25845-103</v>
          </cell>
          <cell r="DF106" t="str">
            <v>25851-103</v>
          </cell>
          <cell r="DG106" t="str">
            <v>25862-103</v>
          </cell>
          <cell r="DH106" t="str">
            <v>25867-103</v>
          </cell>
          <cell r="DI106" t="str">
            <v>25871-103</v>
          </cell>
          <cell r="DJ106" t="str">
            <v>25873-103</v>
          </cell>
          <cell r="DK106" t="str">
            <v>25875-103</v>
          </cell>
          <cell r="DL106" t="str">
            <v>25878-103</v>
          </cell>
          <cell r="DM106" t="str">
            <v>25885-103</v>
          </cell>
          <cell r="DN106" t="str">
            <v>25898-103</v>
          </cell>
          <cell r="DO106" t="str">
            <v>25899-103</v>
          </cell>
        </row>
        <row r="107">
          <cell r="C107" t="str">
            <v>25-104</v>
          </cell>
          <cell r="D107" t="str">
            <v>25001-104</v>
          </cell>
          <cell r="E107" t="str">
            <v>25019-104</v>
          </cell>
          <cell r="F107" t="str">
            <v>25035-104</v>
          </cell>
          <cell r="H107" t="str">
            <v>25053-104</v>
          </cell>
          <cell r="I107" t="str">
            <v>25086-104</v>
          </cell>
          <cell r="J107" t="str">
            <v>25095-104</v>
          </cell>
          <cell r="K107" t="str">
            <v>25099-104</v>
          </cell>
          <cell r="L107" t="str">
            <v>25120-104</v>
          </cell>
          <cell r="M107" t="str">
            <v>25123-104</v>
          </cell>
          <cell r="N107" t="str">
            <v>25126-104</v>
          </cell>
          <cell r="O107" t="str">
            <v>25148-104</v>
          </cell>
          <cell r="P107" t="str">
            <v>25151-104</v>
          </cell>
          <cell r="Q107" t="str">
            <v>25154-104</v>
          </cell>
          <cell r="R107" t="str">
            <v>25168-104</v>
          </cell>
          <cell r="S107" t="str">
            <v>25175-104</v>
          </cell>
          <cell r="T107" t="str">
            <v>25178-104</v>
          </cell>
          <cell r="U107" t="str">
            <v>25181-104</v>
          </cell>
          <cell r="V107" t="str">
            <v>25183-104</v>
          </cell>
          <cell r="W107" t="str">
            <v>25200-104</v>
          </cell>
          <cell r="X107" t="str">
            <v>25214-104</v>
          </cell>
          <cell r="Y107" t="str">
            <v>25224-104</v>
          </cell>
          <cell r="Z107" t="str">
            <v>25245-104</v>
          </cell>
          <cell r="AA107" t="str">
            <v>25258-104</v>
          </cell>
          <cell r="AB107" t="str">
            <v>25260-104</v>
          </cell>
          <cell r="AC107" t="str">
            <v>25269-104</v>
          </cell>
          <cell r="AD107" t="str">
            <v>25279-104</v>
          </cell>
          <cell r="AE107" t="str">
            <v>25281-104</v>
          </cell>
          <cell r="AF107" t="str">
            <v>25286-104</v>
          </cell>
          <cell r="AG107" t="str">
            <v>25288-104</v>
          </cell>
          <cell r="AH107" t="str">
            <v>25290-104</v>
          </cell>
          <cell r="AI107" t="str">
            <v>25293-104</v>
          </cell>
          <cell r="AJ107" t="str">
            <v>25295-104</v>
          </cell>
          <cell r="AK107" t="str">
            <v>25297-104</v>
          </cell>
          <cell r="AL107" t="str">
            <v>25299-104</v>
          </cell>
          <cell r="AM107" t="str">
            <v>25307-104</v>
          </cell>
          <cell r="AN107" t="str">
            <v>25312-104</v>
          </cell>
          <cell r="AO107" t="str">
            <v>25317-104</v>
          </cell>
          <cell r="AP107" t="str">
            <v>25320-104</v>
          </cell>
          <cell r="AQ107" t="str">
            <v>25322-104</v>
          </cell>
          <cell r="AR107" t="str">
            <v>25324-104</v>
          </cell>
          <cell r="AS107" t="str">
            <v>25326-104</v>
          </cell>
          <cell r="AT107" t="str">
            <v>25328-104</v>
          </cell>
          <cell r="AU107" t="str">
            <v>25335-104</v>
          </cell>
          <cell r="AV107" t="str">
            <v>25339-104</v>
          </cell>
          <cell r="AW107" t="str">
            <v>25368-104</v>
          </cell>
          <cell r="AX107" t="str">
            <v>25372-104</v>
          </cell>
          <cell r="AZ107" t="str">
            <v>25386-104</v>
          </cell>
          <cell r="BA107" t="str">
            <v>25394-104</v>
          </cell>
          <cell r="BB107" t="str">
            <v>25398-104</v>
          </cell>
          <cell r="BC107" t="str">
            <v>25402-104</v>
          </cell>
          <cell r="BD107" t="str">
            <v>25407-104</v>
          </cell>
          <cell r="BE107" t="str">
            <v>25426-104</v>
          </cell>
          <cell r="BF107" t="str">
            <v>25430-104</v>
          </cell>
          <cell r="BG107" t="str">
            <v>25436-104</v>
          </cell>
          <cell r="BH107" t="str">
            <v>25438-104</v>
          </cell>
          <cell r="BI107" t="str">
            <v>25473-104</v>
          </cell>
          <cell r="BJ107" t="str">
            <v>25483-104</v>
          </cell>
          <cell r="BK107" t="str">
            <v>25486-104</v>
          </cell>
          <cell r="BL107" t="str">
            <v>25488-104</v>
          </cell>
          <cell r="BM107" t="str">
            <v>25489-104</v>
          </cell>
          <cell r="BN107" t="str">
            <v>25491-104</v>
          </cell>
          <cell r="BO107" t="str">
            <v>25506-104</v>
          </cell>
          <cell r="BP107" t="str">
            <v>25513-104</v>
          </cell>
          <cell r="BQ107" t="str">
            <v>25518-104</v>
          </cell>
          <cell r="BR107" t="str">
            <v>25524-104</v>
          </cell>
          <cell r="BS107" t="str">
            <v>25530-104</v>
          </cell>
          <cell r="BT107" t="str">
            <v>25535-104</v>
          </cell>
          <cell r="BU107" t="str">
            <v>25572-104</v>
          </cell>
          <cell r="BV107" t="str">
            <v>25580-104</v>
          </cell>
          <cell r="BW107" t="str">
            <v>25592-104</v>
          </cell>
          <cell r="BX107" t="str">
            <v>25594-104</v>
          </cell>
          <cell r="BY107" t="str">
            <v>25596-104</v>
          </cell>
          <cell r="BZ107" t="str">
            <v>25599-104</v>
          </cell>
          <cell r="CA107" t="str">
            <v>25612-104</v>
          </cell>
          <cell r="CB107" t="str">
            <v>25645-104</v>
          </cell>
          <cell r="CC107" t="str">
            <v>25649-104</v>
          </cell>
          <cell r="CD107" t="str">
            <v>25653-104</v>
          </cell>
          <cell r="CE107" t="str">
            <v>25658-104</v>
          </cell>
          <cell r="CF107" t="str">
            <v>25662-104</v>
          </cell>
          <cell r="CG107" t="str">
            <v>25718-104</v>
          </cell>
          <cell r="CH107" t="str">
            <v>25736-104</v>
          </cell>
          <cell r="CI107" t="str">
            <v>25740-104</v>
          </cell>
          <cell r="CJ107" t="str">
            <v>25743-104</v>
          </cell>
          <cell r="CK107" t="str">
            <v>25745-104</v>
          </cell>
          <cell r="CL107" t="str">
            <v>25754-104</v>
          </cell>
          <cell r="CM107" t="str">
            <v>25758-104</v>
          </cell>
          <cell r="CN107" t="str">
            <v>25769-104</v>
          </cell>
          <cell r="CO107" t="str">
            <v>25772-104</v>
          </cell>
          <cell r="CP107" t="str">
            <v>25777-104</v>
          </cell>
          <cell r="CQ107" t="str">
            <v>25779-104</v>
          </cell>
          <cell r="CR107" t="str">
            <v>25781-104</v>
          </cell>
          <cell r="CS107" t="str">
            <v>25785-104</v>
          </cell>
          <cell r="CT107" t="str">
            <v>25793-104</v>
          </cell>
          <cell r="CU107" t="str">
            <v>25797-104</v>
          </cell>
          <cell r="CV107" t="str">
            <v>25799-104</v>
          </cell>
          <cell r="CW107" t="str">
            <v>25805-104</v>
          </cell>
          <cell r="CX107" t="str">
            <v>25807-104</v>
          </cell>
          <cell r="CY107" t="str">
            <v>25815-104</v>
          </cell>
          <cell r="CZ107" t="str">
            <v>25817-104</v>
          </cell>
          <cell r="DA107" t="str">
            <v>25823-104</v>
          </cell>
          <cell r="DB107" t="str">
            <v>25839-104</v>
          </cell>
          <cell r="DC107" t="str">
            <v>25841-104</v>
          </cell>
          <cell r="DD107" t="str">
            <v>25843-104</v>
          </cell>
          <cell r="DE107" t="str">
            <v>25845-104</v>
          </cell>
          <cell r="DF107" t="str">
            <v>25851-104</v>
          </cell>
          <cell r="DG107" t="str">
            <v>25862-104</v>
          </cell>
          <cell r="DH107" t="str">
            <v>25867-104</v>
          </cell>
          <cell r="DI107" t="str">
            <v>25871-104</v>
          </cell>
          <cell r="DJ107" t="str">
            <v>25873-104</v>
          </cell>
          <cell r="DK107" t="str">
            <v>25875-104</v>
          </cell>
          <cell r="DL107" t="str">
            <v>25878-104</v>
          </cell>
          <cell r="DM107" t="str">
            <v>25885-104</v>
          </cell>
          <cell r="DN107" t="str">
            <v>25898-104</v>
          </cell>
          <cell r="DO107" t="str">
            <v>25899-104</v>
          </cell>
        </row>
        <row r="108">
          <cell r="C108" t="str">
            <v>25-105</v>
          </cell>
          <cell r="D108" t="str">
            <v>25001-105</v>
          </cell>
          <cell r="E108" t="str">
            <v>25019-105</v>
          </cell>
          <cell r="F108" t="str">
            <v>25035-105</v>
          </cell>
          <cell r="H108" t="str">
            <v>25053-105</v>
          </cell>
          <cell r="I108" t="str">
            <v>25086-105</v>
          </cell>
          <cell r="J108" t="str">
            <v>25095-105</v>
          </cell>
          <cell r="K108" t="str">
            <v>25099-105</v>
          </cell>
          <cell r="L108" t="str">
            <v>25120-105</v>
          </cell>
          <cell r="M108" t="str">
            <v>25123-105</v>
          </cell>
          <cell r="N108" t="str">
            <v>25126-105</v>
          </cell>
          <cell r="O108" t="str">
            <v>25148-105</v>
          </cell>
          <cell r="P108" t="str">
            <v>25151-105</v>
          </cell>
          <cell r="Q108" t="str">
            <v>25154-105</v>
          </cell>
          <cell r="R108" t="str">
            <v>25168-105</v>
          </cell>
          <cell r="S108" t="str">
            <v>25175-105</v>
          </cell>
          <cell r="T108" t="str">
            <v>25178-105</v>
          </cell>
          <cell r="U108" t="str">
            <v>25181-105</v>
          </cell>
          <cell r="V108" t="str">
            <v>25183-105</v>
          </cell>
          <cell r="W108" t="str">
            <v>25200-105</v>
          </cell>
          <cell r="X108" t="str">
            <v>25214-105</v>
          </cell>
          <cell r="Y108" t="str">
            <v>25224-105</v>
          </cell>
          <cell r="Z108" t="str">
            <v>25245-105</v>
          </cell>
          <cell r="AA108" t="str">
            <v>25258-105</v>
          </cell>
          <cell r="AB108" t="str">
            <v>25260-105</v>
          </cell>
          <cell r="AC108" t="str">
            <v>25269-105</v>
          </cell>
          <cell r="AD108" t="str">
            <v>25279-105</v>
          </cell>
          <cell r="AE108" t="str">
            <v>25281-105</v>
          </cell>
          <cell r="AF108" t="str">
            <v>25286-105</v>
          </cell>
          <cell r="AG108" t="str">
            <v>25288-105</v>
          </cell>
          <cell r="AH108" t="str">
            <v>25290-105</v>
          </cell>
          <cell r="AI108" t="str">
            <v>25293-105</v>
          </cell>
          <cell r="AJ108" t="str">
            <v>25295-105</v>
          </cell>
          <cell r="AK108" t="str">
            <v>25297-105</v>
          </cell>
          <cell r="AL108" t="str">
            <v>25299-105</v>
          </cell>
          <cell r="AM108" t="str">
            <v>25307-105</v>
          </cell>
          <cell r="AN108" t="str">
            <v>25312-105</v>
          </cell>
          <cell r="AO108" t="str">
            <v>25317-105</v>
          </cell>
          <cell r="AP108" t="str">
            <v>25320-105</v>
          </cell>
          <cell r="AQ108" t="str">
            <v>25322-105</v>
          </cell>
          <cell r="AR108" t="str">
            <v>25324-105</v>
          </cell>
          <cell r="AS108" t="str">
            <v>25326-105</v>
          </cell>
          <cell r="AT108" t="str">
            <v>25328-105</v>
          </cell>
          <cell r="AU108" t="str">
            <v>25335-105</v>
          </cell>
          <cell r="AV108" t="str">
            <v>25339-105</v>
          </cell>
          <cell r="AW108" t="str">
            <v>25368-105</v>
          </cell>
          <cell r="AX108" t="str">
            <v>25372-105</v>
          </cell>
          <cell r="AZ108" t="str">
            <v>25386-105</v>
          </cell>
          <cell r="BA108" t="str">
            <v>25394-105</v>
          </cell>
          <cell r="BB108" t="str">
            <v>25398-105</v>
          </cell>
          <cell r="BC108" t="str">
            <v>25402-105</v>
          </cell>
          <cell r="BD108" t="str">
            <v>25407-105</v>
          </cell>
          <cell r="BE108" t="str">
            <v>25426-105</v>
          </cell>
          <cell r="BF108" t="str">
            <v>25430-105</v>
          </cell>
          <cell r="BG108" t="str">
            <v>25436-105</v>
          </cell>
          <cell r="BH108" t="str">
            <v>25438-105</v>
          </cell>
          <cell r="BI108" t="str">
            <v>25473-105</v>
          </cell>
          <cell r="BJ108" t="str">
            <v>25483-105</v>
          </cell>
          <cell r="BK108" t="str">
            <v>25486-105</v>
          </cell>
          <cell r="BL108" t="str">
            <v>25488-105</v>
          </cell>
          <cell r="BM108" t="str">
            <v>25489-105</v>
          </cell>
          <cell r="BN108" t="str">
            <v>25491-105</v>
          </cell>
          <cell r="BO108" t="str">
            <v>25506-105</v>
          </cell>
          <cell r="BP108" t="str">
            <v>25513-105</v>
          </cell>
          <cell r="BQ108" t="str">
            <v>25518-105</v>
          </cell>
          <cell r="BR108" t="str">
            <v>25524-105</v>
          </cell>
          <cell r="BS108" t="str">
            <v>25530-105</v>
          </cell>
          <cell r="BT108" t="str">
            <v>25535-105</v>
          </cell>
          <cell r="BU108" t="str">
            <v>25572-105</v>
          </cell>
          <cell r="BV108" t="str">
            <v>25580-105</v>
          </cell>
          <cell r="BW108" t="str">
            <v>25592-105</v>
          </cell>
          <cell r="BX108" t="str">
            <v>25594-105</v>
          </cell>
          <cell r="BY108" t="str">
            <v>25596-105</v>
          </cell>
          <cell r="BZ108" t="str">
            <v>25599-105</v>
          </cell>
          <cell r="CA108" t="str">
            <v>25612-105</v>
          </cell>
          <cell r="CB108" t="str">
            <v>25645-105</v>
          </cell>
          <cell r="CC108" t="str">
            <v>25649-105</v>
          </cell>
          <cell r="CD108" t="str">
            <v>25653-105</v>
          </cell>
          <cell r="CE108" t="str">
            <v>25658-105</v>
          </cell>
          <cell r="CF108" t="str">
            <v>25662-105</v>
          </cell>
          <cell r="CG108" t="str">
            <v>25718-105</v>
          </cell>
          <cell r="CH108" t="str">
            <v>25736-105</v>
          </cell>
          <cell r="CI108" t="str">
            <v>25740-105</v>
          </cell>
          <cell r="CJ108" t="str">
            <v>25743-105</v>
          </cell>
          <cell r="CK108" t="str">
            <v>25745-105</v>
          </cell>
          <cell r="CL108" t="str">
            <v>25754-105</v>
          </cell>
          <cell r="CM108" t="str">
            <v>25758-105</v>
          </cell>
          <cell r="CN108" t="str">
            <v>25769-105</v>
          </cell>
          <cell r="CO108" t="str">
            <v>25772-105</v>
          </cell>
          <cell r="CP108" t="str">
            <v>25777-105</v>
          </cell>
          <cell r="CQ108" t="str">
            <v>25779-105</v>
          </cell>
          <cell r="CR108" t="str">
            <v>25781-105</v>
          </cell>
          <cell r="CS108" t="str">
            <v>25785-105</v>
          </cell>
          <cell r="CT108" t="str">
            <v>25793-105</v>
          </cell>
          <cell r="CU108" t="str">
            <v>25797-105</v>
          </cell>
          <cell r="CV108" t="str">
            <v>25799-105</v>
          </cell>
          <cell r="CW108" t="str">
            <v>25805-105</v>
          </cell>
          <cell r="CX108" t="str">
            <v>25807-105</v>
          </cell>
          <cell r="CY108" t="str">
            <v>25815-105</v>
          </cell>
          <cell r="CZ108" t="str">
            <v>25817-105</v>
          </cell>
          <cell r="DA108" t="str">
            <v>25823-105</v>
          </cell>
          <cell r="DB108" t="str">
            <v>25839-105</v>
          </cell>
          <cell r="DC108" t="str">
            <v>25841-105</v>
          </cell>
          <cell r="DD108" t="str">
            <v>25843-105</v>
          </cell>
          <cell r="DE108" t="str">
            <v>25845-105</v>
          </cell>
          <cell r="DF108" t="str">
            <v>25851-105</v>
          </cell>
          <cell r="DG108" t="str">
            <v>25862-105</v>
          </cell>
          <cell r="DH108" t="str">
            <v>25867-105</v>
          </cell>
          <cell r="DI108" t="str">
            <v>25871-105</v>
          </cell>
          <cell r="DJ108" t="str">
            <v>25873-105</v>
          </cell>
          <cell r="DK108" t="str">
            <v>25875-105</v>
          </cell>
          <cell r="DL108" t="str">
            <v>25878-105</v>
          </cell>
          <cell r="DM108" t="str">
            <v>25885-105</v>
          </cell>
          <cell r="DN108" t="str">
            <v>25898-105</v>
          </cell>
          <cell r="DO108" t="str">
            <v>25899-105</v>
          </cell>
        </row>
        <row r="109">
          <cell r="C109" t="str">
            <v>25-106</v>
          </cell>
          <cell r="D109" t="str">
            <v>25001-106</v>
          </cell>
          <cell r="E109" t="str">
            <v>25019-106</v>
          </cell>
          <cell r="F109" t="str">
            <v>25035-106</v>
          </cell>
          <cell r="H109" t="str">
            <v>25053-106</v>
          </cell>
          <cell r="I109" t="str">
            <v>25086-106</v>
          </cell>
          <cell r="J109" t="str">
            <v>25095-106</v>
          </cell>
          <cell r="K109" t="str">
            <v>25099-106</v>
          </cell>
          <cell r="L109" t="str">
            <v>25120-106</v>
          </cell>
          <cell r="M109" t="str">
            <v>25123-106</v>
          </cell>
          <cell r="N109" t="str">
            <v>25126-106</v>
          </cell>
          <cell r="O109" t="str">
            <v>25148-106</v>
          </cell>
          <cell r="P109" t="str">
            <v>25151-106</v>
          </cell>
          <cell r="Q109" t="str">
            <v>25154-106</v>
          </cell>
          <cell r="R109" t="str">
            <v>25168-106</v>
          </cell>
          <cell r="S109" t="str">
            <v>25175-106</v>
          </cell>
          <cell r="T109" t="str">
            <v>25178-106</v>
          </cell>
          <cell r="U109" t="str">
            <v>25181-106</v>
          </cell>
          <cell r="V109" t="str">
            <v>25183-106</v>
          </cell>
          <cell r="X109" t="str">
            <v>25214-106</v>
          </cell>
          <cell r="Y109" t="str">
            <v>25224-106</v>
          </cell>
          <cell r="Z109" t="str">
            <v>25245-106</v>
          </cell>
          <cell r="AA109" t="str">
            <v>25258-106</v>
          </cell>
          <cell r="AB109" t="str">
            <v>25260-106</v>
          </cell>
          <cell r="AC109" t="str">
            <v>25269-106</v>
          </cell>
          <cell r="AD109" t="str">
            <v>25279-106</v>
          </cell>
          <cell r="AE109" t="str">
            <v>25281-106</v>
          </cell>
          <cell r="AF109" t="str">
            <v>25286-106</v>
          </cell>
          <cell r="AG109" t="str">
            <v>25288-106</v>
          </cell>
          <cell r="AH109" t="str">
            <v>25290-106</v>
          </cell>
          <cell r="AI109" t="str">
            <v>25293-106</v>
          </cell>
          <cell r="AJ109" t="str">
            <v>25295-106</v>
          </cell>
          <cell r="AK109" t="str">
            <v>25297-106</v>
          </cell>
          <cell r="AL109" t="str">
            <v>25299-106</v>
          </cell>
          <cell r="AM109" t="str">
            <v>25307-106</v>
          </cell>
          <cell r="AN109" t="str">
            <v>25312-106</v>
          </cell>
          <cell r="AO109" t="str">
            <v>25317-106</v>
          </cell>
          <cell r="AP109" t="str">
            <v>25320-106</v>
          </cell>
          <cell r="AQ109" t="str">
            <v>25322-106</v>
          </cell>
          <cell r="AR109" t="str">
            <v>25324-106</v>
          </cell>
          <cell r="AS109" t="str">
            <v>25326-106</v>
          </cell>
          <cell r="AT109" t="str">
            <v>25328-106</v>
          </cell>
          <cell r="AU109" t="str">
            <v>25335-106</v>
          </cell>
          <cell r="AV109" t="str">
            <v>25339-106</v>
          </cell>
          <cell r="AW109" t="str">
            <v>25368-106</v>
          </cell>
          <cell r="AX109" t="str">
            <v>25372-106</v>
          </cell>
          <cell r="AZ109" t="str">
            <v>25386-106</v>
          </cell>
          <cell r="BA109" t="str">
            <v>25394-106</v>
          </cell>
          <cell r="BB109" t="str">
            <v>25398-106</v>
          </cell>
          <cell r="BC109" t="str">
            <v>25402-106</v>
          </cell>
          <cell r="BD109" t="str">
            <v>25407-106</v>
          </cell>
          <cell r="BE109" t="str">
            <v>25426-106</v>
          </cell>
          <cell r="BF109" t="str">
            <v>25430-106</v>
          </cell>
          <cell r="BG109" t="str">
            <v>25436-106</v>
          </cell>
          <cell r="BH109" t="str">
            <v>25438-106</v>
          </cell>
          <cell r="BI109" t="str">
            <v>25473-106</v>
          </cell>
          <cell r="BJ109" t="str">
            <v>25483-106</v>
          </cell>
          <cell r="BK109" t="str">
            <v>25486-106</v>
          </cell>
          <cell r="BL109" t="str">
            <v>25488-106</v>
          </cell>
          <cell r="BM109" t="str">
            <v>25489-106</v>
          </cell>
          <cell r="BN109" t="str">
            <v>25491-106</v>
          </cell>
          <cell r="BO109" t="str">
            <v>25506-106</v>
          </cell>
          <cell r="BP109" t="str">
            <v>25513-106</v>
          </cell>
          <cell r="BQ109" t="str">
            <v>25518-106</v>
          </cell>
          <cell r="BR109" t="str">
            <v>25524-106</v>
          </cell>
          <cell r="BS109" t="str">
            <v>25530-106</v>
          </cell>
          <cell r="BT109" t="str">
            <v>25535-106</v>
          </cell>
          <cell r="BU109" t="str">
            <v>25572-106</v>
          </cell>
          <cell r="BV109" t="str">
            <v>25580-106</v>
          </cell>
          <cell r="BW109" t="str">
            <v>25592-106</v>
          </cell>
          <cell r="BX109" t="str">
            <v>25594-106</v>
          </cell>
          <cell r="BY109" t="str">
            <v>25596-106</v>
          </cell>
          <cell r="BZ109" t="str">
            <v>25599-106</v>
          </cell>
          <cell r="CA109" t="str">
            <v>25612-106</v>
          </cell>
          <cell r="CB109" t="str">
            <v>25645-106</v>
          </cell>
          <cell r="CC109" t="str">
            <v>25649-106</v>
          </cell>
          <cell r="CD109" t="str">
            <v>25653-106</v>
          </cell>
          <cell r="CE109" t="str">
            <v>25658-106</v>
          </cell>
          <cell r="CF109" t="str">
            <v>25662-106</v>
          </cell>
          <cell r="CG109" t="str">
            <v>25718-106</v>
          </cell>
          <cell r="CH109" t="str">
            <v>25736-106</v>
          </cell>
          <cell r="CI109" t="str">
            <v>25740-106</v>
          </cell>
          <cell r="CJ109" t="str">
            <v>25743-106</v>
          </cell>
          <cell r="CK109" t="str">
            <v>25745-106</v>
          </cell>
          <cell r="CL109" t="str">
            <v>25754-106</v>
          </cell>
          <cell r="CM109" t="str">
            <v>25758-106</v>
          </cell>
          <cell r="CN109" t="str">
            <v>25769-106</v>
          </cell>
          <cell r="CO109" t="str">
            <v>25772-106</v>
          </cell>
          <cell r="CP109" t="str">
            <v>25777-106</v>
          </cell>
          <cell r="CQ109" t="str">
            <v>25779-106</v>
          </cell>
          <cell r="CR109" t="str">
            <v>25781-106</v>
          </cell>
          <cell r="CS109" t="str">
            <v>25785-106</v>
          </cell>
          <cell r="CT109" t="str">
            <v>25793-106</v>
          </cell>
          <cell r="CU109" t="str">
            <v>25797-106</v>
          </cell>
          <cell r="CV109" t="str">
            <v>25799-106</v>
          </cell>
          <cell r="CW109" t="str">
            <v>25805-106</v>
          </cell>
          <cell r="CY109" t="str">
            <v>25815-106</v>
          </cell>
          <cell r="CZ109" t="str">
            <v>25817-106</v>
          </cell>
          <cell r="DA109" t="str">
            <v>25823-106</v>
          </cell>
          <cell r="DB109" t="str">
            <v>25839-106</v>
          </cell>
          <cell r="DC109" t="str">
            <v>25841-106</v>
          </cell>
          <cell r="DD109" t="str">
            <v>25843-106</v>
          </cell>
          <cell r="DE109" t="str">
            <v>25845-106</v>
          </cell>
          <cell r="DF109" t="str">
            <v>25851-106</v>
          </cell>
          <cell r="DG109" t="str">
            <v>25862-106</v>
          </cell>
          <cell r="DH109" t="str">
            <v>25867-106</v>
          </cell>
          <cell r="DI109" t="str">
            <v>25871-106</v>
          </cell>
          <cell r="DJ109" t="str">
            <v>25873-106</v>
          </cell>
          <cell r="DK109" t="str">
            <v>25875-106</v>
          </cell>
          <cell r="DL109" t="str">
            <v>25878-106</v>
          </cell>
          <cell r="DM109" t="str">
            <v>25885-106</v>
          </cell>
          <cell r="DN109" t="str">
            <v>25898-106</v>
          </cell>
          <cell r="DO109" t="str">
            <v>25899-106</v>
          </cell>
        </row>
        <row r="110">
          <cell r="C110" t="str">
            <v>25-107</v>
          </cell>
          <cell r="D110" t="str">
            <v>25001-107</v>
          </cell>
          <cell r="E110" t="str">
            <v>25019-107</v>
          </cell>
          <cell r="F110" t="str">
            <v>25035-107</v>
          </cell>
          <cell r="H110" t="str">
            <v>25053-107</v>
          </cell>
          <cell r="I110" t="str">
            <v>25086-107</v>
          </cell>
          <cell r="J110" t="str">
            <v>25095-107</v>
          </cell>
          <cell r="K110" t="str">
            <v>25099-107</v>
          </cell>
          <cell r="L110" t="str">
            <v>25120-107</v>
          </cell>
          <cell r="M110" t="str">
            <v>25123-107</v>
          </cell>
          <cell r="N110" t="str">
            <v>25126-107</v>
          </cell>
          <cell r="O110" t="str">
            <v>25148-107</v>
          </cell>
          <cell r="P110" t="str">
            <v>25151-107</v>
          </cell>
          <cell r="Q110" t="str">
            <v>25154-107</v>
          </cell>
          <cell r="R110" t="str">
            <v>25168-107</v>
          </cell>
          <cell r="S110" t="str">
            <v>25175-107</v>
          </cell>
          <cell r="T110" t="str">
            <v>25178-107</v>
          </cell>
          <cell r="U110" t="str">
            <v>25181-107</v>
          </cell>
          <cell r="V110" t="str">
            <v>25183-107</v>
          </cell>
          <cell r="X110" t="str">
            <v>25214-107</v>
          </cell>
          <cell r="Y110" t="str">
            <v>25224-107</v>
          </cell>
          <cell r="Z110" t="str">
            <v>25245-107</v>
          </cell>
          <cell r="AA110" t="str">
            <v>25258-107</v>
          </cell>
          <cell r="AB110" t="str">
            <v>25260-107</v>
          </cell>
          <cell r="AC110" t="str">
            <v>25269-107</v>
          </cell>
          <cell r="AD110" t="str">
            <v>25279-107</v>
          </cell>
          <cell r="AE110" t="str">
            <v>25281-107</v>
          </cell>
          <cell r="AF110" t="str">
            <v>25286-107</v>
          </cell>
          <cell r="AG110" t="str">
            <v>25288-107</v>
          </cell>
          <cell r="AH110" t="str">
            <v>25290-107</v>
          </cell>
          <cell r="AI110" t="str">
            <v>25293-107</v>
          </cell>
          <cell r="AJ110" t="str">
            <v>25295-107</v>
          </cell>
          <cell r="AK110" t="str">
            <v>25297-107</v>
          </cell>
          <cell r="AL110" t="str">
            <v>25299-107</v>
          </cell>
          <cell r="AM110" t="str">
            <v>25307-107</v>
          </cell>
          <cell r="AN110" t="str">
            <v>25312-107</v>
          </cell>
          <cell r="AO110" t="str">
            <v>25317-107</v>
          </cell>
          <cell r="AP110" t="str">
            <v>25320-107</v>
          </cell>
          <cell r="AQ110" t="str">
            <v>25322-107</v>
          </cell>
          <cell r="AR110" t="str">
            <v>25324-107</v>
          </cell>
          <cell r="AS110" t="str">
            <v>25326-107</v>
          </cell>
          <cell r="AT110" t="str">
            <v>25328-107</v>
          </cell>
          <cell r="AU110" t="str">
            <v>25335-107</v>
          </cell>
          <cell r="AV110" t="str">
            <v>25339-107</v>
          </cell>
          <cell r="AW110" t="str">
            <v>25368-107</v>
          </cell>
          <cell r="AX110" t="str">
            <v>25372-107</v>
          </cell>
          <cell r="AZ110" t="str">
            <v>25386-107</v>
          </cell>
          <cell r="BA110" t="str">
            <v>25394-107</v>
          </cell>
          <cell r="BB110" t="str">
            <v>25398-107</v>
          </cell>
          <cell r="BC110" t="str">
            <v>25402-107</v>
          </cell>
          <cell r="BD110" t="str">
            <v>25407-107</v>
          </cell>
          <cell r="BE110" t="str">
            <v>25426-107</v>
          </cell>
          <cell r="BF110" t="str">
            <v>25430-107</v>
          </cell>
          <cell r="BG110" t="str">
            <v>25436-107</v>
          </cell>
          <cell r="BH110" t="str">
            <v>25438-107</v>
          </cell>
          <cell r="BI110" t="str">
            <v>25473-107</v>
          </cell>
          <cell r="BJ110" t="str">
            <v>25483-107</v>
          </cell>
          <cell r="BK110" t="str">
            <v>25486-107</v>
          </cell>
          <cell r="BL110" t="str">
            <v>25488-107</v>
          </cell>
          <cell r="BM110" t="str">
            <v>25489-107</v>
          </cell>
          <cell r="BN110" t="str">
            <v>25491-107</v>
          </cell>
          <cell r="BO110" t="str">
            <v>25506-107</v>
          </cell>
          <cell r="BP110" t="str">
            <v>25513-107</v>
          </cell>
          <cell r="BQ110" t="str">
            <v>25518-107</v>
          </cell>
          <cell r="BR110" t="str">
            <v>25524-107</v>
          </cell>
          <cell r="BS110" t="str">
            <v>25530-107</v>
          </cell>
          <cell r="BT110" t="str">
            <v>25535-107</v>
          </cell>
          <cell r="BU110" t="str">
            <v>25572-107</v>
          </cell>
          <cell r="BV110" t="str">
            <v>25580-107</v>
          </cell>
          <cell r="BW110" t="str">
            <v>25592-107</v>
          </cell>
          <cell r="BX110" t="str">
            <v>25594-107</v>
          </cell>
          <cell r="BY110" t="str">
            <v>25596-107</v>
          </cell>
          <cell r="BZ110" t="str">
            <v>25599-107</v>
          </cell>
          <cell r="CA110" t="str">
            <v>25612-107</v>
          </cell>
          <cell r="CB110" t="str">
            <v>25645-107</v>
          </cell>
          <cell r="CC110" t="str">
            <v>25649-107</v>
          </cell>
          <cell r="CD110" t="str">
            <v>25653-107</v>
          </cell>
          <cell r="CE110" t="str">
            <v>25658-107</v>
          </cell>
          <cell r="CF110" t="str">
            <v>25662-107</v>
          </cell>
          <cell r="CG110" t="str">
            <v>25718-107</v>
          </cell>
          <cell r="CH110" t="str">
            <v>25736-107</v>
          </cell>
          <cell r="CI110" t="str">
            <v>25740-107</v>
          </cell>
          <cell r="CJ110" t="str">
            <v>25743-107</v>
          </cell>
          <cell r="CK110" t="str">
            <v>25745-107</v>
          </cell>
          <cell r="CL110" t="str">
            <v>25754-107</v>
          </cell>
          <cell r="CM110" t="str">
            <v>25758-107</v>
          </cell>
          <cell r="CN110" t="str">
            <v>25769-107</v>
          </cell>
          <cell r="CO110" t="str">
            <v>25772-107</v>
          </cell>
          <cell r="CP110" t="str">
            <v>25777-107</v>
          </cell>
          <cell r="CQ110" t="str">
            <v>25779-107</v>
          </cell>
          <cell r="CR110" t="str">
            <v>25781-107</v>
          </cell>
          <cell r="CS110" t="str">
            <v>25785-107</v>
          </cell>
          <cell r="CT110" t="str">
            <v>25793-107</v>
          </cell>
          <cell r="CU110" t="str">
            <v>25797-107</v>
          </cell>
          <cell r="CV110" t="str">
            <v>25799-107</v>
          </cell>
          <cell r="CW110" t="str">
            <v>25805-107</v>
          </cell>
          <cell r="CY110" t="str">
            <v>25815-107</v>
          </cell>
          <cell r="CZ110" t="str">
            <v>25817-107</v>
          </cell>
          <cell r="DA110" t="str">
            <v>25823-107</v>
          </cell>
          <cell r="DB110" t="str">
            <v>25839-107</v>
          </cell>
          <cell r="DC110" t="str">
            <v>25841-107</v>
          </cell>
          <cell r="DD110" t="str">
            <v>25843-107</v>
          </cell>
          <cell r="DE110" t="str">
            <v>25845-107</v>
          </cell>
          <cell r="DF110" t="str">
            <v>25851-107</v>
          </cell>
          <cell r="DG110" t="str">
            <v>25862-107</v>
          </cell>
          <cell r="DH110" t="str">
            <v>25867-107</v>
          </cell>
          <cell r="DI110" t="str">
            <v>25871-107</v>
          </cell>
          <cell r="DJ110" t="str">
            <v>25873-107</v>
          </cell>
          <cell r="DK110" t="str">
            <v>25875-107</v>
          </cell>
          <cell r="DL110" t="str">
            <v>25878-107</v>
          </cell>
          <cell r="DM110" t="str">
            <v>25885-107</v>
          </cell>
          <cell r="DN110" t="str">
            <v>25898-107</v>
          </cell>
          <cell r="DO110" t="str">
            <v>25899-107</v>
          </cell>
        </row>
        <row r="111">
          <cell r="C111" t="str">
            <v>25-108</v>
          </cell>
          <cell r="D111" t="str">
            <v>25001-108</v>
          </cell>
          <cell r="E111" t="str">
            <v>25019-108</v>
          </cell>
          <cell r="F111" t="str">
            <v>25035-108</v>
          </cell>
          <cell r="H111" t="str">
            <v>25053-108</v>
          </cell>
          <cell r="I111" t="str">
            <v>25086-108</v>
          </cell>
          <cell r="J111" t="str">
            <v>25095-108</v>
          </cell>
          <cell r="K111" t="str">
            <v>25099-108</v>
          </cell>
          <cell r="L111" t="str">
            <v>25120-108</v>
          </cell>
          <cell r="M111" t="str">
            <v>25123-108</v>
          </cell>
          <cell r="N111" t="str">
            <v>25126-108</v>
          </cell>
          <cell r="O111" t="str">
            <v>25148-108</v>
          </cell>
          <cell r="P111" t="str">
            <v>25151-108</v>
          </cell>
          <cell r="Q111" t="str">
            <v>25154-108</v>
          </cell>
          <cell r="R111" t="str">
            <v>25168-108</v>
          </cell>
          <cell r="S111" t="str">
            <v>25175-108</v>
          </cell>
          <cell r="T111" t="str">
            <v>25178-108</v>
          </cell>
          <cell r="U111" t="str">
            <v>25181-108</v>
          </cell>
          <cell r="V111" t="str">
            <v>25183-108</v>
          </cell>
          <cell r="X111" t="str">
            <v>25214-108</v>
          </cell>
          <cell r="Y111" t="str">
            <v>25224-108</v>
          </cell>
          <cell r="Z111" t="str">
            <v>25245-108</v>
          </cell>
          <cell r="AA111" t="str">
            <v>25258-108</v>
          </cell>
          <cell r="AB111" t="str">
            <v>25260-108</v>
          </cell>
          <cell r="AC111" t="str">
            <v>25269-108</v>
          </cell>
          <cell r="AD111" t="str">
            <v>25279-108</v>
          </cell>
          <cell r="AE111" t="str">
            <v>25281-108</v>
          </cell>
          <cell r="AF111" t="str">
            <v>25286-108</v>
          </cell>
          <cell r="AG111" t="str">
            <v>25288-108</v>
          </cell>
          <cell r="AH111" t="str">
            <v>25290-108</v>
          </cell>
          <cell r="AI111" t="str">
            <v>25293-108</v>
          </cell>
          <cell r="AJ111" t="str">
            <v>25295-108</v>
          </cell>
          <cell r="AK111" t="str">
            <v>25297-108</v>
          </cell>
          <cell r="AL111" t="str">
            <v>25299-108</v>
          </cell>
          <cell r="AM111" t="str">
            <v>25307-108</v>
          </cell>
          <cell r="AN111" t="str">
            <v>25312-108</v>
          </cell>
          <cell r="AO111" t="str">
            <v>25317-108</v>
          </cell>
          <cell r="AP111" t="str">
            <v>25320-108</v>
          </cell>
          <cell r="AQ111" t="str">
            <v>25322-108</v>
          </cell>
          <cell r="AR111" t="str">
            <v>25324-108</v>
          </cell>
          <cell r="AS111" t="str">
            <v>25326-108</v>
          </cell>
          <cell r="AT111" t="str">
            <v>25328-108</v>
          </cell>
          <cell r="AU111" t="str">
            <v>25335-108</v>
          </cell>
          <cell r="AV111" t="str">
            <v>25339-108</v>
          </cell>
          <cell r="AW111" t="str">
            <v>25368-108</v>
          </cell>
          <cell r="AX111" t="str">
            <v>25372-108</v>
          </cell>
          <cell r="AZ111" t="str">
            <v>25386-108</v>
          </cell>
          <cell r="BA111" t="str">
            <v>25394-108</v>
          </cell>
          <cell r="BB111" t="str">
            <v>25398-108</v>
          </cell>
          <cell r="BC111" t="str">
            <v>25402-108</v>
          </cell>
          <cell r="BD111" t="str">
            <v>25407-108</v>
          </cell>
          <cell r="BE111" t="str">
            <v>25426-108</v>
          </cell>
          <cell r="BF111" t="str">
            <v>25430-108</v>
          </cell>
          <cell r="BG111" t="str">
            <v>25436-108</v>
          </cell>
          <cell r="BH111" t="str">
            <v>25438-108</v>
          </cell>
          <cell r="BI111" t="str">
            <v>25473-108</v>
          </cell>
          <cell r="BJ111" t="str">
            <v>25483-108</v>
          </cell>
          <cell r="BK111" t="str">
            <v>25486-108</v>
          </cell>
          <cell r="BL111" t="str">
            <v>25488-108</v>
          </cell>
          <cell r="BM111" t="str">
            <v>25489-108</v>
          </cell>
          <cell r="BN111" t="str">
            <v>25491-108</v>
          </cell>
          <cell r="BO111" t="str">
            <v>25506-108</v>
          </cell>
          <cell r="BP111" t="str">
            <v>25513-108</v>
          </cell>
          <cell r="BQ111" t="str">
            <v>25518-108</v>
          </cell>
          <cell r="BR111" t="str">
            <v>25524-108</v>
          </cell>
          <cell r="BS111" t="str">
            <v>25530-108</v>
          </cell>
          <cell r="BT111" t="str">
            <v>25535-108</v>
          </cell>
          <cell r="BU111" t="str">
            <v>25572-108</v>
          </cell>
          <cell r="BV111" t="str">
            <v>25580-108</v>
          </cell>
          <cell r="BW111" t="str">
            <v>25592-108</v>
          </cell>
          <cell r="BX111" t="str">
            <v>25594-108</v>
          </cell>
          <cell r="BY111" t="str">
            <v>25596-108</v>
          </cell>
          <cell r="BZ111" t="str">
            <v>25599-108</v>
          </cell>
          <cell r="CA111" t="str">
            <v>25612-108</v>
          </cell>
          <cell r="CB111" t="str">
            <v>25645-108</v>
          </cell>
          <cell r="CC111" t="str">
            <v>25649-108</v>
          </cell>
          <cell r="CD111" t="str">
            <v>25653-108</v>
          </cell>
          <cell r="CE111" t="str">
            <v>25658-108</v>
          </cell>
          <cell r="CF111" t="str">
            <v>25662-108</v>
          </cell>
          <cell r="CG111" t="str">
            <v>25718-108</v>
          </cell>
          <cell r="CH111" t="str">
            <v>25736-108</v>
          </cell>
          <cell r="CI111" t="str">
            <v>25740-108</v>
          </cell>
          <cell r="CJ111" t="str">
            <v>25743-108</v>
          </cell>
          <cell r="CK111" t="str">
            <v>25745-108</v>
          </cell>
          <cell r="CL111" t="str">
            <v>25754-108</v>
          </cell>
          <cell r="CM111" t="str">
            <v>25758-108</v>
          </cell>
          <cell r="CN111" t="str">
            <v>25769-108</v>
          </cell>
          <cell r="CO111" t="str">
            <v>25772-108</v>
          </cell>
          <cell r="CP111" t="str">
            <v>25777-108</v>
          </cell>
          <cell r="CQ111" t="str">
            <v>25779-108</v>
          </cell>
          <cell r="CR111" t="str">
            <v>25781-108</v>
          </cell>
          <cell r="CS111" t="str">
            <v>25785-108</v>
          </cell>
          <cell r="CT111" t="str">
            <v>25793-108</v>
          </cell>
          <cell r="CU111" t="str">
            <v>25797-108</v>
          </cell>
          <cell r="CV111" t="str">
            <v>25799-108</v>
          </cell>
          <cell r="CW111" t="str">
            <v>25805-108</v>
          </cell>
          <cell r="CY111" t="str">
            <v>25815-108</v>
          </cell>
          <cell r="CZ111" t="str">
            <v>25817-108</v>
          </cell>
          <cell r="DA111" t="str">
            <v>25823-108</v>
          </cell>
          <cell r="DB111" t="str">
            <v>25839-108</v>
          </cell>
          <cell r="DC111" t="str">
            <v>25841-108</v>
          </cell>
          <cell r="DD111" t="str">
            <v>25843-108</v>
          </cell>
          <cell r="DE111" t="str">
            <v>25845-108</v>
          </cell>
          <cell r="DF111" t="str">
            <v>25851-108</v>
          </cell>
          <cell r="DG111" t="str">
            <v>25862-108</v>
          </cell>
          <cell r="DH111" t="str">
            <v>25867-108</v>
          </cell>
          <cell r="DI111" t="str">
            <v>25871-108</v>
          </cell>
          <cell r="DJ111" t="str">
            <v>25873-108</v>
          </cell>
          <cell r="DK111" t="str">
            <v>25875-108</v>
          </cell>
          <cell r="DL111" t="str">
            <v>25878-108</v>
          </cell>
          <cell r="DM111" t="str">
            <v>25885-108</v>
          </cell>
          <cell r="DN111" t="str">
            <v>25898-108</v>
          </cell>
          <cell r="DO111" t="str">
            <v>25899-108</v>
          </cell>
        </row>
        <row r="112">
          <cell r="C112" t="str">
            <v>25-109</v>
          </cell>
          <cell r="D112" t="str">
            <v>25001-109</v>
          </cell>
          <cell r="E112" t="str">
            <v>25019-109</v>
          </cell>
          <cell r="F112" t="str">
            <v>25035-109</v>
          </cell>
          <cell r="H112" t="str">
            <v>25053-109</v>
          </cell>
          <cell r="I112" t="str">
            <v>25086-109</v>
          </cell>
          <cell r="J112" t="str">
            <v>25095-109</v>
          </cell>
          <cell r="K112" t="str">
            <v>25099-109</v>
          </cell>
          <cell r="L112" t="str">
            <v>25120-109</v>
          </cell>
          <cell r="M112" t="str">
            <v>25123-109</v>
          </cell>
          <cell r="N112" t="str">
            <v>25126-109</v>
          </cell>
          <cell r="O112" t="str">
            <v>25148-109</v>
          </cell>
          <cell r="P112" t="str">
            <v>25151-109</v>
          </cell>
          <cell r="Q112" t="str">
            <v>25154-109</v>
          </cell>
          <cell r="R112" t="str">
            <v>25168-109</v>
          </cell>
          <cell r="S112" t="str">
            <v>25175-109</v>
          </cell>
          <cell r="T112" t="str">
            <v>25178-109</v>
          </cell>
          <cell r="U112" t="str">
            <v>25181-109</v>
          </cell>
          <cell r="V112" t="str">
            <v>25183-109</v>
          </cell>
          <cell r="X112" t="str">
            <v>25214-109</v>
          </cell>
          <cell r="Y112" t="str">
            <v>25224-109</v>
          </cell>
          <cell r="Z112" t="str">
            <v>25245-109</v>
          </cell>
          <cell r="AA112" t="str">
            <v>25258-109</v>
          </cell>
          <cell r="AB112" t="str">
            <v>25260-109</v>
          </cell>
          <cell r="AC112" t="str">
            <v>25269-109</v>
          </cell>
          <cell r="AD112" t="str">
            <v>25279-109</v>
          </cell>
          <cell r="AE112" t="str">
            <v>25281-109</v>
          </cell>
          <cell r="AF112" t="str">
            <v>25286-109</v>
          </cell>
          <cell r="AG112" t="str">
            <v>25288-109</v>
          </cell>
          <cell r="AH112" t="str">
            <v>25290-109</v>
          </cell>
          <cell r="AI112" t="str">
            <v>25293-109</v>
          </cell>
          <cell r="AJ112" t="str">
            <v>25295-109</v>
          </cell>
          <cell r="AK112" t="str">
            <v>25297-109</v>
          </cell>
          <cell r="AL112" t="str">
            <v>25299-109</v>
          </cell>
          <cell r="AM112" t="str">
            <v>25307-109</v>
          </cell>
          <cell r="AN112" t="str">
            <v>25312-109</v>
          </cell>
          <cell r="AO112" t="str">
            <v>25317-109</v>
          </cell>
          <cell r="AP112" t="str">
            <v>25320-109</v>
          </cell>
          <cell r="AQ112" t="str">
            <v>25322-109</v>
          </cell>
          <cell r="AR112" t="str">
            <v>25324-109</v>
          </cell>
          <cell r="AS112" t="str">
            <v>25326-109</v>
          </cell>
          <cell r="AT112" t="str">
            <v>25328-109</v>
          </cell>
          <cell r="AU112" t="str">
            <v>25335-109</v>
          </cell>
          <cell r="AV112" t="str">
            <v>25339-109</v>
          </cell>
          <cell r="AW112" t="str">
            <v>25368-109</v>
          </cell>
          <cell r="AX112" t="str">
            <v>25372-109</v>
          </cell>
          <cell r="AZ112" t="str">
            <v>25386-109</v>
          </cell>
          <cell r="BA112" t="str">
            <v>25394-109</v>
          </cell>
          <cell r="BB112" t="str">
            <v>25398-109</v>
          </cell>
          <cell r="BC112" t="str">
            <v>25402-109</v>
          </cell>
          <cell r="BD112" t="str">
            <v>25407-109</v>
          </cell>
          <cell r="BE112" t="str">
            <v>25426-109</v>
          </cell>
          <cell r="BF112" t="str">
            <v>25430-109</v>
          </cell>
          <cell r="BG112" t="str">
            <v>25436-109</v>
          </cell>
          <cell r="BH112" t="str">
            <v>25438-109</v>
          </cell>
          <cell r="BI112" t="str">
            <v>25473-109</v>
          </cell>
          <cell r="BJ112" t="str">
            <v>25483-109</v>
          </cell>
          <cell r="BK112" t="str">
            <v>25486-109</v>
          </cell>
          <cell r="BL112" t="str">
            <v>25488-109</v>
          </cell>
          <cell r="BM112" t="str">
            <v>25489-109</v>
          </cell>
          <cell r="BN112" t="str">
            <v>25491-109</v>
          </cell>
          <cell r="BO112" t="str">
            <v>25506-109</v>
          </cell>
          <cell r="BP112" t="str">
            <v>25513-109</v>
          </cell>
          <cell r="BQ112" t="str">
            <v>25518-109</v>
          </cell>
          <cell r="BR112" t="str">
            <v>25524-109</v>
          </cell>
          <cell r="BS112" t="str">
            <v>25530-109</v>
          </cell>
          <cell r="BT112" t="str">
            <v>25535-109</v>
          </cell>
          <cell r="BU112" t="str">
            <v>25572-109</v>
          </cell>
          <cell r="BV112" t="str">
            <v>25580-109</v>
          </cell>
          <cell r="BW112" t="str">
            <v>25592-109</v>
          </cell>
          <cell r="BX112" t="str">
            <v>25594-109</v>
          </cell>
          <cell r="BY112" t="str">
            <v>25596-109</v>
          </cell>
          <cell r="BZ112" t="str">
            <v>25599-109</v>
          </cell>
          <cell r="CA112" t="str">
            <v>25612-109</v>
          </cell>
          <cell r="CB112" t="str">
            <v>25645-109</v>
          </cell>
          <cell r="CC112" t="str">
            <v>25649-109</v>
          </cell>
          <cell r="CD112" t="str">
            <v>25653-109</v>
          </cell>
          <cell r="CE112" t="str">
            <v>25658-109</v>
          </cell>
          <cell r="CF112" t="str">
            <v>25662-109</v>
          </cell>
          <cell r="CG112" t="str">
            <v>25718-109</v>
          </cell>
          <cell r="CH112" t="str">
            <v>25736-109</v>
          </cell>
          <cell r="CI112" t="str">
            <v>25740-109</v>
          </cell>
          <cell r="CJ112" t="str">
            <v>25743-109</v>
          </cell>
          <cell r="CK112" t="str">
            <v>25745-109</v>
          </cell>
          <cell r="CL112" t="str">
            <v>25754-109</v>
          </cell>
          <cell r="CM112" t="str">
            <v>25758-109</v>
          </cell>
          <cell r="CN112" t="str">
            <v>25769-109</v>
          </cell>
          <cell r="CO112" t="str">
            <v>25772-109</v>
          </cell>
          <cell r="CP112" t="str">
            <v>25777-109</v>
          </cell>
          <cell r="CQ112" t="str">
            <v>25779-109</v>
          </cell>
          <cell r="CR112" t="str">
            <v>25781-109</v>
          </cell>
          <cell r="CS112" t="str">
            <v>25785-109</v>
          </cell>
          <cell r="CT112" t="str">
            <v>25793-109</v>
          </cell>
          <cell r="CU112" t="str">
            <v>25797-109</v>
          </cell>
          <cell r="CV112" t="str">
            <v>25799-109</v>
          </cell>
          <cell r="CW112" t="str">
            <v>25805-109</v>
          </cell>
          <cell r="CY112" t="str">
            <v>25815-109</v>
          </cell>
          <cell r="CZ112" t="str">
            <v>25817-109</v>
          </cell>
          <cell r="DA112" t="str">
            <v>25823-109</v>
          </cell>
          <cell r="DB112" t="str">
            <v>25839-109</v>
          </cell>
          <cell r="DC112" t="str">
            <v>25841-109</v>
          </cell>
          <cell r="DD112" t="str">
            <v>25843-109</v>
          </cell>
          <cell r="DE112" t="str">
            <v>25845-109</v>
          </cell>
          <cell r="DF112" t="str">
            <v>25851-109</v>
          </cell>
          <cell r="DG112" t="str">
            <v>25862-109</v>
          </cell>
          <cell r="DH112" t="str">
            <v>25867-109</v>
          </cell>
          <cell r="DI112" t="str">
            <v>25871-109</v>
          </cell>
          <cell r="DJ112" t="str">
            <v>25873-109</v>
          </cell>
          <cell r="DK112" t="str">
            <v>25875-109</v>
          </cell>
          <cell r="DL112" t="str">
            <v>25878-109</v>
          </cell>
          <cell r="DM112" t="str">
            <v>25885-109</v>
          </cell>
          <cell r="DN112" t="str">
            <v>25898-109</v>
          </cell>
          <cell r="DO112" t="str">
            <v>25899-109</v>
          </cell>
        </row>
        <row r="113">
          <cell r="C113" t="str">
            <v>25-110</v>
          </cell>
          <cell r="D113" t="str">
            <v>25001-110</v>
          </cell>
          <cell r="E113" t="str">
            <v>25019-110</v>
          </cell>
          <cell r="F113" t="str">
            <v>25035-110</v>
          </cell>
          <cell r="H113" t="str">
            <v>25053-110</v>
          </cell>
          <cell r="I113" t="str">
            <v>25086-110</v>
          </cell>
          <cell r="J113" t="str">
            <v>25095-110</v>
          </cell>
          <cell r="K113" t="str">
            <v>25099-110</v>
          </cell>
          <cell r="L113" t="str">
            <v>25120-110</v>
          </cell>
          <cell r="M113" t="str">
            <v>25123-110</v>
          </cell>
          <cell r="N113" t="str">
            <v>25126-110</v>
          </cell>
          <cell r="O113" t="str">
            <v>25148-110</v>
          </cell>
          <cell r="P113" t="str">
            <v>25151-110</v>
          </cell>
          <cell r="Q113" t="str">
            <v>25154-110</v>
          </cell>
          <cell r="R113" t="str">
            <v>25168-110</v>
          </cell>
          <cell r="S113" t="str">
            <v>25175-110</v>
          </cell>
          <cell r="T113" t="str">
            <v>25178-110</v>
          </cell>
          <cell r="U113" t="str">
            <v>25181-110</v>
          </cell>
          <cell r="V113" t="str">
            <v>25183-110</v>
          </cell>
          <cell r="X113" t="str">
            <v>25214-110</v>
          </cell>
          <cell r="Y113" t="str">
            <v>25224-110</v>
          </cell>
          <cell r="Z113" t="str">
            <v>25245-110</v>
          </cell>
          <cell r="AA113" t="str">
            <v>25258-110</v>
          </cell>
          <cell r="AB113" t="str">
            <v>25260-110</v>
          </cell>
          <cell r="AC113" t="str">
            <v>25269-110</v>
          </cell>
          <cell r="AD113" t="str">
            <v>25279-110</v>
          </cell>
          <cell r="AE113" t="str">
            <v>25281-110</v>
          </cell>
          <cell r="AF113" t="str">
            <v>25286-110</v>
          </cell>
          <cell r="AG113" t="str">
            <v>25288-110</v>
          </cell>
          <cell r="AH113" t="str">
            <v>25290-110</v>
          </cell>
          <cell r="AI113" t="str">
            <v>25293-110</v>
          </cell>
          <cell r="AJ113" t="str">
            <v>25295-110</v>
          </cell>
          <cell r="AK113" t="str">
            <v>25297-110</v>
          </cell>
          <cell r="AL113" t="str">
            <v>25299-110</v>
          </cell>
          <cell r="AM113" t="str">
            <v>25307-110</v>
          </cell>
          <cell r="AN113" t="str">
            <v>25312-110</v>
          </cell>
          <cell r="AO113" t="str">
            <v>25317-110</v>
          </cell>
          <cell r="AP113" t="str">
            <v>25320-110</v>
          </cell>
          <cell r="AQ113" t="str">
            <v>25322-110</v>
          </cell>
          <cell r="AR113" t="str">
            <v>25324-110</v>
          </cell>
          <cell r="AS113" t="str">
            <v>25326-110</v>
          </cell>
          <cell r="AT113" t="str">
            <v>25328-110</v>
          </cell>
          <cell r="AU113" t="str">
            <v>25335-110</v>
          </cell>
          <cell r="AV113" t="str">
            <v>25339-110</v>
          </cell>
          <cell r="AW113" t="str">
            <v>25368-110</v>
          </cell>
          <cell r="AX113" t="str">
            <v>25372-110</v>
          </cell>
          <cell r="AZ113" t="str">
            <v>25386-110</v>
          </cell>
          <cell r="BA113" t="str">
            <v>25394-110</v>
          </cell>
          <cell r="BB113" t="str">
            <v>25398-110</v>
          </cell>
          <cell r="BC113" t="str">
            <v>25402-110</v>
          </cell>
          <cell r="BD113" t="str">
            <v>25407-110</v>
          </cell>
          <cell r="BE113" t="str">
            <v>25426-110</v>
          </cell>
          <cell r="BF113" t="str">
            <v>25430-110</v>
          </cell>
          <cell r="BG113" t="str">
            <v>25436-110</v>
          </cell>
          <cell r="BH113" t="str">
            <v>25438-110</v>
          </cell>
          <cell r="BI113" t="str">
            <v>25473-110</v>
          </cell>
          <cell r="BJ113" t="str">
            <v>25483-110</v>
          </cell>
          <cell r="BK113" t="str">
            <v>25486-110</v>
          </cell>
          <cell r="BL113" t="str">
            <v>25488-110</v>
          </cell>
          <cell r="BM113" t="str">
            <v>25489-110</v>
          </cell>
          <cell r="BN113" t="str">
            <v>25491-110</v>
          </cell>
          <cell r="BO113" t="str">
            <v>25506-110</v>
          </cell>
          <cell r="BP113" t="str">
            <v>25513-110</v>
          </cell>
          <cell r="BQ113" t="str">
            <v>25518-110</v>
          </cell>
          <cell r="BR113" t="str">
            <v>25524-110</v>
          </cell>
          <cell r="BS113" t="str">
            <v>25530-110</v>
          </cell>
          <cell r="BT113" t="str">
            <v>25535-110</v>
          </cell>
          <cell r="BU113" t="str">
            <v>25572-110</v>
          </cell>
          <cell r="BV113" t="str">
            <v>25580-110</v>
          </cell>
          <cell r="BW113" t="str">
            <v>25592-110</v>
          </cell>
          <cell r="BX113" t="str">
            <v>25594-110</v>
          </cell>
          <cell r="BY113" t="str">
            <v>25596-110</v>
          </cell>
          <cell r="BZ113" t="str">
            <v>25599-110</v>
          </cell>
          <cell r="CA113" t="str">
            <v>25612-110</v>
          </cell>
          <cell r="CB113" t="str">
            <v>25645-110</v>
          </cell>
          <cell r="CC113" t="str">
            <v>25649-110</v>
          </cell>
          <cell r="CD113" t="str">
            <v>25653-110</v>
          </cell>
          <cell r="CE113" t="str">
            <v>25658-110</v>
          </cell>
          <cell r="CF113" t="str">
            <v>25662-110</v>
          </cell>
          <cell r="CG113" t="str">
            <v>25718-110</v>
          </cell>
          <cell r="CH113" t="str">
            <v>25736-110</v>
          </cell>
          <cell r="CI113" t="str">
            <v>25740-110</v>
          </cell>
          <cell r="CJ113" t="str">
            <v>25743-110</v>
          </cell>
          <cell r="CK113" t="str">
            <v>25745-110</v>
          </cell>
          <cell r="CL113" t="str">
            <v>25754-110</v>
          </cell>
          <cell r="CM113" t="str">
            <v>25758-110</v>
          </cell>
          <cell r="CN113" t="str">
            <v>25769-110</v>
          </cell>
          <cell r="CO113" t="str">
            <v>25772-110</v>
          </cell>
          <cell r="CP113" t="str">
            <v>25777-110</v>
          </cell>
          <cell r="CQ113" t="str">
            <v>25779-110</v>
          </cell>
          <cell r="CR113" t="str">
            <v>25781-110</v>
          </cell>
          <cell r="CS113" t="str">
            <v>25785-110</v>
          </cell>
          <cell r="CT113" t="str">
            <v>25793-110</v>
          </cell>
          <cell r="CU113" t="str">
            <v>25797-110</v>
          </cell>
          <cell r="CV113" t="str">
            <v>25799-110</v>
          </cell>
          <cell r="CW113" t="str">
            <v>25805-110</v>
          </cell>
          <cell r="CY113" t="str">
            <v>25815-110</v>
          </cell>
          <cell r="CZ113" t="str">
            <v>25817-110</v>
          </cell>
          <cell r="DA113" t="str">
            <v>25823-110</v>
          </cell>
          <cell r="DB113" t="str">
            <v>25839-110</v>
          </cell>
          <cell r="DC113" t="str">
            <v>25841-110</v>
          </cell>
          <cell r="DD113" t="str">
            <v>25843-110</v>
          </cell>
          <cell r="DE113" t="str">
            <v>25845-110</v>
          </cell>
          <cell r="DF113" t="str">
            <v>25851-110</v>
          </cell>
          <cell r="DG113" t="str">
            <v>25862-110</v>
          </cell>
          <cell r="DH113" t="str">
            <v>25867-110</v>
          </cell>
          <cell r="DI113" t="str">
            <v>25871-110</v>
          </cell>
          <cell r="DJ113" t="str">
            <v>25873-110</v>
          </cell>
          <cell r="DK113" t="str">
            <v>25875-110</v>
          </cell>
          <cell r="DL113" t="str">
            <v>25878-110</v>
          </cell>
          <cell r="DM113" t="str">
            <v>25885-110</v>
          </cell>
          <cell r="DN113" t="str">
            <v>25898-110</v>
          </cell>
          <cell r="DO113" t="str">
            <v>25899-110</v>
          </cell>
        </row>
        <row r="114">
          <cell r="C114" t="str">
            <v>25-111</v>
          </cell>
          <cell r="D114" t="str">
            <v>25001-111</v>
          </cell>
          <cell r="E114" t="str">
            <v>25019-111</v>
          </cell>
          <cell r="F114" t="str">
            <v>25035-111</v>
          </cell>
          <cell r="H114" t="str">
            <v>25053-111</v>
          </cell>
          <cell r="I114" t="str">
            <v>25086-111</v>
          </cell>
          <cell r="J114" t="str">
            <v>25095-111</v>
          </cell>
          <cell r="K114" t="str">
            <v>25099-111</v>
          </cell>
          <cell r="L114" t="str">
            <v>25120-111</v>
          </cell>
          <cell r="M114" t="str">
            <v>25123-111</v>
          </cell>
          <cell r="N114" t="str">
            <v>25126-111</v>
          </cell>
          <cell r="O114" t="str">
            <v>25148-111</v>
          </cell>
          <cell r="P114" t="str">
            <v>25151-111</v>
          </cell>
          <cell r="Q114" t="str">
            <v>25154-111</v>
          </cell>
          <cell r="R114" t="str">
            <v>25168-111</v>
          </cell>
          <cell r="S114" t="str">
            <v>25175-111</v>
          </cell>
          <cell r="T114" t="str">
            <v>25178-111</v>
          </cell>
          <cell r="U114" t="str">
            <v>25181-111</v>
          </cell>
          <cell r="V114" t="str">
            <v>25183-111</v>
          </cell>
          <cell r="X114" t="str">
            <v>25214-111</v>
          </cell>
          <cell r="Y114" t="str">
            <v>25224-111</v>
          </cell>
          <cell r="Z114" t="str">
            <v>25245-111</v>
          </cell>
          <cell r="AA114" t="str">
            <v>25258-111</v>
          </cell>
          <cell r="AB114" t="str">
            <v>25260-111</v>
          </cell>
          <cell r="AC114" t="str">
            <v>25269-111</v>
          </cell>
          <cell r="AD114" t="str">
            <v>25279-111</v>
          </cell>
          <cell r="AE114" t="str">
            <v>25281-111</v>
          </cell>
          <cell r="AF114" t="str">
            <v>25286-111</v>
          </cell>
          <cell r="AG114" t="str">
            <v>25288-111</v>
          </cell>
          <cell r="AH114" t="str">
            <v>25290-111</v>
          </cell>
          <cell r="AI114" t="str">
            <v>25293-111</v>
          </cell>
          <cell r="AJ114" t="str">
            <v>25295-111</v>
          </cell>
          <cell r="AK114" t="str">
            <v>25297-111</v>
          </cell>
          <cell r="AL114" t="str">
            <v>25299-111</v>
          </cell>
          <cell r="AM114" t="str">
            <v>25307-111</v>
          </cell>
          <cell r="AN114" t="str">
            <v>25312-111</v>
          </cell>
          <cell r="AO114" t="str">
            <v>25317-111</v>
          </cell>
          <cell r="AP114" t="str">
            <v>25320-111</v>
          </cell>
          <cell r="AQ114" t="str">
            <v>25322-111</v>
          </cell>
          <cell r="AR114" t="str">
            <v>25324-111</v>
          </cell>
          <cell r="AS114" t="str">
            <v>25326-111</v>
          </cell>
          <cell r="AT114" t="str">
            <v>25328-111</v>
          </cell>
          <cell r="AU114" t="str">
            <v>25335-111</v>
          </cell>
          <cell r="AV114" t="str">
            <v>25339-111</v>
          </cell>
          <cell r="AW114" t="str">
            <v>25368-111</v>
          </cell>
          <cell r="AX114" t="str">
            <v>25372-111</v>
          </cell>
          <cell r="AZ114" t="str">
            <v>25386-111</v>
          </cell>
          <cell r="BA114" t="str">
            <v>25394-111</v>
          </cell>
          <cell r="BB114" t="str">
            <v>25398-111</v>
          </cell>
          <cell r="BC114" t="str">
            <v>25402-111</v>
          </cell>
          <cell r="BD114" t="str">
            <v>25407-111</v>
          </cell>
          <cell r="BE114" t="str">
            <v>25426-111</v>
          </cell>
          <cell r="BF114" t="str">
            <v>25430-111</v>
          </cell>
          <cell r="BG114" t="str">
            <v>25436-111</v>
          </cell>
          <cell r="BH114" t="str">
            <v>25438-111</v>
          </cell>
          <cell r="BI114" t="str">
            <v>25473-111</v>
          </cell>
          <cell r="BJ114" t="str">
            <v>25483-111</v>
          </cell>
          <cell r="BK114" t="str">
            <v>25486-111</v>
          </cell>
          <cell r="BL114" t="str">
            <v>25488-111</v>
          </cell>
          <cell r="BM114" t="str">
            <v>25489-111</v>
          </cell>
          <cell r="BN114" t="str">
            <v>25491-111</v>
          </cell>
          <cell r="BP114" t="str">
            <v>25513-111</v>
          </cell>
          <cell r="BQ114" t="str">
            <v>25518-111</v>
          </cell>
          <cell r="BR114" t="str">
            <v>25524-111</v>
          </cell>
          <cell r="BS114" t="str">
            <v>25530-111</v>
          </cell>
          <cell r="BT114" t="str">
            <v>25535-111</v>
          </cell>
          <cell r="BU114" t="str">
            <v>25572-111</v>
          </cell>
          <cell r="BV114" t="str">
            <v>25580-111</v>
          </cell>
          <cell r="BW114" t="str">
            <v>25592-111</v>
          </cell>
          <cell r="BX114" t="str">
            <v>25594-111</v>
          </cell>
          <cell r="BY114" t="str">
            <v>25596-111</v>
          </cell>
          <cell r="BZ114" t="str">
            <v>25599-111</v>
          </cell>
          <cell r="CA114" t="str">
            <v>25612-111</v>
          </cell>
          <cell r="CB114" t="str">
            <v>25645-111</v>
          </cell>
          <cell r="CC114" t="str">
            <v>25649-111</v>
          </cell>
          <cell r="CD114" t="str">
            <v>25653-111</v>
          </cell>
          <cell r="CE114" t="str">
            <v>25658-111</v>
          </cell>
          <cell r="CF114" t="str">
            <v>25662-111</v>
          </cell>
          <cell r="CG114" t="str">
            <v>25718-111</v>
          </cell>
          <cell r="CH114" t="str">
            <v>25736-111</v>
          </cell>
          <cell r="CI114" t="str">
            <v>25740-111</v>
          </cell>
          <cell r="CJ114" t="str">
            <v>25743-111</v>
          </cell>
          <cell r="CK114" t="str">
            <v>25745-111</v>
          </cell>
          <cell r="CL114" t="str">
            <v>25754-111</v>
          </cell>
          <cell r="CM114" t="str">
            <v>25758-111</v>
          </cell>
          <cell r="CN114" t="str">
            <v>25769-111</v>
          </cell>
          <cell r="CO114" t="str">
            <v>25772-111</v>
          </cell>
          <cell r="CP114" t="str">
            <v>25777-111</v>
          </cell>
          <cell r="CQ114" t="str">
            <v>25779-111</v>
          </cell>
          <cell r="CR114" t="str">
            <v>25781-111</v>
          </cell>
          <cell r="CS114" t="str">
            <v>25785-111</v>
          </cell>
          <cell r="CT114" t="str">
            <v>25793-111</v>
          </cell>
          <cell r="CU114" t="str">
            <v>25797-111</v>
          </cell>
          <cell r="CV114" t="str">
            <v>25799-111</v>
          </cell>
          <cell r="CW114" t="str">
            <v>25805-111</v>
          </cell>
          <cell r="CY114" t="str">
            <v>25815-111</v>
          </cell>
          <cell r="CZ114" t="str">
            <v>25817-111</v>
          </cell>
          <cell r="DA114" t="str">
            <v>25823-111</v>
          </cell>
          <cell r="DB114" t="str">
            <v>25839-111</v>
          </cell>
          <cell r="DC114" t="str">
            <v>25841-111</v>
          </cell>
          <cell r="DD114" t="str">
            <v>25843-111</v>
          </cell>
          <cell r="DE114" t="str">
            <v>25845-111</v>
          </cell>
          <cell r="DF114" t="str">
            <v>25851-111</v>
          </cell>
          <cell r="DG114" t="str">
            <v>25862-111</v>
          </cell>
          <cell r="DH114" t="str">
            <v>25867-111</v>
          </cell>
          <cell r="DI114" t="str">
            <v>25871-111</v>
          </cell>
          <cell r="DJ114" t="str">
            <v>25873-111</v>
          </cell>
          <cell r="DK114" t="str">
            <v>25875-111</v>
          </cell>
          <cell r="DL114" t="str">
            <v>25878-111</v>
          </cell>
          <cell r="DM114" t="str">
            <v>25885-111</v>
          </cell>
          <cell r="DN114" t="str">
            <v>25898-111</v>
          </cell>
          <cell r="DO114" t="str">
            <v>25899-111</v>
          </cell>
        </row>
        <row r="115">
          <cell r="C115" t="str">
            <v>25-112</v>
          </cell>
          <cell r="D115" t="str">
            <v>25001-112</v>
          </cell>
          <cell r="E115" t="str">
            <v>25019-112</v>
          </cell>
          <cell r="F115" t="str">
            <v>25035-112</v>
          </cell>
          <cell r="H115" t="str">
            <v>25053-112</v>
          </cell>
          <cell r="I115" t="str">
            <v>25086-112</v>
          </cell>
          <cell r="J115" t="str">
            <v>25095-112</v>
          </cell>
          <cell r="K115" t="str">
            <v>25099-112</v>
          </cell>
          <cell r="L115" t="str">
            <v>25120-112</v>
          </cell>
          <cell r="M115" t="str">
            <v>25123-112</v>
          </cell>
          <cell r="N115" t="str">
            <v>25126-112</v>
          </cell>
          <cell r="O115" t="str">
            <v>25148-112</v>
          </cell>
          <cell r="P115" t="str">
            <v>25151-112</v>
          </cell>
          <cell r="Q115" t="str">
            <v>25154-112</v>
          </cell>
          <cell r="R115" t="str">
            <v>25168-112</v>
          </cell>
          <cell r="S115" t="str">
            <v>25175-112</v>
          </cell>
          <cell r="T115" t="str">
            <v>25178-112</v>
          </cell>
          <cell r="U115" t="str">
            <v>25181-112</v>
          </cell>
          <cell r="V115" t="str">
            <v>25183-112</v>
          </cell>
          <cell r="X115" t="str">
            <v>25214-112</v>
          </cell>
          <cell r="Y115" t="str">
            <v>25224-112</v>
          </cell>
          <cell r="Z115" t="str">
            <v>25245-112</v>
          </cell>
          <cell r="AA115" t="str">
            <v>25258-112</v>
          </cell>
          <cell r="AB115" t="str">
            <v>25260-112</v>
          </cell>
          <cell r="AC115" t="str">
            <v>25269-112</v>
          </cell>
          <cell r="AD115" t="str">
            <v>25279-112</v>
          </cell>
          <cell r="AE115" t="str">
            <v>25281-112</v>
          </cell>
          <cell r="AF115" t="str">
            <v>25286-112</v>
          </cell>
          <cell r="AG115" t="str">
            <v>25288-112</v>
          </cell>
          <cell r="AH115" t="str">
            <v>25290-112</v>
          </cell>
          <cell r="AI115" t="str">
            <v>25293-112</v>
          </cell>
          <cell r="AJ115" t="str">
            <v>25295-112</v>
          </cell>
          <cell r="AK115" t="str">
            <v>25297-112</v>
          </cell>
          <cell r="AL115" t="str">
            <v>25299-112</v>
          </cell>
          <cell r="AM115" t="str">
            <v>25307-112</v>
          </cell>
          <cell r="AN115" t="str">
            <v>25312-112</v>
          </cell>
          <cell r="AO115" t="str">
            <v>25317-112</v>
          </cell>
          <cell r="AP115" t="str">
            <v>25320-112</v>
          </cell>
          <cell r="AQ115" t="str">
            <v>25322-112</v>
          </cell>
          <cell r="AR115" t="str">
            <v>25324-112</v>
          </cell>
          <cell r="AS115" t="str">
            <v>25326-112</v>
          </cell>
          <cell r="AT115" t="str">
            <v>25328-112</v>
          </cell>
          <cell r="AU115" t="str">
            <v>25335-112</v>
          </cell>
          <cell r="AV115" t="str">
            <v>25339-112</v>
          </cell>
          <cell r="AW115" t="str">
            <v>25368-112</v>
          </cell>
          <cell r="AX115" t="str">
            <v>25372-112</v>
          </cell>
          <cell r="AZ115" t="str">
            <v>25386-112</v>
          </cell>
          <cell r="BA115" t="str">
            <v>25394-112</v>
          </cell>
          <cell r="BB115" t="str">
            <v>25398-112</v>
          </cell>
          <cell r="BC115" t="str">
            <v>25402-112</v>
          </cell>
          <cell r="BD115" t="str">
            <v>25407-112</v>
          </cell>
          <cell r="BE115" t="str">
            <v>25426-112</v>
          </cell>
          <cell r="BF115" t="str">
            <v>25430-112</v>
          </cell>
          <cell r="BG115" t="str">
            <v>25436-112</v>
          </cell>
          <cell r="BH115" t="str">
            <v>25438-112</v>
          </cell>
          <cell r="BI115" t="str">
            <v>25473-112</v>
          </cell>
          <cell r="BJ115" t="str">
            <v>25483-112</v>
          </cell>
          <cell r="BK115" t="str">
            <v>25486-112</v>
          </cell>
          <cell r="BL115" t="str">
            <v>25488-112</v>
          </cell>
          <cell r="BM115" t="str">
            <v>25489-112</v>
          </cell>
          <cell r="BN115" t="str">
            <v>25491-112</v>
          </cell>
          <cell r="BP115" t="str">
            <v>25513-112</v>
          </cell>
          <cell r="BQ115" t="str">
            <v>25518-112</v>
          </cell>
          <cell r="BR115" t="str">
            <v>25524-112</v>
          </cell>
          <cell r="BS115" t="str">
            <v>25530-112</v>
          </cell>
          <cell r="BT115" t="str">
            <v>25535-112</v>
          </cell>
          <cell r="BU115" t="str">
            <v>25572-112</v>
          </cell>
          <cell r="BV115" t="str">
            <v>25580-112</v>
          </cell>
          <cell r="BW115" t="str">
            <v>25592-112</v>
          </cell>
          <cell r="BX115" t="str">
            <v>25594-112</v>
          </cell>
          <cell r="BY115" t="str">
            <v>25596-112</v>
          </cell>
          <cell r="BZ115" t="str">
            <v>25599-112</v>
          </cell>
          <cell r="CA115" t="str">
            <v>25612-112</v>
          </cell>
          <cell r="CB115" t="str">
            <v>25645-112</v>
          </cell>
          <cell r="CC115" t="str">
            <v>25649-112</v>
          </cell>
          <cell r="CD115" t="str">
            <v>25653-112</v>
          </cell>
          <cell r="CE115" t="str">
            <v>25658-112</v>
          </cell>
          <cell r="CF115" t="str">
            <v>25662-112</v>
          </cell>
          <cell r="CG115" t="str">
            <v>25718-112</v>
          </cell>
          <cell r="CH115" t="str">
            <v>25736-112</v>
          </cell>
          <cell r="CI115" t="str">
            <v>25740-112</v>
          </cell>
          <cell r="CJ115" t="str">
            <v>25743-112</v>
          </cell>
          <cell r="CK115" t="str">
            <v>25745-112</v>
          </cell>
          <cell r="CL115" t="str">
            <v>25754-112</v>
          </cell>
          <cell r="CM115" t="str">
            <v>25758-112</v>
          </cell>
          <cell r="CN115" t="str">
            <v>25769-112</v>
          </cell>
          <cell r="CO115" t="str">
            <v>25772-112</v>
          </cell>
          <cell r="CP115" t="str">
            <v>25777-112</v>
          </cell>
          <cell r="CQ115" t="str">
            <v>25779-112</v>
          </cell>
          <cell r="CR115" t="str">
            <v>25781-112</v>
          </cell>
          <cell r="CS115" t="str">
            <v>25785-112</v>
          </cell>
          <cell r="CT115" t="str">
            <v>25793-112</v>
          </cell>
          <cell r="CU115" t="str">
            <v>25797-112</v>
          </cell>
          <cell r="CV115" t="str">
            <v>25799-112</v>
          </cell>
          <cell r="CW115" t="str">
            <v>25805-112</v>
          </cell>
          <cell r="CY115" t="str">
            <v>25815-112</v>
          </cell>
          <cell r="CZ115" t="str">
            <v>25817-112</v>
          </cell>
          <cell r="DA115" t="str">
            <v>25823-112</v>
          </cell>
          <cell r="DB115" t="str">
            <v>25839-112</v>
          </cell>
          <cell r="DC115" t="str">
            <v>25841-112</v>
          </cell>
          <cell r="DD115" t="str">
            <v>25843-112</v>
          </cell>
          <cell r="DE115" t="str">
            <v>25845-112</v>
          </cell>
          <cell r="DF115" t="str">
            <v>25851-112</v>
          </cell>
          <cell r="DG115" t="str">
            <v>25862-112</v>
          </cell>
          <cell r="DH115" t="str">
            <v>25867-112</v>
          </cell>
          <cell r="DI115" t="str">
            <v>25871-112</v>
          </cell>
          <cell r="DJ115" t="str">
            <v>25873-112</v>
          </cell>
          <cell r="DK115" t="str">
            <v>25875-112</v>
          </cell>
          <cell r="DL115" t="str">
            <v>25878-112</v>
          </cell>
          <cell r="DM115" t="str">
            <v>25885-112</v>
          </cell>
          <cell r="DN115" t="str">
            <v>25898-112</v>
          </cell>
          <cell r="DO115" t="str">
            <v>25899-112</v>
          </cell>
        </row>
        <row r="116">
          <cell r="C116" t="str">
            <v>25-113</v>
          </cell>
          <cell r="D116" t="str">
            <v>25001-113</v>
          </cell>
          <cell r="E116" t="str">
            <v>25019-113</v>
          </cell>
          <cell r="F116" t="str">
            <v>25035-113</v>
          </cell>
          <cell r="H116" t="str">
            <v>25053-113</v>
          </cell>
          <cell r="I116" t="str">
            <v>25086-113</v>
          </cell>
          <cell r="J116" t="str">
            <v>25095-113</v>
          </cell>
          <cell r="K116" t="str">
            <v>25099-113</v>
          </cell>
          <cell r="L116" t="str">
            <v>25120-113</v>
          </cell>
          <cell r="M116" t="str">
            <v>25123-113</v>
          </cell>
          <cell r="N116" t="str">
            <v>25126-113</v>
          </cell>
          <cell r="O116" t="str">
            <v>25148-113</v>
          </cell>
          <cell r="P116" t="str">
            <v>25151-113</v>
          </cell>
          <cell r="Q116" t="str">
            <v>25154-113</v>
          </cell>
          <cell r="R116" t="str">
            <v>25168-113</v>
          </cell>
          <cell r="S116" t="str">
            <v>25175-113</v>
          </cell>
          <cell r="T116" t="str">
            <v>25178-113</v>
          </cell>
          <cell r="U116" t="str">
            <v>25181-113</v>
          </cell>
          <cell r="V116" t="str">
            <v>25183-113</v>
          </cell>
          <cell r="X116" t="str">
            <v>25214-113</v>
          </cell>
          <cell r="Y116" t="str">
            <v>25224-113</v>
          </cell>
          <cell r="Z116" t="str">
            <v>25245-113</v>
          </cell>
          <cell r="AA116" t="str">
            <v>25258-113</v>
          </cell>
          <cell r="AB116" t="str">
            <v>25260-113</v>
          </cell>
          <cell r="AC116" t="str">
            <v>25269-113</v>
          </cell>
          <cell r="AD116" t="str">
            <v>25279-113</v>
          </cell>
          <cell r="AE116" t="str">
            <v>25281-113</v>
          </cell>
          <cell r="AF116" t="str">
            <v>25286-113</v>
          </cell>
          <cell r="AG116" t="str">
            <v>25288-113</v>
          </cell>
          <cell r="AH116" t="str">
            <v>25290-113</v>
          </cell>
          <cell r="AI116" t="str">
            <v>25293-113</v>
          </cell>
          <cell r="AJ116" t="str">
            <v>25295-113</v>
          </cell>
          <cell r="AK116" t="str">
            <v>25297-113</v>
          </cell>
          <cell r="AL116" t="str">
            <v>25299-113</v>
          </cell>
          <cell r="AM116" t="str">
            <v>25307-113</v>
          </cell>
          <cell r="AN116" t="str">
            <v>25312-113</v>
          </cell>
          <cell r="AO116" t="str">
            <v>25317-113</v>
          </cell>
          <cell r="AP116" t="str">
            <v>25320-113</v>
          </cell>
          <cell r="AQ116" t="str">
            <v>25322-113</v>
          </cell>
          <cell r="AR116" t="str">
            <v>25324-113</v>
          </cell>
          <cell r="AS116" t="str">
            <v>25326-113</v>
          </cell>
          <cell r="AT116" t="str">
            <v>25328-113</v>
          </cell>
          <cell r="AU116" t="str">
            <v>25335-113</v>
          </cell>
          <cell r="AV116" t="str">
            <v>25339-113</v>
          </cell>
          <cell r="AW116" t="str">
            <v>25368-113</v>
          </cell>
          <cell r="AX116" t="str">
            <v>25372-113</v>
          </cell>
          <cell r="AZ116" t="str">
            <v>25386-113</v>
          </cell>
          <cell r="BA116" t="str">
            <v>25394-113</v>
          </cell>
          <cell r="BB116" t="str">
            <v>25398-113</v>
          </cell>
          <cell r="BC116" t="str">
            <v>25402-113</v>
          </cell>
          <cell r="BD116" t="str">
            <v>25407-113</v>
          </cell>
          <cell r="BE116" t="str">
            <v>25426-113</v>
          </cell>
          <cell r="BF116" t="str">
            <v>25430-113</v>
          </cell>
          <cell r="BG116" t="str">
            <v>25436-113</v>
          </cell>
          <cell r="BH116" t="str">
            <v>25438-113</v>
          </cell>
          <cell r="BI116" t="str">
            <v>25473-113</v>
          </cell>
          <cell r="BJ116" t="str">
            <v>25483-113</v>
          </cell>
          <cell r="BK116" t="str">
            <v>25486-113</v>
          </cell>
          <cell r="BL116" t="str">
            <v>25488-113</v>
          </cell>
          <cell r="BM116" t="str">
            <v>25489-113</v>
          </cell>
          <cell r="BN116" t="str">
            <v>25491-113</v>
          </cell>
          <cell r="BP116" t="str">
            <v>25513-113</v>
          </cell>
          <cell r="BQ116" t="str">
            <v>25518-113</v>
          </cell>
          <cell r="BR116" t="str">
            <v>25524-113</v>
          </cell>
          <cell r="BS116" t="str">
            <v>25530-113</v>
          </cell>
          <cell r="BT116" t="str">
            <v>25535-113</v>
          </cell>
          <cell r="BU116" t="str">
            <v>25572-113</v>
          </cell>
          <cell r="BV116" t="str">
            <v>25580-113</v>
          </cell>
          <cell r="BW116" t="str">
            <v>25592-113</v>
          </cell>
          <cell r="BX116" t="str">
            <v>25594-113</v>
          </cell>
          <cell r="BY116" t="str">
            <v>25596-113</v>
          </cell>
          <cell r="BZ116" t="str">
            <v>25599-113</v>
          </cell>
          <cell r="CA116" t="str">
            <v>25612-113</v>
          </cell>
          <cell r="CB116" t="str">
            <v>25645-113</v>
          </cell>
          <cell r="CC116" t="str">
            <v>25649-113</v>
          </cell>
          <cell r="CD116" t="str">
            <v>25653-113</v>
          </cell>
          <cell r="CE116" t="str">
            <v>25658-113</v>
          </cell>
          <cell r="CF116" t="str">
            <v>25662-113</v>
          </cell>
          <cell r="CG116" t="str">
            <v>25718-113</v>
          </cell>
          <cell r="CH116" t="str">
            <v>25736-113</v>
          </cell>
          <cell r="CI116" t="str">
            <v>25740-113</v>
          </cell>
          <cell r="CJ116" t="str">
            <v>25743-113</v>
          </cell>
          <cell r="CK116" t="str">
            <v>25745-113</v>
          </cell>
          <cell r="CL116" t="str">
            <v>25754-113</v>
          </cell>
          <cell r="CM116" t="str">
            <v>25758-113</v>
          </cell>
          <cell r="CN116" t="str">
            <v>25769-113</v>
          </cell>
          <cell r="CO116" t="str">
            <v>25772-113</v>
          </cell>
          <cell r="CP116" t="str">
            <v>25777-113</v>
          </cell>
          <cell r="CQ116" t="str">
            <v>25779-113</v>
          </cell>
          <cell r="CR116" t="str">
            <v>25781-113</v>
          </cell>
          <cell r="CS116" t="str">
            <v>25785-113</v>
          </cell>
          <cell r="CT116" t="str">
            <v>25793-113</v>
          </cell>
          <cell r="CU116" t="str">
            <v>25797-113</v>
          </cell>
          <cell r="CV116" t="str">
            <v>25799-113</v>
          </cell>
          <cell r="CW116" t="str">
            <v>25805-113</v>
          </cell>
          <cell r="CY116" t="str">
            <v>25815-113</v>
          </cell>
          <cell r="CZ116" t="str">
            <v>25817-113</v>
          </cell>
          <cell r="DA116" t="str">
            <v>25823-113</v>
          </cell>
          <cell r="DB116" t="str">
            <v>25839-113</v>
          </cell>
          <cell r="DC116" t="str">
            <v>25841-113</v>
          </cell>
          <cell r="DD116" t="str">
            <v>25843-113</v>
          </cell>
          <cell r="DE116" t="str">
            <v>25845-113</v>
          </cell>
          <cell r="DF116" t="str">
            <v>25851-113</v>
          </cell>
          <cell r="DG116" t="str">
            <v>25862-113</v>
          </cell>
          <cell r="DH116" t="str">
            <v>25867-113</v>
          </cell>
          <cell r="DI116" t="str">
            <v>25871-113</v>
          </cell>
          <cell r="DJ116" t="str">
            <v>25873-113</v>
          </cell>
          <cell r="DK116" t="str">
            <v>25875-113</v>
          </cell>
          <cell r="DL116" t="str">
            <v>25878-113</v>
          </cell>
          <cell r="DM116" t="str">
            <v>25885-113</v>
          </cell>
          <cell r="DN116" t="str">
            <v>25898-113</v>
          </cell>
          <cell r="DO116" t="str">
            <v>25899-113</v>
          </cell>
        </row>
        <row r="117">
          <cell r="C117" t="str">
            <v>25-114</v>
          </cell>
          <cell r="D117" t="str">
            <v>25001-114</v>
          </cell>
          <cell r="E117" t="str">
            <v>25019-114</v>
          </cell>
          <cell r="F117" t="str">
            <v>25035-114</v>
          </cell>
          <cell r="H117" t="str">
            <v>25053-114</v>
          </cell>
          <cell r="I117" t="str">
            <v>25086-114</v>
          </cell>
          <cell r="J117" t="str">
            <v>25095-114</v>
          </cell>
          <cell r="K117" t="str">
            <v>25099-114</v>
          </cell>
          <cell r="L117" t="str">
            <v>25120-114</v>
          </cell>
          <cell r="M117" t="str">
            <v>25123-114</v>
          </cell>
          <cell r="N117" t="str">
            <v>25126-114</v>
          </cell>
          <cell r="O117" t="str">
            <v>25148-114</v>
          </cell>
          <cell r="P117" t="str">
            <v>25151-114</v>
          </cell>
          <cell r="Q117" t="str">
            <v>25154-114</v>
          </cell>
          <cell r="R117" t="str">
            <v>25168-114</v>
          </cell>
          <cell r="S117" t="str">
            <v>25175-114</v>
          </cell>
          <cell r="T117" t="str">
            <v>25178-114</v>
          </cell>
          <cell r="U117" t="str">
            <v>25181-114</v>
          </cell>
          <cell r="V117" t="str">
            <v>25183-114</v>
          </cell>
          <cell r="X117" t="str">
            <v>25214-114</v>
          </cell>
          <cell r="Y117" t="str">
            <v>25224-114</v>
          </cell>
          <cell r="Z117" t="str">
            <v>25245-114</v>
          </cell>
          <cell r="AA117" t="str">
            <v>25258-114</v>
          </cell>
          <cell r="AB117" t="str">
            <v>25260-114</v>
          </cell>
          <cell r="AC117" t="str">
            <v>25269-114</v>
          </cell>
          <cell r="AD117" t="str">
            <v>25279-114</v>
          </cell>
          <cell r="AE117" t="str">
            <v>25281-114</v>
          </cell>
          <cell r="AF117" t="str">
            <v>25286-114</v>
          </cell>
          <cell r="AG117" t="str">
            <v>25288-114</v>
          </cell>
          <cell r="AH117" t="str">
            <v>25290-114</v>
          </cell>
          <cell r="AI117" t="str">
            <v>25293-114</v>
          </cell>
          <cell r="AJ117" t="str">
            <v>25295-114</v>
          </cell>
          <cell r="AK117" t="str">
            <v>25297-114</v>
          </cell>
          <cell r="AL117" t="str">
            <v>25299-114</v>
          </cell>
          <cell r="AM117" t="str">
            <v>25307-114</v>
          </cell>
          <cell r="AN117" t="str">
            <v>25312-114</v>
          </cell>
          <cell r="AO117" t="str">
            <v>25317-114</v>
          </cell>
          <cell r="AP117" t="str">
            <v>25320-114</v>
          </cell>
          <cell r="AQ117" t="str">
            <v>25322-114</v>
          </cell>
          <cell r="AR117" t="str">
            <v>25324-114</v>
          </cell>
          <cell r="AS117" t="str">
            <v>25326-114</v>
          </cell>
          <cell r="AT117" t="str">
            <v>25328-114</v>
          </cell>
          <cell r="AU117" t="str">
            <v>25335-114</v>
          </cell>
          <cell r="AV117" t="str">
            <v>25339-114</v>
          </cell>
          <cell r="AW117" t="str">
            <v>25368-114</v>
          </cell>
          <cell r="AX117" t="str">
            <v>25372-114</v>
          </cell>
          <cell r="AZ117" t="str">
            <v>25386-114</v>
          </cell>
          <cell r="BA117" t="str">
            <v>25394-114</v>
          </cell>
          <cell r="BB117" t="str">
            <v>25398-114</v>
          </cell>
          <cell r="BC117" t="str">
            <v>25402-114</v>
          </cell>
          <cell r="BD117" t="str">
            <v>25407-114</v>
          </cell>
          <cell r="BE117" t="str">
            <v>25426-114</v>
          </cell>
          <cell r="BF117" t="str">
            <v>25430-114</v>
          </cell>
          <cell r="BG117" t="str">
            <v>25436-114</v>
          </cell>
          <cell r="BH117" t="str">
            <v>25438-114</v>
          </cell>
          <cell r="BI117" t="str">
            <v>25473-114</v>
          </cell>
          <cell r="BJ117" t="str">
            <v>25483-114</v>
          </cell>
          <cell r="BK117" t="str">
            <v>25486-114</v>
          </cell>
          <cell r="BL117" t="str">
            <v>25488-114</v>
          </cell>
          <cell r="BM117" t="str">
            <v>25489-114</v>
          </cell>
          <cell r="BN117" t="str">
            <v>25491-114</v>
          </cell>
          <cell r="BP117" t="str">
            <v>25513-114</v>
          </cell>
          <cell r="BQ117" t="str">
            <v>25518-114</v>
          </cell>
          <cell r="BR117" t="str">
            <v>25524-114</v>
          </cell>
          <cell r="BS117" t="str">
            <v>25530-114</v>
          </cell>
          <cell r="BT117" t="str">
            <v>25535-114</v>
          </cell>
          <cell r="BU117" t="str">
            <v>25572-114</v>
          </cell>
          <cell r="BV117" t="str">
            <v>25580-114</v>
          </cell>
          <cell r="BW117" t="str">
            <v>25592-114</v>
          </cell>
          <cell r="BX117" t="str">
            <v>25594-114</v>
          </cell>
          <cell r="BY117" t="str">
            <v>25596-114</v>
          </cell>
          <cell r="BZ117" t="str">
            <v>25599-114</v>
          </cell>
          <cell r="CA117" t="str">
            <v>25612-114</v>
          </cell>
          <cell r="CB117" t="str">
            <v>25645-114</v>
          </cell>
          <cell r="CC117" t="str">
            <v>25649-114</v>
          </cell>
          <cell r="CD117" t="str">
            <v>25653-114</v>
          </cell>
          <cell r="CE117" t="str">
            <v>25658-114</v>
          </cell>
          <cell r="CF117" t="str">
            <v>25662-114</v>
          </cell>
          <cell r="CG117" t="str">
            <v>25718-114</v>
          </cell>
          <cell r="CH117" t="str">
            <v>25736-114</v>
          </cell>
          <cell r="CI117" t="str">
            <v>25740-114</v>
          </cell>
          <cell r="CJ117" t="str">
            <v>25743-114</v>
          </cell>
          <cell r="CK117" t="str">
            <v>25745-114</v>
          </cell>
          <cell r="CL117" t="str">
            <v>25754-114</v>
          </cell>
          <cell r="CM117" t="str">
            <v>25758-114</v>
          </cell>
          <cell r="CN117" t="str">
            <v>25769-114</v>
          </cell>
          <cell r="CO117" t="str">
            <v>25772-114</v>
          </cell>
          <cell r="CP117" t="str">
            <v>25777-114</v>
          </cell>
          <cell r="CQ117" t="str">
            <v>25779-114</v>
          </cell>
          <cell r="CR117" t="str">
            <v>25781-114</v>
          </cell>
          <cell r="CS117" t="str">
            <v>25785-114</v>
          </cell>
          <cell r="CT117" t="str">
            <v>25793-114</v>
          </cell>
          <cell r="CU117" t="str">
            <v>25797-114</v>
          </cell>
          <cell r="CV117" t="str">
            <v>25799-114</v>
          </cell>
          <cell r="CW117" t="str">
            <v>25805-114</v>
          </cell>
          <cell r="CY117" t="str">
            <v>25815-114</v>
          </cell>
          <cell r="CZ117" t="str">
            <v>25817-114</v>
          </cell>
          <cell r="DA117" t="str">
            <v>25823-114</v>
          </cell>
          <cell r="DB117" t="str">
            <v>25839-114</v>
          </cell>
          <cell r="DC117" t="str">
            <v>25841-114</v>
          </cell>
          <cell r="DD117" t="str">
            <v>25843-114</v>
          </cell>
          <cell r="DE117" t="str">
            <v>25845-114</v>
          </cell>
          <cell r="DF117" t="str">
            <v>25851-114</v>
          </cell>
          <cell r="DG117" t="str">
            <v>25862-114</v>
          </cell>
          <cell r="DH117" t="str">
            <v>25867-114</v>
          </cell>
          <cell r="DI117" t="str">
            <v>25871-114</v>
          </cell>
          <cell r="DJ117" t="str">
            <v>25873-114</v>
          </cell>
          <cell r="DK117" t="str">
            <v>25875-114</v>
          </cell>
          <cell r="DL117" t="str">
            <v>25878-114</v>
          </cell>
          <cell r="DM117" t="str">
            <v>25885-114</v>
          </cell>
          <cell r="DN117" t="str">
            <v>25898-114</v>
          </cell>
          <cell r="DO117" t="str">
            <v>25899-114</v>
          </cell>
        </row>
        <row r="118">
          <cell r="C118" t="str">
            <v>25-115</v>
          </cell>
          <cell r="D118" t="str">
            <v>25001-115</v>
          </cell>
          <cell r="E118" t="str">
            <v>25019-115</v>
          </cell>
          <cell r="F118" t="str">
            <v>25035-115</v>
          </cell>
          <cell r="H118" t="str">
            <v>25053-115</v>
          </cell>
          <cell r="I118" t="str">
            <v>25086-115</v>
          </cell>
          <cell r="J118" t="str">
            <v>25095-115</v>
          </cell>
          <cell r="K118" t="str">
            <v>25099-115</v>
          </cell>
          <cell r="L118" t="str">
            <v>25120-115</v>
          </cell>
          <cell r="M118" t="str">
            <v>25123-115</v>
          </cell>
          <cell r="N118" t="str">
            <v>25126-115</v>
          </cell>
          <cell r="O118" t="str">
            <v>25148-115</v>
          </cell>
          <cell r="P118" t="str">
            <v>25151-115</v>
          </cell>
          <cell r="Q118" t="str">
            <v>25154-115</v>
          </cell>
          <cell r="R118" t="str">
            <v>25168-115</v>
          </cell>
          <cell r="S118" t="str">
            <v>25175-115</v>
          </cell>
          <cell r="T118" t="str">
            <v>25178-115</v>
          </cell>
          <cell r="U118" t="str">
            <v>25181-115</v>
          </cell>
          <cell r="V118" t="str">
            <v>25183-115</v>
          </cell>
          <cell r="X118" t="str">
            <v>25214-115</v>
          </cell>
          <cell r="Y118" t="str">
            <v>25224-115</v>
          </cell>
          <cell r="Z118" t="str">
            <v>25245-115</v>
          </cell>
          <cell r="AA118" t="str">
            <v>25258-115</v>
          </cell>
          <cell r="AB118" t="str">
            <v>25260-115</v>
          </cell>
          <cell r="AC118" t="str">
            <v>25269-115</v>
          </cell>
          <cell r="AD118" t="str">
            <v>25279-115</v>
          </cell>
          <cell r="AE118" t="str">
            <v>25281-115</v>
          </cell>
          <cell r="AF118" t="str">
            <v>25286-115</v>
          </cell>
          <cell r="AG118" t="str">
            <v>25288-115</v>
          </cell>
          <cell r="AH118" t="str">
            <v>25290-115</v>
          </cell>
          <cell r="AI118" t="str">
            <v>25293-115</v>
          </cell>
          <cell r="AJ118" t="str">
            <v>25295-115</v>
          </cell>
          <cell r="AK118" t="str">
            <v>25297-115</v>
          </cell>
          <cell r="AL118" t="str">
            <v>25299-115</v>
          </cell>
          <cell r="AM118" t="str">
            <v>25307-115</v>
          </cell>
          <cell r="AN118" t="str">
            <v>25312-115</v>
          </cell>
          <cell r="AO118" t="str">
            <v>25317-115</v>
          </cell>
          <cell r="AP118" t="str">
            <v>25320-115</v>
          </cell>
          <cell r="AQ118" t="str">
            <v>25322-115</v>
          </cell>
          <cell r="AR118" t="str">
            <v>25324-115</v>
          </cell>
          <cell r="AS118" t="str">
            <v>25326-115</v>
          </cell>
          <cell r="AT118" t="str">
            <v>25328-115</v>
          </cell>
          <cell r="AU118" t="str">
            <v>25335-115</v>
          </cell>
          <cell r="AV118" t="str">
            <v>25339-115</v>
          </cell>
          <cell r="AW118" t="str">
            <v>25368-115</v>
          </cell>
          <cell r="AX118" t="str">
            <v>25372-115</v>
          </cell>
          <cell r="AZ118" t="str">
            <v>25386-115</v>
          </cell>
          <cell r="BA118" t="str">
            <v>25394-115</v>
          </cell>
          <cell r="BB118" t="str">
            <v>25398-115</v>
          </cell>
          <cell r="BC118" t="str">
            <v>25402-115</v>
          </cell>
          <cell r="BD118" t="str">
            <v>25407-115</v>
          </cell>
          <cell r="BE118" t="str">
            <v>25426-115</v>
          </cell>
          <cell r="BF118" t="str">
            <v>25430-115</v>
          </cell>
          <cell r="BG118" t="str">
            <v>25436-115</v>
          </cell>
          <cell r="BH118" t="str">
            <v>25438-115</v>
          </cell>
          <cell r="BI118" t="str">
            <v>25473-115</v>
          </cell>
          <cell r="BJ118" t="str">
            <v>25483-115</v>
          </cell>
          <cell r="BK118" t="str">
            <v>25486-115</v>
          </cell>
          <cell r="BL118" t="str">
            <v>25488-115</v>
          </cell>
          <cell r="BM118" t="str">
            <v>25489-115</v>
          </cell>
          <cell r="BN118" t="str">
            <v>25491-115</v>
          </cell>
          <cell r="BP118" t="str">
            <v>25513-115</v>
          </cell>
          <cell r="BQ118" t="str">
            <v>25518-115</v>
          </cell>
          <cell r="BR118" t="str">
            <v>25524-115</v>
          </cell>
          <cell r="BS118" t="str">
            <v>25530-115</v>
          </cell>
          <cell r="BT118" t="str">
            <v>25535-115</v>
          </cell>
          <cell r="BU118" t="str">
            <v>25572-115</v>
          </cell>
          <cell r="BV118" t="str">
            <v>25580-115</v>
          </cell>
          <cell r="BW118" t="str">
            <v>25592-115</v>
          </cell>
          <cell r="BX118" t="str">
            <v>25594-115</v>
          </cell>
          <cell r="BY118" t="str">
            <v>25596-115</v>
          </cell>
          <cell r="BZ118" t="str">
            <v>25599-115</v>
          </cell>
          <cell r="CA118" t="str">
            <v>25612-115</v>
          </cell>
          <cell r="CB118" t="str">
            <v>25645-115</v>
          </cell>
          <cell r="CC118" t="str">
            <v>25649-115</v>
          </cell>
          <cell r="CD118" t="str">
            <v>25653-115</v>
          </cell>
          <cell r="CE118" t="str">
            <v>25658-115</v>
          </cell>
          <cell r="CF118" t="str">
            <v>25662-115</v>
          </cell>
          <cell r="CG118" t="str">
            <v>25718-115</v>
          </cell>
          <cell r="CH118" t="str">
            <v>25736-115</v>
          </cell>
          <cell r="CI118" t="str">
            <v>25740-115</v>
          </cell>
          <cell r="CJ118" t="str">
            <v>25743-115</v>
          </cell>
          <cell r="CK118" t="str">
            <v>25745-115</v>
          </cell>
          <cell r="CL118" t="str">
            <v>25754-115</v>
          </cell>
          <cell r="CM118" t="str">
            <v>25758-115</v>
          </cell>
          <cell r="CN118" t="str">
            <v>25769-115</v>
          </cell>
          <cell r="CO118" t="str">
            <v>25772-115</v>
          </cell>
          <cell r="CP118" t="str">
            <v>25777-115</v>
          </cell>
          <cell r="CQ118" t="str">
            <v>25779-115</v>
          </cell>
          <cell r="CR118" t="str">
            <v>25781-115</v>
          </cell>
          <cell r="CS118" t="str">
            <v>25785-115</v>
          </cell>
          <cell r="CT118" t="str">
            <v>25793-115</v>
          </cell>
          <cell r="CU118" t="str">
            <v>25797-115</v>
          </cell>
          <cell r="CV118" t="str">
            <v>25799-115</v>
          </cell>
          <cell r="CW118" t="str">
            <v>25805-115</v>
          </cell>
          <cell r="CY118" t="str">
            <v>25815-115</v>
          </cell>
          <cell r="CZ118" t="str">
            <v>25817-115</v>
          </cell>
          <cell r="DA118" t="str">
            <v>25823-115</v>
          </cell>
          <cell r="DB118" t="str">
            <v>25839-115</v>
          </cell>
          <cell r="DC118" t="str">
            <v>25841-115</v>
          </cell>
          <cell r="DD118" t="str">
            <v>25843-115</v>
          </cell>
          <cell r="DE118" t="str">
            <v>25845-115</v>
          </cell>
          <cell r="DF118" t="str">
            <v>25851-115</v>
          </cell>
          <cell r="DG118" t="str">
            <v>25862-115</v>
          </cell>
          <cell r="DH118" t="str">
            <v>25867-115</v>
          </cell>
          <cell r="DI118" t="str">
            <v>25871-115</v>
          </cell>
          <cell r="DJ118" t="str">
            <v>25873-115</v>
          </cell>
          <cell r="DK118" t="str">
            <v>25875-115</v>
          </cell>
          <cell r="DL118" t="str">
            <v>25878-115</v>
          </cell>
          <cell r="DM118" t="str">
            <v>25885-115</v>
          </cell>
          <cell r="DN118" t="str">
            <v>25898-115</v>
          </cell>
          <cell r="DO118" t="str">
            <v>25899-115</v>
          </cell>
        </row>
        <row r="119">
          <cell r="C119" t="str">
            <v>25-116</v>
          </cell>
          <cell r="D119" t="str">
            <v>25001-116</v>
          </cell>
          <cell r="E119" t="str">
            <v>25019-116</v>
          </cell>
          <cell r="F119" t="str">
            <v>25035-116</v>
          </cell>
          <cell r="H119" t="str">
            <v>25053-116</v>
          </cell>
          <cell r="I119" t="str">
            <v>25086-116</v>
          </cell>
          <cell r="J119" t="str">
            <v>25095-116</v>
          </cell>
          <cell r="K119" t="str">
            <v>25099-116</v>
          </cell>
          <cell r="L119" t="str">
            <v>25120-116</v>
          </cell>
          <cell r="M119" t="str">
            <v>25123-116</v>
          </cell>
          <cell r="N119" t="str">
            <v>25126-116</v>
          </cell>
          <cell r="O119" t="str">
            <v>25148-116</v>
          </cell>
          <cell r="P119" t="str">
            <v>25151-116</v>
          </cell>
          <cell r="Q119" t="str">
            <v>25154-116</v>
          </cell>
          <cell r="R119" t="str">
            <v>25168-116</v>
          </cell>
          <cell r="S119" t="str">
            <v>25175-116</v>
          </cell>
          <cell r="T119" t="str">
            <v>25178-116</v>
          </cell>
          <cell r="U119" t="str">
            <v>25181-116</v>
          </cell>
          <cell r="V119" t="str">
            <v>25183-116</v>
          </cell>
          <cell r="X119" t="str">
            <v>25214-116</v>
          </cell>
          <cell r="Y119" t="str">
            <v>25224-116</v>
          </cell>
          <cell r="Z119" t="str">
            <v>25245-116</v>
          </cell>
          <cell r="AA119" t="str">
            <v>25258-116</v>
          </cell>
          <cell r="AB119" t="str">
            <v>25260-116</v>
          </cell>
          <cell r="AC119" t="str">
            <v>25269-116</v>
          </cell>
          <cell r="AD119" t="str">
            <v>25279-116</v>
          </cell>
          <cell r="AE119" t="str">
            <v>25281-116</v>
          </cell>
          <cell r="AF119" t="str">
            <v>25286-116</v>
          </cell>
          <cell r="AG119" t="str">
            <v>25288-116</v>
          </cell>
          <cell r="AH119" t="str">
            <v>25290-116</v>
          </cell>
          <cell r="AI119" t="str">
            <v>25293-116</v>
          </cell>
          <cell r="AJ119" t="str">
            <v>25295-116</v>
          </cell>
          <cell r="AK119" t="str">
            <v>25297-116</v>
          </cell>
          <cell r="AL119" t="str">
            <v>25299-116</v>
          </cell>
          <cell r="AM119" t="str">
            <v>25307-116</v>
          </cell>
          <cell r="AN119" t="str">
            <v>25312-116</v>
          </cell>
          <cell r="AO119" t="str">
            <v>25317-116</v>
          </cell>
          <cell r="AP119" t="str">
            <v>25320-116</v>
          </cell>
          <cell r="AQ119" t="str">
            <v>25322-116</v>
          </cell>
          <cell r="AR119" t="str">
            <v>25324-116</v>
          </cell>
          <cell r="AS119" t="str">
            <v>25326-116</v>
          </cell>
          <cell r="AT119" t="str">
            <v>25328-116</v>
          </cell>
          <cell r="AU119" t="str">
            <v>25335-116</v>
          </cell>
          <cell r="AV119" t="str">
            <v>25339-116</v>
          </cell>
          <cell r="AW119" t="str">
            <v>25368-116</v>
          </cell>
          <cell r="AX119" t="str">
            <v>25372-116</v>
          </cell>
          <cell r="AZ119" t="str">
            <v>25386-116</v>
          </cell>
          <cell r="BA119" t="str">
            <v>25394-116</v>
          </cell>
          <cell r="BB119" t="str">
            <v>25398-116</v>
          </cell>
          <cell r="BC119" t="str">
            <v>25402-116</v>
          </cell>
          <cell r="BD119" t="str">
            <v>25407-116</v>
          </cell>
          <cell r="BE119" t="str">
            <v>25426-116</v>
          </cell>
          <cell r="BF119" t="str">
            <v>25430-116</v>
          </cell>
          <cell r="BG119" t="str">
            <v>25436-116</v>
          </cell>
          <cell r="BH119" t="str">
            <v>25438-116</v>
          </cell>
          <cell r="BI119" t="str">
            <v>25473-116</v>
          </cell>
          <cell r="BJ119" t="str">
            <v>25483-116</v>
          </cell>
          <cell r="BK119" t="str">
            <v>25486-116</v>
          </cell>
          <cell r="BL119" t="str">
            <v>25488-116</v>
          </cell>
          <cell r="BM119" t="str">
            <v>25489-116</v>
          </cell>
          <cell r="BN119" t="str">
            <v>25491-116</v>
          </cell>
          <cell r="BP119" t="str">
            <v>25513-116</v>
          </cell>
          <cell r="BQ119" t="str">
            <v>25518-116</v>
          </cell>
          <cell r="BR119" t="str">
            <v>25524-116</v>
          </cell>
          <cell r="BS119" t="str">
            <v>25530-116</v>
          </cell>
          <cell r="BT119" t="str">
            <v>25535-116</v>
          </cell>
          <cell r="BU119" t="str">
            <v>25572-116</v>
          </cell>
          <cell r="BV119" t="str">
            <v>25580-116</v>
          </cell>
          <cell r="BW119" t="str">
            <v>25592-116</v>
          </cell>
          <cell r="BX119" t="str">
            <v>25594-116</v>
          </cell>
          <cell r="BY119" t="str">
            <v>25596-116</v>
          </cell>
          <cell r="BZ119" t="str">
            <v>25599-116</v>
          </cell>
          <cell r="CA119" t="str">
            <v>25612-116</v>
          </cell>
          <cell r="CB119" t="str">
            <v>25645-116</v>
          </cell>
          <cell r="CC119" t="str">
            <v>25649-116</v>
          </cell>
          <cell r="CD119" t="str">
            <v>25653-116</v>
          </cell>
          <cell r="CE119" t="str">
            <v>25658-116</v>
          </cell>
          <cell r="CF119" t="str">
            <v>25662-116</v>
          </cell>
          <cell r="CG119" t="str">
            <v>25718-116</v>
          </cell>
          <cell r="CH119" t="str">
            <v>25736-116</v>
          </cell>
          <cell r="CI119" t="str">
            <v>25740-116</v>
          </cell>
          <cell r="CJ119" t="str">
            <v>25743-116</v>
          </cell>
          <cell r="CK119" t="str">
            <v>25745-116</v>
          </cell>
          <cell r="CL119" t="str">
            <v>25754-116</v>
          </cell>
          <cell r="CM119" t="str">
            <v>25758-116</v>
          </cell>
          <cell r="CN119" t="str">
            <v>25769-116</v>
          </cell>
          <cell r="CO119" t="str">
            <v>25772-116</v>
          </cell>
          <cell r="CP119" t="str">
            <v>25777-116</v>
          </cell>
          <cell r="CQ119" t="str">
            <v>25779-116</v>
          </cell>
          <cell r="CR119" t="str">
            <v>25781-116</v>
          </cell>
          <cell r="CS119" t="str">
            <v>25785-116</v>
          </cell>
          <cell r="CT119" t="str">
            <v>25793-116</v>
          </cell>
          <cell r="CU119" t="str">
            <v>25797-116</v>
          </cell>
          <cell r="CV119" t="str">
            <v>25799-116</v>
          </cell>
          <cell r="CW119" t="str">
            <v>25805-116</v>
          </cell>
          <cell r="CY119" t="str">
            <v>25815-116</v>
          </cell>
          <cell r="CZ119" t="str">
            <v>25817-116</v>
          </cell>
          <cell r="DA119" t="str">
            <v>25823-116</v>
          </cell>
          <cell r="DB119" t="str">
            <v>25839-116</v>
          </cell>
          <cell r="DC119" t="str">
            <v>25841-116</v>
          </cell>
          <cell r="DD119" t="str">
            <v>25843-116</v>
          </cell>
          <cell r="DE119" t="str">
            <v>25845-116</v>
          </cell>
          <cell r="DF119" t="str">
            <v>25851-116</v>
          </cell>
          <cell r="DG119" t="str">
            <v>25862-116</v>
          </cell>
          <cell r="DH119" t="str">
            <v>25867-116</v>
          </cell>
          <cell r="DI119" t="str">
            <v>25871-116</v>
          </cell>
          <cell r="DJ119" t="str">
            <v>25873-116</v>
          </cell>
          <cell r="DK119" t="str">
            <v>25875-116</v>
          </cell>
          <cell r="DL119" t="str">
            <v>25878-116</v>
          </cell>
          <cell r="DM119" t="str">
            <v>25885-116</v>
          </cell>
          <cell r="DN119" t="str">
            <v>25898-116</v>
          </cell>
          <cell r="DO119" t="str">
            <v>25899-116</v>
          </cell>
        </row>
        <row r="120">
          <cell r="C120" t="str">
            <v>25-117</v>
          </cell>
          <cell r="D120" t="str">
            <v>25001-117</v>
          </cell>
          <cell r="E120" t="str">
            <v>25019-117</v>
          </cell>
          <cell r="F120" t="str">
            <v>25035-117</v>
          </cell>
          <cell r="H120" t="str">
            <v>25053-117</v>
          </cell>
          <cell r="I120" t="str">
            <v>25086-117</v>
          </cell>
          <cell r="J120" t="str">
            <v>25095-117</v>
          </cell>
          <cell r="K120" t="str">
            <v>25099-117</v>
          </cell>
          <cell r="L120" t="str">
            <v>25120-117</v>
          </cell>
          <cell r="M120" t="str">
            <v>25123-117</v>
          </cell>
          <cell r="N120" t="str">
            <v>25126-117</v>
          </cell>
          <cell r="O120" t="str">
            <v>25148-117</v>
          </cell>
          <cell r="P120" t="str">
            <v>25151-117</v>
          </cell>
          <cell r="Q120" t="str">
            <v>25154-117</v>
          </cell>
          <cell r="R120" t="str">
            <v>25168-117</v>
          </cell>
          <cell r="S120" t="str">
            <v>25175-117</v>
          </cell>
          <cell r="T120" t="str">
            <v>25178-117</v>
          </cell>
          <cell r="U120" t="str">
            <v>25181-117</v>
          </cell>
          <cell r="V120" t="str">
            <v>25183-117</v>
          </cell>
          <cell r="X120" t="str">
            <v>25214-117</v>
          </cell>
          <cell r="Y120" t="str">
            <v>25224-117</v>
          </cell>
          <cell r="Z120" t="str">
            <v>25245-117</v>
          </cell>
          <cell r="AA120" t="str">
            <v>25258-117</v>
          </cell>
          <cell r="AB120" t="str">
            <v>25260-117</v>
          </cell>
          <cell r="AC120" t="str">
            <v>25269-117</v>
          </cell>
          <cell r="AD120" t="str">
            <v>25279-117</v>
          </cell>
          <cell r="AE120" t="str">
            <v>25281-117</v>
          </cell>
          <cell r="AF120" t="str">
            <v>25286-117</v>
          </cell>
          <cell r="AG120" t="str">
            <v>25288-117</v>
          </cell>
          <cell r="AH120" t="str">
            <v>25290-117</v>
          </cell>
          <cell r="AI120" t="str">
            <v>25293-117</v>
          </cell>
          <cell r="AJ120" t="str">
            <v>25295-117</v>
          </cell>
          <cell r="AK120" t="str">
            <v>25297-117</v>
          </cell>
          <cell r="AL120" t="str">
            <v>25299-117</v>
          </cell>
          <cell r="AM120" t="str">
            <v>25307-117</v>
          </cell>
          <cell r="AN120" t="str">
            <v>25312-117</v>
          </cell>
          <cell r="AO120" t="str">
            <v>25317-117</v>
          </cell>
          <cell r="AP120" t="str">
            <v>25320-117</v>
          </cell>
          <cell r="AQ120" t="str">
            <v>25322-117</v>
          </cell>
          <cell r="AR120" t="str">
            <v>25324-117</v>
          </cell>
          <cell r="AS120" t="str">
            <v>25326-117</v>
          </cell>
          <cell r="AT120" t="str">
            <v>25328-117</v>
          </cell>
          <cell r="AU120" t="str">
            <v>25335-117</v>
          </cell>
          <cell r="AV120" t="str">
            <v>25339-117</v>
          </cell>
          <cell r="AW120" t="str">
            <v>25368-117</v>
          </cell>
          <cell r="AX120" t="str">
            <v>25372-117</v>
          </cell>
          <cell r="AZ120" t="str">
            <v>25386-117</v>
          </cell>
          <cell r="BA120" t="str">
            <v>25394-117</v>
          </cell>
          <cell r="BB120" t="str">
            <v>25398-117</v>
          </cell>
          <cell r="BC120" t="str">
            <v>25402-117</v>
          </cell>
          <cell r="BD120" t="str">
            <v>25407-117</v>
          </cell>
          <cell r="BE120" t="str">
            <v>25426-117</v>
          </cell>
          <cell r="BF120" t="str">
            <v>25430-117</v>
          </cell>
          <cell r="BG120" t="str">
            <v>25436-117</v>
          </cell>
          <cell r="BH120" t="str">
            <v>25438-117</v>
          </cell>
          <cell r="BI120" t="str">
            <v>25473-117</v>
          </cell>
          <cell r="BJ120" t="str">
            <v>25483-117</v>
          </cell>
          <cell r="BK120" t="str">
            <v>25486-117</v>
          </cell>
          <cell r="BL120" t="str">
            <v>25488-117</v>
          </cell>
          <cell r="BM120" t="str">
            <v>25489-117</v>
          </cell>
          <cell r="BN120" t="str">
            <v>25491-117</v>
          </cell>
          <cell r="BP120" t="str">
            <v>25513-117</v>
          </cell>
          <cell r="BQ120" t="str">
            <v>25518-117</v>
          </cell>
          <cell r="BR120" t="str">
            <v>25524-117</v>
          </cell>
          <cell r="BS120" t="str">
            <v>25530-117</v>
          </cell>
          <cell r="BT120" t="str">
            <v>25535-117</v>
          </cell>
          <cell r="BU120" t="str">
            <v>25572-117</v>
          </cell>
          <cell r="BV120" t="str">
            <v>25580-117</v>
          </cell>
          <cell r="BW120" t="str">
            <v>25592-117</v>
          </cell>
          <cell r="BX120" t="str">
            <v>25594-117</v>
          </cell>
          <cell r="BY120" t="str">
            <v>25596-117</v>
          </cell>
          <cell r="BZ120" t="str">
            <v>25599-117</v>
          </cell>
          <cell r="CA120" t="str">
            <v>25612-117</v>
          </cell>
          <cell r="CB120" t="str">
            <v>25645-117</v>
          </cell>
          <cell r="CC120" t="str">
            <v>25649-117</v>
          </cell>
          <cell r="CD120" t="str">
            <v>25653-117</v>
          </cell>
          <cell r="CE120" t="str">
            <v>25658-117</v>
          </cell>
          <cell r="CF120" t="str">
            <v>25662-117</v>
          </cell>
          <cell r="CG120" t="str">
            <v>25718-117</v>
          </cell>
          <cell r="CH120" t="str">
            <v>25736-117</v>
          </cell>
          <cell r="CI120" t="str">
            <v>25740-117</v>
          </cell>
          <cell r="CJ120" t="str">
            <v>25743-117</v>
          </cell>
          <cell r="CK120" t="str">
            <v>25745-117</v>
          </cell>
          <cell r="CL120" t="str">
            <v>25754-117</v>
          </cell>
          <cell r="CM120" t="str">
            <v>25758-117</v>
          </cell>
          <cell r="CN120" t="str">
            <v>25769-117</v>
          </cell>
          <cell r="CO120" t="str">
            <v>25772-117</v>
          </cell>
          <cell r="CP120" t="str">
            <v>25777-117</v>
          </cell>
          <cell r="CQ120" t="str">
            <v>25779-117</v>
          </cell>
          <cell r="CR120" t="str">
            <v>25781-117</v>
          </cell>
          <cell r="CS120" t="str">
            <v>25785-117</v>
          </cell>
          <cell r="CT120" t="str">
            <v>25793-117</v>
          </cell>
          <cell r="CU120" t="str">
            <v>25797-117</v>
          </cell>
          <cell r="CV120" t="str">
            <v>25799-117</v>
          </cell>
          <cell r="CW120" t="str">
            <v>25805-117</v>
          </cell>
          <cell r="CY120" t="str">
            <v>25815-117</v>
          </cell>
          <cell r="CZ120" t="str">
            <v>25817-117</v>
          </cell>
          <cell r="DA120" t="str">
            <v>25823-117</v>
          </cell>
          <cell r="DB120" t="str">
            <v>25839-117</v>
          </cell>
          <cell r="DC120" t="str">
            <v>25841-117</v>
          </cell>
          <cell r="DD120" t="str">
            <v>25843-117</v>
          </cell>
          <cell r="DE120" t="str">
            <v>25845-117</v>
          </cell>
          <cell r="DF120" t="str">
            <v>25851-117</v>
          </cell>
          <cell r="DG120" t="str">
            <v>25862-117</v>
          </cell>
          <cell r="DH120" t="str">
            <v>25867-117</v>
          </cell>
          <cell r="DI120" t="str">
            <v>25871-117</v>
          </cell>
          <cell r="DJ120" t="str">
            <v>25873-117</v>
          </cell>
          <cell r="DK120" t="str">
            <v>25875-117</v>
          </cell>
          <cell r="DL120" t="str">
            <v>25878-117</v>
          </cell>
          <cell r="DM120" t="str">
            <v>25885-117</v>
          </cell>
          <cell r="DN120" t="str">
            <v>25898-117</v>
          </cell>
          <cell r="DO120" t="str">
            <v>25899-117</v>
          </cell>
        </row>
        <row r="121">
          <cell r="C121" t="str">
            <v>25-118</v>
          </cell>
          <cell r="D121" t="str">
            <v>25001-118</v>
          </cell>
          <cell r="E121" t="str">
            <v>25019-118</v>
          </cell>
          <cell r="F121" t="str">
            <v>25035-118</v>
          </cell>
          <cell r="H121" t="str">
            <v>25053-118</v>
          </cell>
          <cell r="I121" t="str">
            <v>25086-118</v>
          </cell>
          <cell r="J121" t="str">
            <v>25095-118</v>
          </cell>
          <cell r="K121" t="str">
            <v>25099-118</v>
          </cell>
          <cell r="L121" t="str">
            <v>25120-118</v>
          </cell>
          <cell r="M121" t="str">
            <v>25123-118</v>
          </cell>
          <cell r="N121" t="str">
            <v>25126-118</v>
          </cell>
          <cell r="O121" t="str">
            <v>25148-118</v>
          </cell>
          <cell r="P121" t="str">
            <v>25151-118</v>
          </cell>
          <cell r="Q121" t="str">
            <v>25154-118</v>
          </cell>
          <cell r="R121" t="str">
            <v>25168-118</v>
          </cell>
          <cell r="S121" t="str">
            <v>25175-118</v>
          </cell>
          <cell r="T121" t="str">
            <v>25178-118</v>
          </cell>
          <cell r="U121" t="str">
            <v>25181-118</v>
          </cell>
          <cell r="V121" t="str">
            <v>25183-118</v>
          </cell>
          <cell r="X121" t="str">
            <v>25214-118</v>
          </cell>
          <cell r="Y121" t="str">
            <v>25224-118</v>
          </cell>
          <cell r="Z121" t="str">
            <v>25245-118</v>
          </cell>
          <cell r="AA121" t="str">
            <v>25258-118</v>
          </cell>
          <cell r="AB121" t="str">
            <v>25260-118</v>
          </cell>
          <cell r="AC121" t="str">
            <v>25269-118</v>
          </cell>
          <cell r="AD121" t="str">
            <v>25279-118</v>
          </cell>
          <cell r="AE121" t="str">
            <v>25281-118</v>
          </cell>
          <cell r="AF121" t="str">
            <v>25286-118</v>
          </cell>
          <cell r="AG121" t="str">
            <v>25288-118</v>
          </cell>
          <cell r="AH121" t="str">
            <v>25290-118</v>
          </cell>
          <cell r="AI121" t="str">
            <v>25293-118</v>
          </cell>
          <cell r="AJ121" t="str">
            <v>25295-118</v>
          </cell>
          <cell r="AK121" t="str">
            <v>25297-118</v>
          </cell>
          <cell r="AL121" t="str">
            <v>25299-118</v>
          </cell>
          <cell r="AM121" t="str">
            <v>25307-118</v>
          </cell>
          <cell r="AN121" t="str">
            <v>25312-118</v>
          </cell>
          <cell r="AO121" t="str">
            <v>25317-118</v>
          </cell>
          <cell r="AP121" t="str">
            <v>25320-118</v>
          </cell>
          <cell r="AQ121" t="str">
            <v>25322-118</v>
          </cell>
          <cell r="AR121" t="str">
            <v>25324-118</v>
          </cell>
          <cell r="AS121" t="str">
            <v>25326-118</v>
          </cell>
          <cell r="AT121" t="str">
            <v>25328-118</v>
          </cell>
          <cell r="AU121" t="str">
            <v>25335-118</v>
          </cell>
          <cell r="AV121" t="str">
            <v>25339-118</v>
          </cell>
          <cell r="AW121" t="str">
            <v>25368-118</v>
          </cell>
          <cell r="AX121" t="str">
            <v>25372-118</v>
          </cell>
          <cell r="AZ121" t="str">
            <v>25386-118</v>
          </cell>
          <cell r="BA121" t="str">
            <v>25394-118</v>
          </cell>
          <cell r="BB121" t="str">
            <v>25398-118</v>
          </cell>
          <cell r="BC121" t="str">
            <v>25402-118</v>
          </cell>
          <cell r="BD121" t="str">
            <v>25407-118</v>
          </cell>
          <cell r="BE121" t="str">
            <v>25426-118</v>
          </cell>
          <cell r="BF121" t="str">
            <v>25430-118</v>
          </cell>
          <cell r="BG121" t="str">
            <v>25436-118</v>
          </cell>
          <cell r="BH121" t="str">
            <v>25438-118</v>
          </cell>
          <cell r="BI121" t="str">
            <v>25473-118</v>
          </cell>
          <cell r="BJ121" t="str">
            <v>25483-118</v>
          </cell>
          <cell r="BK121" t="str">
            <v>25486-118</v>
          </cell>
          <cell r="BL121" t="str">
            <v>25488-118</v>
          </cell>
          <cell r="BM121" t="str">
            <v>25489-118</v>
          </cell>
          <cell r="BN121" t="str">
            <v>25491-118</v>
          </cell>
          <cell r="BP121" t="str">
            <v>25513-118</v>
          </cell>
          <cell r="BQ121" t="str">
            <v>25518-118</v>
          </cell>
          <cell r="BR121" t="str">
            <v>25524-118</v>
          </cell>
          <cell r="BS121" t="str">
            <v>25530-118</v>
          </cell>
          <cell r="BT121" t="str">
            <v>25535-118</v>
          </cell>
          <cell r="BU121" t="str">
            <v>25572-118</v>
          </cell>
          <cell r="BV121" t="str">
            <v>25580-118</v>
          </cell>
          <cell r="BW121" t="str">
            <v>25592-118</v>
          </cell>
          <cell r="BX121" t="str">
            <v>25594-118</v>
          </cell>
          <cell r="BY121" t="str">
            <v>25596-118</v>
          </cell>
          <cell r="BZ121" t="str">
            <v>25599-118</v>
          </cell>
          <cell r="CA121" t="str">
            <v>25612-118</v>
          </cell>
          <cell r="CB121" t="str">
            <v>25645-118</v>
          </cell>
          <cell r="CC121" t="str">
            <v>25649-118</v>
          </cell>
          <cell r="CD121" t="str">
            <v>25653-118</v>
          </cell>
          <cell r="CE121" t="str">
            <v>25658-118</v>
          </cell>
          <cell r="CF121" t="str">
            <v>25662-118</v>
          </cell>
          <cell r="CG121" t="str">
            <v>25718-118</v>
          </cell>
          <cell r="CH121" t="str">
            <v>25736-118</v>
          </cell>
          <cell r="CI121" t="str">
            <v>25740-118</v>
          </cell>
          <cell r="CJ121" t="str">
            <v>25743-118</v>
          </cell>
          <cell r="CK121" t="str">
            <v>25745-118</v>
          </cell>
          <cell r="CL121" t="str">
            <v>25754-118</v>
          </cell>
          <cell r="CM121" t="str">
            <v>25758-118</v>
          </cell>
          <cell r="CN121" t="str">
            <v>25769-118</v>
          </cell>
          <cell r="CO121" t="str">
            <v>25772-118</v>
          </cell>
          <cell r="CP121" t="str">
            <v>25777-118</v>
          </cell>
          <cell r="CQ121" t="str">
            <v>25779-118</v>
          </cell>
          <cell r="CR121" t="str">
            <v>25781-118</v>
          </cell>
          <cell r="CS121" t="str">
            <v>25785-118</v>
          </cell>
          <cell r="CT121" t="str">
            <v>25793-118</v>
          </cell>
          <cell r="CU121" t="str">
            <v>25797-118</v>
          </cell>
          <cell r="CV121" t="str">
            <v>25799-118</v>
          </cell>
          <cell r="CW121" t="str">
            <v>25805-118</v>
          </cell>
          <cell r="CY121" t="str">
            <v>25815-118</v>
          </cell>
          <cell r="CZ121" t="str">
            <v>25817-118</v>
          </cell>
          <cell r="DA121" t="str">
            <v>25823-118</v>
          </cell>
          <cell r="DB121" t="str">
            <v>25839-118</v>
          </cell>
          <cell r="DC121" t="str">
            <v>25841-118</v>
          </cell>
          <cell r="DD121" t="str">
            <v>25843-118</v>
          </cell>
          <cell r="DE121" t="str">
            <v>25845-118</v>
          </cell>
          <cell r="DF121" t="str">
            <v>25851-118</v>
          </cell>
          <cell r="DG121" t="str">
            <v>25862-118</v>
          </cell>
          <cell r="DH121" t="str">
            <v>25867-118</v>
          </cell>
          <cell r="DI121" t="str">
            <v>25871-118</v>
          </cell>
          <cell r="DJ121" t="str">
            <v>25873-118</v>
          </cell>
          <cell r="DK121" t="str">
            <v>25875-118</v>
          </cell>
          <cell r="DL121" t="str">
            <v>25878-118</v>
          </cell>
          <cell r="DM121" t="str">
            <v>25885-118</v>
          </cell>
          <cell r="DN121" t="str">
            <v>25898-118</v>
          </cell>
          <cell r="DO121" t="str">
            <v>25899-118</v>
          </cell>
        </row>
        <row r="122">
          <cell r="C122" t="str">
            <v>25-119</v>
          </cell>
          <cell r="D122" t="str">
            <v>25001-119</v>
          </cell>
          <cell r="E122" t="str">
            <v>25019-119</v>
          </cell>
          <cell r="F122" t="str">
            <v>25035-119</v>
          </cell>
          <cell r="H122" t="str">
            <v>25053-119</v>
          </cell>
          <cell r="I122" t="str">
            <v>25086-119</v>
          </cell>
          <cell r="J122" t="str">
            <v>25095-119</v>
          </cell>
          <cell r="K122" t="str">
            <v>25099-119</v>
          </cell>
          <cell r="L122" t="str">
            <v>25120-119</v>
          </cell>
          <cell r="M122" t="str">
            <v>25123-119</v>
          </cell>
          <cell r="N122" t="str">
            <v>25126-119</v>
          </cell>
          <cell r="O122" t="str">
            <v>25148-119</v>
          </cell>
          <cell r="P122" t="str">
            <v>25151-119</v>
          </cell>
          <cell r="Q122" t="str">
            <v>25154-119</v>
          </cell>
          <cell r="R122" t="str">
            <v>25168-119</v>
          </cell>
          <cell r="S122" t="str">
            <v>25175-119</v>
          </cell>
          <cell r="T122" t="str">
            <v>25178-119</v>
          </cell>
          <cell r="U122" t="str">
            <v>25181-119</v>
          </cell>
          <cell r="V122" t="str">
            <v>25183-119</v>
          </cell>
          <cell r="X122" t="str">
            <v>25214-119</v>
          </cell>
          <cell r="Y122" t="str">
            <v>25224-119</v>
          </cell>
          <cell r="Z122" t="str">
            <v>25245-119</v>
          </cell>
          <cell r="AA122" t="str">
            <v>25258-119</v>
          </cell>
          <cell r="AB122" t="str">
            <v>25260-119</v>
          </cell>
          <cell r="AC122" t="str">
            <v>25269-119</v>
          </cell>
          <cell r="AD122" t="str">
            <v>25279-119</v>
          </cell>
          <cell r="AE122" t="str">
            <v>25281-119</v>
          </cell>
          <cell r="AF122" t="str">
            <v>25286-119</v>
          </cell>
          <cell r="AG122" t="str">
            <v>25288-119</v>
          </cell>
          <cell r="AH122" t="str">
            <v>25290-119</v>
          </cell>
          <cell r="AI122" t="str">
            <v>25293-119</v>
          </cell>
          <cell r="AJ122" t="str">
            <v>25295-119</v>
          </cell>
          <cell r="AK122" t="str">
            <v>25297-119</v>
          </cell>
          <cell r="AL122" t="str">
            <v>25299-119</v>
          </cell>
          <cell r="AM122" t="str">
            <v>25307-119</v>
          </cell>
          <cell r="AN122" t="str">
            <v>25312-119</v>
          </cell>
          <cell r="AO122" t="str">
            <v>25317-119</v>
          </cell>
          <cell r="AP122" t="str">
            <v>25320-119</v>
          </cell>
          <cell r="AQ122" t="str">
            <v>25322-119</v>
          </cell>
          <cell r="AR122" t="str">
            <v>25324-119</v>
          </cell>
          <cell r="AS122" t="str">
            <v>25326-119</v>
          </cell>
          <cell r="AT122" t="str">
            <v>25328-119</v>
          </cell>
          <cell r="AU122" t="str">
            <v>25335-119</v>
          </cell>
          <cell r="AV122" t="str">
            <v>25339-119</v>
          </cell>
          <cell r="AW122" t="str">
            <v>25368-119</v>
          </cell>
          <cell r="AX122" t="str">
            <v>25372-119</v>
          </cell>
          <cell r="AZ122" t="str">
            <v>25386-119</v>
          </cell>
          <cell r="BA122" t="str">
            <v>25394-119</v>
          </cell>
          <cell r="BB122" t="str">
            <v>25398-119</v>
          </cell>
          <cell r="BC122" t="str">
            <v>25402-119</v>
          </cell>
          <cell r="BD122" t="str">
            <v>25407-119</v>
          </cell>
          <cell r="BE122" t="str">
            <v>25426-119</v>
          </cell>
          <cell r="BF122" t="str">
            <v>25430-119</v>
          </cell>
          <cell r="BG122" t="str">
            <v>25436-119</v>
          </cell>
          <cell r="BH122" t="str">
            <v>25438-119</v>
          </cell>
          <cell r="BI122" t="str">
            <v>25473-119</v>
          </cell>
          <cell r="BJ122" t="str">
            <v>25483-119</v>
          </cell>
          <cell r="BK122" t="str">
            <v>25486-119</v>
          </cell>
          <cell r="BL122" t="str">
            <v>25488-119</v>
          </cell>
          <cell r="BM122" t="str">
            <v>25489-119</v>
          </cell>
          <cell r="BN122" t="str">
            <v>25491-119</v>
          </cell>
          <cell r="BP122" t="str">
            <v>25513-119</v>
          </cell>
          <cell r="BQ122" t="str">
            <v>25518-119</v>
          </cell>
          <cell r="BR122" t="str">
            <v>25524-119</v>
          </cell>
          <cell r="BS122" t="str">
            <v>25530-119</v>
          </cell>
          <cell r="BT122" t="str">
            <v>25535-119</v>
          </cell>
          <cell r="BU122" t="str">
            <v>25572-119</v>
          </cell>
          <cell r="BV122" t="str">
            <v>25580-119</v>
          </cell>
          <cell r="BW122" t="str">
            <v>25592-119</v>
          </cell>
          <cell r="BX122" t="str">
            <v>25594-119</v>
          </cell>
          <cell r="BY122" t="str">
            <v>25596-119</v>
          </cell>
          <cell r="BZ122" t="str">
            <v>25599-119</v>
          </cell>
          <cell r="CA122" t="str">
            <v>25612-119</v>
          </cell>
          <cell r="CB122" t="str">
            <v>25645-119</v>
          </cell>
          <cell r="CC122" t="str">
            <v>25649-119</v>
          </cell>
          <cell r="CD122" t="str">
            <v>25653-119</v>
          </cell>
          <cell r="CE122" t="str">
            <v>25658-119</v>
          </cell>
          <cell r="CF122" t="str">
            <v>25662-119</v>
          </cell>
          <cell r="CG122" t="str">
            <v>25718-119</v>
          </cell>
          <cell r="CH122" t="str">
            <v>25736-119</v>
          </cell>
          <cell r="CI122" t="str">
            <v>25740-119</v>
          </cell>
          <cell r="CJ122" t="str">
            <v>25743-119</v>
          </cell>
          <cell r="CK122" t="str">
            <v>25745-119</v>
          </cell>
          <cell r="CL122" t="str">
            <v>25754-119</v>
          </cell>
          <cell r="CM122" t="str">
            <v>25758-119</v>
          </cell>
          <cell r="CN122" t="str">
            <v>25769-119</v>
          </cell>
          <cell r="CO122" t="str">
            <v>25772-119</v>
          </cell>
          <cell r="CP122" t="str">
            <v>25777-119</v>
          </cell>
          <cell r="CQ122" t="str">
            <v>25779-119</v>
          </cell>
          <cell r="CR122" t="str">
            <v>25781-119</v>
          </cell>
          <cell r="CS122" t="str">
            <v>25785-119</v>
          </cell>
          <cell r="CT122" t="str">
            <v>25793-119</v>
          </cell>
          <cell r="CU122" t="str">
            <v>25797-119</v>
          </cell>
          <cell r="CV122" t="str">
            <v>25799-119</v>
          </cell>
          <cell r="CW122" t="str">
            <v>25805-119</v>
          </cell>
          <cell r="CY122" t="str">
            <v>25815-119</v>
          </cell>
          <cell r="CZ122" t="str">
            <v>25817-119</v>
          </cell>
          <cell r="DA122" t="str">
            <v>25823-119</v>
          </cell>
          <cell r="DB122" t="str">
            <v>25839-119</v>
          </cell>
          <cell r="DC122" t="str">
            <v>25841-119</v>
          </cell>
          <cell r="DD122" t="str">
            <v>25843-119</v>
          </cell>
          <cell r="DE122" t="str">
            <v>25845-119</v>
          </cell>
          <cell r="DF122" t="str">
            <v>25851-119</v>
          </cell>
          <cell r="DG122" t="str">
            <v>25862-119</v>
          </cell>
          <cell r="DH122" t="str">
            <v>25867-119</v>
          </cell>
          <cell r="DI122" t="str">
            <v>25871-119</v>
          </cell>
          <cell r="DJ122" t="str">
            <v>25873-119</v>
          </cell>
          <cell r="DK122" t="str">
            <v>25875-119</v>
          </cell>
          <cell r="DL122" t="str">
            <v>25878-119</v>
          </cell>
          <cell r="DM122" t="str">
            <v>25885-119</v>
          </cell>
          <cell r="DN122" t="str">
            <v>25898-119</v>
          </cell>
          <cell r="DO122" t="str">
            <v>25899-119</v>
          </cell>
        </row>
        <row r="123">
          <cell r="C123" t="str">
            <v>25-120</v>
          </cell>
          <cell r="D123" t="str">
            <v>25001-120</v>
          </cell>
          <cell r="E123" t="str">
            <v>25019-120</v>
          </cell>
          <cell r="F123" t="str">
            <v>25035-120</v>
          </cell>
          <cell r="H123" t="str">
            <v>25053-120</v>
          </cell>
          <cell r="I123" t="str">
            <v>25086-120</v>
          </cell>
          <cell r="J123" t="str">
            <v>25095-120</v>
          </cell>
          <cell r="K123" t="str">
            <v>25099-120</v>
          </cell>
          <cell r="L123" t="str">
            <v>25120-120</v>
          </cell>
          <cell r="M123" t="str">
            <v>25123-120</v>
          </cell>
          <cell r="N123" t="str">
            <v>25126-120</v>
          </cell>
          <cell r="O123" t="str">
            <v>25148-120</v>
          </cell>
          <cell r="P123" t="str">
            <v>25151-120</v>
          </cell>
          <cell r="Q123" t="str">
            <v>25154-120</v>
          </cell>
          <cell r="R123" t="str">
            <v>25168-120</v>
          </cell>
          <cell r="S123" t="str">
            <v>25175-120</v>
          </cell>
          <cell r="T123" t="str">
            <v>25178-120</v>
          </cell>
          <cell r="U123" t="str">
            <v>25181-120</v>
          </cell>
          <cell r="V123" t="str">
            <v>25183-120</v>
          </cell>
          <cell r="X123" t="str">
            <v>25214-120</v>
          </cell>
          <cell r="Y123" t="str">
            <v>25224-120</v>
          </cell>
          <cell r="Z123" t="str">
            <v>25245-120</v>
          </cell>
          <cell r="AA123" t="str">
            <v>25258-120</v>
          </cell>
          <cell r="AB123" t="str">
            <v>25260-120</v>
          </cell>
          <cell r="AC123" t="str">
            <v>25269-120</v>
          </cell>
          <cell r="AD123" t="str">
            <v>25279-120</v>
          </cell>
          <cell r="AE123" t="str">
            <v>25281-120</v>
          </cell>
          <cell r="AF123" t="str">
            <v>25286-120</v>
          </cell>
          <cell r="AG123" t="str">
            <v>25288-120</v>
          </cell>
          <cell r="AH123" t="str">
            <v>25290-120</v>
          </cell>
          <cell r="AI123" t="str">
            <v>25293-120</v>
          </cell>
          <cell r="AJ123" t="str">
            <v>25295-120</v>
          </cell>
          <cell r="AK123" t="str">
            <v>25297-120</v>
          </cell>
          <cell r="AL123" t="str">
            <v>25299-120</v>
          </cell>
          <cell r="AM123" t="str">
            <v>25307-120</v>
          </cell>
          <cell r="AN123" t="str">
            <v>25312-120</v>
          </cell>
          <cell r="AO123" t="str">
            <v>25317-120</v>
          </cell>
          <cell r="AP123" t="str">
            <v>25320-120</v>
          </cell>
          <cell r="AQ123" t="str">
            <v>25322-120</v>
          </cell>
          <cell r="AR123" t="str">
            <v>25324-120</v>
          </cell>
          <cell r="AS123" t="str">
            <v>25326-120</v>
          </cell>
          <cell r="AT123" t="str">
            <v>25328-120</v>
          </cell>
          <cell r="AU123" t="str">
            <v>25335-120</v>
          </cell>
          <cell r="AV123" t="str">
            <v>25339-120</v>
          </cell>
          <cell r="AW123" t="str">
            <v>25368-120</v>
          </cell>
          <cell r="AX123" t="str">
            <v>25372-120</v>
          </cell>
          <cell r="AZ123" t="str">
            <v>25386-120</v>
          </cell>
          <cell r="BA123" t="str">
            <v>25394-120</v>
          </cell>
          <cell r="BB123" t="str">
            <v>25398-120</v>
          </cell>
          <cell r="BC123" t="str">
            <v>25402-120</v>
          </cell>
          <cell r="BD123" t="str">
            <v>25407-120</v>
          </cell>
          <cell r="BE123" t="str">
            <v>25426-120</v>
          </cell>
          <cell r="BF123" t="str">
            <v>25430-120</v>
          </cell>
          <cell r="BG123" t="str">
            <v>25436-120</v>
          </cell>
          <cell r="BH123" t="str">
            <v>25438-120</v>
          </cell>
          <cell r="BI123" t="str">
            <v>25473-120</v>
          </cell>
          <cell r="BJ123" t="str">
            <v>25483-120</v>
          </cell>
          <cell r="BK123" t="str">
            <v>25486-120</v>
          </cell>
          <cell r="BL123" t="str">
            <v>25488-120</v>
          </cell>
          <cell r="BM123" t="str">
            <v>25489-120</v>
          </cell>
          <cell r="BN123" t="str">
            <v>25491-120</v>
          </cell>
          <cell r="BP123" t="str">
            <v>25513-120</v>
          </cell>
          <cell r="BQ123" t="str">
            <v>25518-120</v>
          </cell>
          <cell r="BR123" t="str">
            <v>25524-120</v>
          </cell>
          <cell r="BS123" t="str">
            <v>25530-120</v>
          </cell>
          <cell r="BT123" t="str">
            <v>25535-120</v>
          </cell>
          <cell r="BU123" t="str">
            <v>25572-120</v>
          </cell>
          <cell r="BV123" t="str">
            <v>25580-120</v>
          </cell>
          <cell r="BW123" t="str">
            <v>25592-120</v>
          </cell>
          <cell r="BX123" t="str">
            <v>25594-120</v>
          </cell>
          <cell r="BY123" t="str">
            <v>25596-120</v>
          </cell>
          <cell r="BZ123" t="str">
            <v>25599-120</v>
          </cell>
          <cell r="CA123" t="str">
            <v>25612-120</v>
          </cell>
          <cell r="CB123" t="str">
            <v>25645-120</v>
          </cell>
          <cell r="CC123" t="str">
            <v>25649-120</v>
          </cell>
          <cell r="CD123" t="str">
            <v>25653-120</v>
          </cell>
          <cell r="CE123" t="str">
            <v>25658-120</v>
          </cell>
          <cell r="CF123" t="str">
            <v>25662-120</v>
          </cell>
          <cell r="CG123" t="str">
            <v>25718-120</v>
          </cell>
          <cell r="CH123" t="str">
            <v>25736-120</v>
          </cell>
          <cell r="CI123" t="str">
            <v>25740-120</v>
          </cell>
          <cell r="CJ123" t="str">
            <v>25743-120</v>
          </cell>
          <cell r="CK123" t="str">
            <v>25745-120</v>
          </cell>
          <cell r="CL123" t="str">
            <v>25754-120</v>
          </cell>
          <cell r="CM123" t="str">
            <v>25758-120</v>
          </cell>
          <cell r="CN123" t="str">
            <v>25769-120</v>
          </cell>
          <cell r="CO123" t="str">
            <v>25772-120</v>
          </cell>
          <cell r="CP123" t="str">
            <v>25777-120</v>
          </cell>
          <cell r="CQ123" t="str">
            <v>25779-120</v>
          </cell>
          <cell r="CR123" t="str">
            <v>25781-120</v>
          </cell>
          <cell r="CS123" t="str">
            <v>25785-120</v>
          </cell>
          <cell r="CU123" t="str">
            <v>25797-120</v>
          </cell>
          <cell r="CV123" t="str">
            <v>25799-120</v>
          </cell>
          <cell r="CW123" t="str">
            <v>25805-120</v>
          </cell>
          <cell r="CY123" t="str">
            <v>25815-120</v>
          </cell>
          <cell r="CZ123" t="str">
            <v>25817-120</v>
          </cell>
          <cell r="DA123" t="str">
            <v>25823-120</v>
          </cell>
          <cell r="DB123" t="str">
            <v>25839-120</v>
          </cell>
          <cell r="DC123" t="str">
            <v>25841-120</v>
          </cell>
          <cell r="DD123" t="str">
            <v>25843-120</v>
          </cell>
          <cell r="DE123" t="str">
            <v>25845-120</v>
          </cell>
          <cell r="DF123" t="str">
            <v>25851-120</v>
          </cell>
          <cell r="DG123" t="str">
            <v>25862-120</v>
          </cell>
          <cell r="DH123" t="str">
            <v>25867-120</v>
          </cell>
          <cell r="DI123" t="str">
            <v>25871-120</v>
          </cell>
          <cell r="DJ123" t="str">
            <v>25873-120</v>
          </cell>
          <cell r="DK123" t="str">
            <v>25875-120</v>
          </cell>
          <cell r="DL123" t="str">
            <v>25878-120</v>
          </cell>
          <cell r="DM123" t="str">
            <v>25885-120</v>
          </cell>
          <cell r="DN123" t="str">
            <v>25898-120</v>
          </cell>
          <cell r="DO123" t="str">
            <v>25899-120</v>
          </cell>
        </row>
        <row r="124">
          <cell r="C124" t="str">
            <v>25-121</v>
          </cell>
          <cell r="D124" t="str">
            <v>25001-121</v>
          </cell>
          <cell r="E124" t="str">
            <v>25019-121</v>
          </cell>
          <cell r="F124" t="str">
            <v>25035-121</v>
          </cell>
          <cell r="H124" t="str">
            <v>25053-121</v>
          </cell>
          <cell r="I124" t="str">
            <v>25086-121</v>
          </cell>
          <cell r="J124" t="str">
            <v>25095-121</v>
          </cell>
          <cell r="K124" t="str">
            <v>25099-121</v>
          </cell>
          <cell r="L124" t="str">
            <v>25120-121</v>
          </cell>
          <cell r="M124" t="str">
            <v>25123-121</v>
          </cell>
          <cell r="N124" t="str">
            <v>25126-121</v>
          </cell>
          <cell r="O124" t="str">
            <v>25148-121</v>
          </cell>
          <cell r="P124" t="str">
            <v>25151-121</v>
          </cell>
          <cell r="Q124" t="str">
            <v>25154-121</v>
          </cell>
          <cell r="R124" t="str">
            <v>25168-121</v>
          </cell>
          <cell r="S124" t="str">
            <v>25175-121</v>
          </cell>
          <cell r="T124" t="str">
            <v>25178-121</v>
          </cell>
          <cell r="U124" t="str">
            <v>25181-121</v>
          </cell>
          <cell r="V124" t="str">
            <v>25183-121</v>
          </cell>
          <cell r="X124" t="str">
            <v>25214-121</v>
          </cell>
          <cell r="Y124" t="str">
            <v>25224-121</v>
          </cell>
          <cell r="Z124" t="str">
            <v>25245-121</v>
          </cell>
          <cell r="AA124" t="str">
            <v>25258-121</v>
          </cell>
          <cell r="AB124" t="str">
            <v>25260-121</v>
          </cell>
          <cell r="AC124" t="str">
            <v>25269-121</v>
          </cell>
          <cell r="AD124" t="str">
            <v>25279-121</v>
          </cell>
          <cell r="AE124" t="str">
            <v>25281-121</v>
          </cell>
          <cell r="AF124" t="str">
            <v>25286-121</v>
          </cell>
          <cell r="AG124" t="str">
            <v>25288-121</v>
          </cell>
          <cell r="AH124" t="str">
            <v>25290-121</v>
          </cell>
          <cell r="AI124" t="str">
            <v>25293-121</v>
          </cell>
          <cell r="AJ124" t="str">
            <v>25295-121</v>
          </cell>
          <cell r="AK124" t="str">
            <v>25297-121</v>
          </cell>
          <cell r="AL124" t="str">
            <v>25299-121</v>
          </cell>
          <cell r="AM124" t="str">
            <v>25307-121</v>
          </cell>
          <cell r="AN124" t="str">
            <v>25312-121</v>
          </cell>
          <cell r="AO124" t="str">
            <v>25317-121</v>
          </cell>
          <cell r="AP124" t="str">
            <v>25320-121</v>
          </cell>
          <cell r="AQ124" t="str">
            <v>25322-121</v>
          </cell>
          <cell r="AR124" t="str">
            <v>25324-121</v>
          </cell>
          <cell r="AS124" t="str">
            <v>25326-121</v>
          </cell>
          <cell r="AT124" t="str">
            <v>25328-121</v>
          </cell>
          <cell r="AU124" t="str">
            <v>25335-121</v>
          </cell>
          <cell r="AV124" t="str">
            <v>25339-121</v>
          </cell>
          <cell r="AW124" t="str">
            <v>25368-121</v>
          </cell>
          <cell r="AX124" t="str">
            <v>25372-121</v>
          </cell>
          <cell r="AZ124" t="str">
            <v>25386-121</v>
          </cell>
          <cell r="BA124" t="str">
            <v>25394-121</v>
          </cell>
          <cell r="BB124" t="str">
            <v>25398-121</v>
          </cell>
          <cell r="BC124" t="str">
            <v>25402-121</v>
          </cell>
          <cell r="BD124" t="str">
            <v>25407-121</v>
          </cell>
          <cell r="BE124" t="str">
            <v>25426-121</v>
          </cell>
          <cell r="BF124" t="str">
            <v>25430-121</v>
          </cell>
          <cell r="BG124" t="str">
            <v>25436-121</v>
          </cell>
          <cell r="BH124" t="str">
            <v>25438-121</v>
          </cell>
          <cell r="BI124" t="str">
            <v>25473-121</v>
          </cell>
          <cell r="BJ124" t="str">
            <v>25483-121</v>
          </cell>
          <cell r="BK124" t="str">
            <v>25486-121</v>
          </cell>
          <cell r="BL124" t="str">
            <v>25488-121</v>
          </cell>
          <cell r="BM124" t="str">
            <v>25489-121</v>
          </cell>
          <cell r="BN124" t="str">
            <v>25491-121</v>
          </cell>
          <cell r="BP124" t="str">
            <v>25513-121</v>
          </cell>
          <cell r="BQ124" t="str">
            <v>25518-121</v>
          </cell>
          <cell r="BR124" t="str">
            <v>25524-121</v>
          </cell>
          <cell r="BS124" t="str">
            <v>25530-121</v>
          </cell>
          <cell r="BT124" t="str">
            <v>25535-121</v>
          </cell>
          <cell r="BU124" t="str">
            <v>25572-121</v>
          </cell>
          <cell r="BV124" t="str">
            <v>25580-121</v>
          </cell>
          <cell r="BW124" t="str">
            <v>25592-121</v>
          </cell>
          <cell r="BX124" t="str">
            <v>25594-121</v>
          </cell>
          <cell r="BY124" t="str">
            <v>25596-121</v>
          </cell>
          <cell r="BZ124" t="str">
            <v>25599-121</v>
          </cell>
          <cell r="CA124" t="str">
            <v>25612-121</v>
          </cell>
          <cell r="CB124" t="str">
            <v>25645-121</v>
          </cell>
          <cell r="CC124" t="str">
            <v>25649-121</v>
          </cell>
          <cell r="CD124" t="str">
            <v>25653-121</v>
          </cell>
          <cell r="CE124" t="str">
            <v>25658-121</v>
          </cell>
          <cell r="CF124" t="str">
            <v>25662-121</v>
          </cell>
          <cell r="CG124" t="str">
            <v>25718-121</v>
          </cell>
          <cell r="CH124" t="str">
            <v>25736-121</v>
          </cell>
          <cell r="CI124" t="str">
            <v>25740-121</v>
          </cell>
          <cell r="CJ124" t="str">
            <v>25743-121</v>
          </cell>
          <cell r="CK124" t="str">
            <v>25745-121</v>
          </cell>
          <cell r="CL124" t="str">
            <v>25754-121</v>
          </cell>
          <cell r="CM124" t="str">
            <v>25758-121</v>
          </cell>
          <cell r="CN124" t="str">
            <v>25769-121</v>
          </cell>
          <cell r="CO124" t="str">
            <v>25772-121</v>
          </cell>
          <cell r="CP124" t="str">
            <v>25777-121</v>
          </cell>
          <cell r="CQ124" t="str">
            <v>25779-121</v>
          </cell>
          <cell r="CR124" t="str">
            <v>25781-121</v>
          </cell>
          <cell r="CS124" t="str">
            <v>25785-121</v>
          </cell>
          <cell r="CU124" t="str">
            <v>25797-121</v>
          </cell>
          <cell r="CV124" t="str">
            <v>25799-121</v>
          </cell>
          <cell r="CW124" t="str">
            <v>25805-121</v>
          </cell>
          <cell r="CY124" t="str">
            <v>25815-121</v>
          </cell>
          <cell r="CZ124" t="str">
            <v>25817-121</v>
          </cell>
          <cell r="DA124" t="str">
            <v>25823-121</v>
          </cell>
          <cell r="DB124" t="str">
            <v>25839-121</v>
          </cell>
          <cell r="DC124" t="str">
            <v>25841-121</v>
          </cell>
          <cell r="DD124" t="str">
            <v>25843-121</v>
          </cell>
          <cell r="DE124" t="str">
            <v>25845-121</v>
          </cell>
          <cell r="DF124" t="str">
            <v>25851-121</v>
          </cell>
          <cell r="DG124" t="str">
            <v>25862-121</v>
          </cell>
          <cell r="DH124" t="str">
            <v>25867-121</v>
          </cell>
          <cell r="DI124" t="str">
            <v>25871-121</v>
          </cell>
          <cell r="DJ124" t="str">
            <v>25873-121</v>
          </cell>
          <cell r="DK124" t="str">
            <v>25875-121</v>
          </cell>
          <cell r="DL124" t="str">
            <v>25878-121</v>
          </cell>
          <cell r="DM124" t="str">
            <v>25885-121</v>
          </cell>
          <cell r="DN124" t="str">
            <v>25898-121</v>
          </cell>
          <cell r="DO124" t="str">
            <v>25899-121</v>
          </cell>
        </row>
        <row r="125">
          <cell r="C125" t="str">
            <v>25-122</v>
          </cell>
          <cell r="D125" t="str">
            <v>25001-122</v>
          </cell>
          <cell r="E125" t="str">
            <v>25019-122</v>
          </cell>
          <cell r="F125" t="str">
            <v>25035-122</v>
          </cell>
          <cell r="H125" t="str">
            <v>25053-122</v>
          </cell>
          <cell r="I125" t="str">
            <v>25086-122</v>
          </cell>
          <cell r="J125" t="str">
            <v>25095-122</v>
          </cell>
          <cell r="K125" t="str">
            <v>25099-122</v>
          </cell>
          <cell r="L125" t="str">
            <v>25120-122</v>
          </cell>
          <cell r="M125" t="str">
            <v>25123-122</v>
          </cell>
          <cell r="N125" t="str">
            <v>25126-122</v>
          </cell>
          <cell r="O125" t="str">
            <v>25148-122</v>
          </cell>
          <cell r="P125" t="str">
            <v>25151-122</v>
          </cell>
          <cell r="Q125" t="str">
            <v>25154-122</v>
          </cell>
          <cell r="R125" t="str">
            <v>25168-122</v>
          </cell>
          <cell r="S125" t="str">
            <v>25175-122</v>
          </cell>
          <cell r="T125" t="str">
            <v>25178-122</v>
          </cell>
          <cell r="U125" t="str">
            <v>25181-122</v>
          </cell>
          <cell r="V125" t="str">
            <v>25183-122</v>
          </cell>
          <cell r="X125" t="str">
            <v>25214-122</v>
          </cell>
          <cell r="Y125" t="str">
            <v>25224-122</v>
          </cell>
          <cell r="Z125" t="str">
            <v>25245-122</v>
          </cell>
          <cell r="AA125" t="str">
            <v>25258-122</v>
          </cell>
          <cell r="AB125" t="str">
            <v>25260-122</v>
          </cell>
          <cell r="AC125" t="str">
            <v>25269-122</v>
          </cell>
          <cell r="AD125" t="str">
            <v>25279-122</v>
          </cell>
          <cell r="AE125" t="str">
            <v>25281-122</v>
          </cell>
          <cell r="AF125" t="str">
            <v>25286-122</v>
          </cell>
          <cell r="AG125" t="str">
            <v>25288-122</v>
          </cell>
          <cell r="AH125" t="str">
            <v>25290-122</v>
          </cell>
          <cell r="AI125" t="str">
            <v>25293-122</v>
          </cell>
          <cell r="AJ125" t="str">
            <v>25295-122</v>
          </cell>
          <cell r="AK125" t="str">
            <v>25297-122</v>
          </cell>
          <cell r="AL125" t="str">
            <v>25299-122</v>
          </cell>
          <cell r="AM125" t="str">
            <v>25307-122</v>
          </cell>
          <cell r="AN125" t="str">
            <v>25312-122</v>
          </cell>
          <cell r="AO125" t="str">
            <v>25317-122</v>
          </cell>
          <cell r="AP125" t="str">
            <v>25320-122</v>
          </cell>
          <cell r="AQ125" t="str">
            <v>25322-122</v>
          </cell>
          <cell r="AR125" t="str">
            <v>25324-122</v>
          </cell>
          <cell r="AS125" t="str">
            <v>25326-122</v>
          </cell>
          <cell r="AT125" t="str">
            <v>25328-122</v>
          </cell>
          <cell r="AU125" t="str">
            <v>25335-122</v>
          </cell>
          <cell r="AV125" t="str">
            <v>25339-122</v>
          </cell>
          <cell r="AW125" t="str">
            <v>25368-122</v>
          </cell>
          <cell r="AX125" t="str">
            <v>25372-122</v>
          </cell>
          <cell r="AZ125" t="str">
            <v>25386-122</v>
          </cell>
          <cell r="BA125" t="str">
            <v>25394-122</v>
          </cell>
          <cell r="BB125" t="str">
            <v>25398-122</v>
          </cell>
          <cell r="BC125" t="str">
            <v>25402-122</v>
          </cell>
          <cell r="BD125" t="str">
            <v>25407-122</v>
          </cell>
          <cell r="BE125" t="str">
            <v>25426-122</v>
          </cell>
          <cell r="BF125" t="str">
            <v>25430-122</v>
          </cell>
          <cell r="BG125" t="str">
            <v>25436-122</v>
          </cell>
          <cell r="BH125" t="str">
            <v>25438-122</v>
          </cell>
          <cell r="BI125" t="str">
            <v>25473-122</v>
          </cell>
          <cell r="BJ125" t="str">
            <v>25483-122</v>
          </cell>
          <cell r="BK125" t="str">
            <v>25486-122</v>
          </cell>
          <cell r="BL125" t="str">
            <v>25488-122</v>
          </cell>
          <cell r="BM125" t="str">
            <v>25489-122</v>
          </cell>
          <cell r="BN125" t="str">
            <v>25491-122</v>
          </cell>
          <cell r="BP125" t="str">
            <v>25513-122</v>
          </cell>
          <cell r="BQ125" t="str">
            <v>25518-122</v>
          </cell>
          <cell r="BR125" t="str">
            <v>25524-122</v>
          </cell>
          <cell r="BS125" t="str">
            <v>25530-122</v>
          </cell>
          <cell r="BT125" t="str">
            <v>25535-122</v>
          </cell>
          <cell r="BU125" t="str">
            <v>25572-122</v>
          </cell>
          <cell r="BV125" t="str">
            <v>25580-122</v>
          </cell>
          <cell r="BW125" t="str">
            <v>25592-122</v>
          </cell>
          <cell r="BX125" t="str">
            <v>25594-122</v>
          </cell>
          <cell r="BY125" t="str">
            <v>25596-122</v>
          </cell>
          <cell r="BZ125" t="str">
            <v>25599-122</v>
          </cell>
          <cell r="CA125" t="str">
            <v>25612-122</v>
          </cell>
          <cell r="CB125" t="str">
            <v>25645-122</v>
          </cell>
          <cell r="CC125" t="str">
            <v>25649-122</v>
          </cell>
          <cell r="CD125" t="str">
            <v>25653-122</v>
          </cell>
          <cell r="CE125" t="str">
            <v>25658-122</v>
          </cell>
          <cell r="CF125" t="str">
            <v>25662-122</v>
          </cell>
          <cell r="CG125" t="str">
            <v>25718-122</v>
          </cell>
          <cell r="CH125" t="str">
            <v>25736-122</v>
          </cell>
          <cell r="CI125" t="str">
            <v>25740-122</v>
          </cell>
          <cell r="CJ125" t="str">
            <v>25743-122</v>
          </cell>
          <cell r="CK125" t="str">
            <v>25745-122</v>
          </cell>
          <cell r="CL125" t="str">
            <v>25754-122</v>
          </cell>
          <cell r="CM125" t="str">
            <v>25758-122</v>
          </cell>
          <cell r="CN125" t="str">
            <v>25769-122</v>
          </cell>
          <cell r="CO125" t="str">
            <v>25772-122</v>
          </cell>
          <cell r="CP125" t="str">
            <v>25777-122</v>
          </cell>
          <cell r="CQ125" t="str">
            <v>25779-122</v>
          </cell>
          <cell r="CR125" t="str">
            <v>25781-122</v>
          </cell>
          <cell r="CS125" t="str">
            <v>25785-122</v>
          </cell>
          <cell r="CU125" t="str">
            <v>25797-122</v>
          </cell>
          <cell r="CV125" t="str">
            <v>25799-122</v>
          </cell>
          <cell r="CW125" t="str">
            <v>25805-122</v>
          </cell>
          <cell r="CY125" t="str">
            <v>25815-122</v>
          </cell>
          <cell r="CZ125" t="str">
            <v>25817-122</v>
          </cell>
          <cell r="DA125" t="str">
            <v>25823-122</v>
          </cell>
          <cell r="DB125" t="str">
            <v>25839-122</v>
          </cell>
          <cell r="DC125" t="str">
            <v>25841-122</v>
          </cell>
          <cell r="DD125" t="str">
            <v>25843-122</v>
          </cell>
          <cell r="DE125" t="str">
            <v>25845-122</v>
          </cell>
          <cell r="DF125" t="str">
            <v>25851-122</v>
          </cell>
          <cell r="DG125" t="str">
            <v>25862-122</v>
          </cell>
          <cell r="DH125" t="str">
            <v>25867-122</v>
          </cell>
          <cell r="DI125" t="str">
            <v>25871-122</v>
          </cell>
          <cell r="DJ125" t="str">
            <v>25873-122</v>
          </cell>
          <cell r="DK125" t="str">
            <v>25875-122</v>
          </cell>
          <cell r="DL125" t="str">
            <v>25878-122</v>
          </cell>
          <cell r="DM125" t="str">
            <v>25885-122</v>
          </cell>
          <cell r="DN125" t="str">
            <v>25898-122</v>
          </cell>
          <cell r="DO125" t="str">
            <v>25899-122</v>
          </cell>
        </row>
        <row r="126">
          <cell r="C126" t="str">
            <v>25-123</v>
          </cell>
          <cell r="D126" t="str">
            <v>25001-123</v>
          </cell>
          <cell r="E126" t="str">
            <v>25019-123</v>
          </cell>
          <cell r="F126" t="str">
            <v>25035-123</v>
          </cell>
          <cell r="H126" t="str">
            <v>25053-123</v>
          </cell>
          <cell r="I126" t="str">
            <v>25086-123</v>
          </cell>
          <cell r="J126" t="str">
            <v>25095-123</v>
          </cell>
          <cell r="K126" t="str">
            <v>25099-123</v>
          </cell>
          <cell r="L126" t="str">
            <v>25120-123</v>
          </cell>
          <cell r="M126" t="str">
            <v>25123-123</v>
          </cell>
          <cell r="N126" t="str">
            <v>25126-123</v>
          </cell>
          <cell r="O126" t="str">
            <v>25148-123</v>
          </cell>
          <cell r="P126" t="str">
            <v>25151-123</v>
          </cell>
          <cell r="Q126" t="str">
            <v>25154-123</v>
          </cell>
          <cell r="R126" t="str">
            <v>25168-123</v>
          </cell>
          <cell r="S126" t="str">
            <v>25175-123</v>
          </cell>
          <cell r="T126" t="str">
            <v>25178-123</v>
          </cell>
          <cell r="U126" t="str">
            <v>25181-123</v>
          </cell>
          <cell r="V126" t="str">
            <v>25183-123</v>
          </cell>
          <cell r="X126" t="str">
            <v>25214-123</v>
          </cell>
          <cell r="Y126" t="str">
            <v>25224-123</v>
          </cell>
          <cell r="Z126" t="str">
            <v>25245-123</v>
          </cell>
          <cell r="AA126" t="str">
            <v>25258-123</v>
          </cell>
          <cell r="AB126" t="str">
            <v>25260-123</v>
          </cell>
          <cell r="AC126" t="str">
            <v>25269-123</v>
          </cell>
          <cell r="AD126" t="str">
            <v>25279-123</v>
          </cell>
          <cell r="AE126" t="str">
            <v>25281-123</v>
          </cell>
          <cell r="AF126" t="str">
            <v>25286-123</v>
          </cell>
          <cell r="AG126" t="str">
            <v>25288-123</v>
          </cell>
          <cell r="AH126" t="str">
            <v>25290-123</v>
          </cell>
          <cell r="AI126" t="str">
            <v>25293-123</v>
          </cell>
          <cell r="AJ126" t="str">
            <v>25295-123</v>
          </cell>
          <cell r="AK126" t="str">
            <v>25297-123</v>
          </cell>
          <cell r="AL126" t="str">
            <v>25299-123</v>
          </cell>
          <cell r="AM126" t="str">
            <v>25307-123</v>
          </cell>
          <cell r="AN126" t="str">
            <v>25312-123</v>
          </cell>
          <cell r="AO126" t="str">
            <v>25317-123</v>
          </cell>
          <cell r="AP126" t="str">
            <v>25320-123</v>
          </cell>
          <cell r="AQ126" t="str">
            <v>25322-123</v>
          </cell>
          <cell r="AR126" t="str">
            <v>25324-123</v>
          </cell>
          <cell r="AS126" t="str">
            <v>25326-123</v>
          </cell>
          <cell r="AT126" t="str">
            <v>25328-123</v>
          </cell>
          <cell r="AU126" t="str">
            <v>25335-123</v>
          </cell>
          <cell r="AV126" t="str">
            <v>25339-123</v>
          </cell>
          <cell r="AW126" t="str">
            <v>25368-123</v>
          </cell>
          <cell r="AX126" t="str">
            <v>25372-123</v>
          </cell>
          <cell r="AZ126" t="str">
            <v>25386-123</v>
          </cell>
          <cell r="BA126" t="str">
            <v>25394-123</v>
          </cell>
          <cell r="BB126" t="str">
            <v>25398-123</v>
          </cell>
          <cell r="BC126" t="str">
            <v>25402-123</v>
          </cell>
          <cell r="BD126" t="str">
            <v>25407-123</v>
          </cell>
          <cell r="BE126" t="str">
            <v>25426-123</v>
          </cell>
          <cell r="BF126" t="str">
            <v>25430-123</v>
          </cell>
          <cell r="BG126" t="str">
            <v>25436-123</v>
          </cell>
          <cell r="BH126" t="str">
            <v>25438-123</v>
          </cell>
          <cell r="BI126" t="str">
            <v>25473-123</v>
          </cell>
          <cell r="BJ126" t="str">
            <v>25483-123</v>
          </cell>
          <cell r="BK126" t="str">
            <v>25486-123</v>
          </cell>
          <cell r="BL126" t="str">
            <v>25488-123</v>
          </cell>
          <cell r="BM126" t="str">
            <v>25489-123</v>
          </cell>
          <cell r="BN126" t="str">
            <v>25491-123</v>
          </cell>
          <cell r="BP126" t="str">
            <v>25513-123</v>
          </cell>
          <cell r="BQ126" t="str">
            <v>25518-123</v>
          </cell>
          <cell r="BR126" t="str">
            <v>25524-123</v>
          </cell>
          <cell r="BS126" t="str">
            <v>25530-123</v>
          </cell>
          <cell r="BT126" t="str">
            <v>25535-123</v>
          </cell>
          <cell r="BU126" t="str">
            <v>25572-123</v>
          </cell>
          <cell r="BV126" t="str">
            <v>25580-123</v>
          </cell>
          <cell r="BW126" t="str">
            <v>25592-123</v>
          </cell>
          <cell r="BX126" t="str">
            <v>25594-123</v>
          </cell>
          <cell r="BY126" t="str">
            <v>25596-123</v>
          </cell>
          <cell r="BZ126" t="str">
            <v>25599-123</v>
          </cell>
          <cell r="CA126" t="str">
            <v>25612-123</v>
          </cell>
          <cell r="CB126" t="str">
            <v>25645-123</v>
          </cell>
          <cell r="CC126" t="str">
            <v>25649-123</v>
          </cell>
          <cell r="CD126" t="str">
            <v>25653-123</v>
          </cell>
          <cell r="CE126" t="str">
            <v>25658-123</v>
          </cell>
          <cell r="CF126" t="str">
            <v>25662-123</v>
          </cell>
          <cell r="CG126" t="str">
            <v>25718-123</v>
          </cell>
          <cell r="CH126" t="str">
            <v>25736-123</v>
          </cell>
          <cell r="CI126" t="str">
            <v>25740-123</v>
          </cell>
          <cell r="CJ126" t="str">
            <v>25743-123</v>
          </cell>
          <cell r="CK126" t="str">
            <v>25745-123</v>
          </cell>
          <cell r="CL126" t="str">
            <v>25754-123</v>
          </cell>
          <cell r="CM126" t="str">
            <v>25758-123</v>
          </cell>
          <cell r="CN126" t="str">
            <v>25769-123</v>
          </cell>
          <cell r="CO126" t="str">
            <v>25772-123</v>
          </cell>
          <cell r="CP126" t="str">
            <v>25777-123</v>
          </cell>
          <cell r="CQ126" t="str">
            <v>25779-123</v>
          </cell>
          <cell r="CR126" t="str">
            <v>25781-123</v>
          </cell>
          <cell r="CS126" t="str">
            <v>25785-123</v>
          </cell>
          <cell r="CU126" t="str">
            <v>25797-123</v>
          </cell>
          <cell r="CV126" t="str">
            <v>25799-123</v>
          </cell>
          <cell r="CW126" t="str">
            <v>25805-123</v>
          </cell>
          <cell r="CY126" t="str">
            <v>25815-123</v>
          </cell>
          <cell r="CZ126" t="str">
            <v>25817-123</v>
          </cell>
          <cell r="DA126" t="str">
            <v>25823-123</v>
          </cell>
          <cell r="DB126" t="str">
            <v>25839-123</v>
          </cell>
          <cell r="DC126" t="str">
            <v>25841-123</v>
          </cell>
          <cell r="DD126" t="str">
            <v>25843-123</v>
          </cell>
          <cell r="DE126" t="str">
            <v>25845-123</v>
          </cell>
          <cell r="DF126" t="str">
            <v>25851-123</v>
          </cell>
          <cell r="DG126" t="str">
            <v>25862-123</v>
          </cell>
          <cell r="DH126" t="str">
            <v>25867-123</v>
          </cell>
          <cell r="DI126" t="str">
            <v>25871-123</v>
          </cell>
          <cell r="DJ126" t="str">
            <v>25873-123</v>
          </cell>
          <cell r="DK126" t="str">
            <v>25875-123</v>
          </cell>
          <cell r="DL126" t="str">
            <v>25878-123</v>
          </cell>
          <cell r="DM126" t="str">
            <v>25885-123</v>
          </cell>
          <cell r="DN126" t="str">
            <v>25898-123</v>
          </cell>
          <cell r="DO126" t="str">
            <v>25899-123</v>
          </cell>
        </row>
        <row r="127">
          <cell r="C127" t="str">
            <v>25-124</v>
          </cell>
          <cell r="D127" t="str">
            <v>25001-124</v>
          </cell>
          <cell r="E127" t="str">
            <v>25019-124</v>
          </cell>
          <cell r="F127" t="str">
            <v>25035-124</v>
          </cell>
          <cell r="H127" t="str">
            <v>25053-124</v>
          </cell>
          <cell r="I127" t="str">
            <v>25086-124</v>
          </cell>
          <cell r="J127" t="str">
            <v>25095-124</v>
          </cell>
          <cell r="K127" t="str">
            <v>25099-124</v>
          </cell>
          <cell r="L127" t="str">
            <v>25120-124</v>
          </cell>
          <cell r="M127" t="str">
            <v>25123-124</v>
          </cell>
          <cell r="N127" t="str">
            <v>25126-124</v>
          </cell>
          <cell r="O127" t="str">
            <v>25148-124</v>
          </cell>
          <cell r="P127" t="str">
            <v>25151-124</v>
          </cell>
          <cell r="Q127" t="str">
            <v>25154-124</v>
          </cell>
          <cell r="R127" t="str">
            <v>25168-124</v>
          </cell>
          <cell r="S127" t="str">
            <v>25175-124</v>
          </cell>
          <cell r="T127" t="str">
            <v>25178-124</v>
          </cell>
          <cell r="U127" t="str">
            <v>25181-124</v>
          </cell>
          <cell r="V127" t="str">
            <v>25183-124</v>
          </cell>
          <cell r="X127" t="str">
            <v>25214-124</v>
          </cell>
          <cell r="Y127" t="str">
            <v>25224-124</v>
          </cell>
          <cell r="Z127" t="str">
            <v>25245-124</v>
          </cell>
          <cell r="AA127" t="str">
            <v>25258-124</v>
          </cell>
          <cell r="AB127" t="str">
            <v>25260-124</v>
          </cell>
          <cell r="AC127" t="str">
            <v>25269-124</v>
          </cell>
          <cell r="AD127" t="str">
            <v>25279-124</v>
          </cell>
          <cell r="AE127" t="str">
            <v>25281-124</v>
          </cell>
          <cell r="AF127" t="str">
            <v>25286-124</v>
          </cell>
          <cell r="AG127" t="str">
            <v>25288-124</v>
          </cell>
          <cell r="AH127" t="str">
            <v>25290-124</v>
          </cell>
          <cell r="AI127" t="str">
            <v>25293-124</v>
          </cell>
          <cell r="AJ127" t="str">
            <v>25295-124</v>
          </cell>
          <cell r="AK127" t="str">
            <v>25297-124</v>
          </cell>
          <cell r="AL127" t="str">
            <v>25299-124</v>
          </cell>
          <cell r="AM127" t="str">
            <v>25307-124</v>
          </cell>
          <cell r="AN127" t="str">
            <v>25312-124</v>
          </cell>
          <cell r="AO127" t="str">
            <v>25317-124</v>
          </cell>
          <cell r="AP127" t="str">
            <v>25320-124</v>
          </cell>
          <cell r="AQ127" t="str">
            <v>25322-124</v>
          </cell>
          <cell r="AR127" t="str">
            <v>25324-124</v>
          </cell>
          <cell r="AS127" t="str">
            <v>25326-124</v>
          </cell>
          <cell r="AT127" t="str">
            <v>25328-124</v>
          </cell>
          <cell r="AU127" t="str">
            <v>25335-124</v>
          </cell>
          <cell r="AV127" t="str">
            <v>25339-124</v>
          </cell>
          <cell r="AW127" t="str">
            <v>25368-124</v>
          </cell>
          <cell r="AX127" t="str">
            <v>25372-124</v>
          </cell>
          <cell r="AZ127" t="str">
            <v>25386-124</v>
          </cell>
          <cell r="BA127" t="str">
            <v>25394-124</v>
          </cell>
          <cell r="BB127" t="str">
            <v>25398-124</v>
          </cell>
          <cell r="BC127" t="str">
            <v>25402-124</v>
          </cell>
          <cell r="BD127" t="str">
            <v>25407-124</v>
          </cell>
          <cell r="BE127" t="str">
            <v>25426-124</v>
          </cell>
          <cell r="BF127" t="str">
            <v>25430-124</v>
          </cell>
          <cell r="BG127" t="str">
            <v>25436-124</v>
          </cell>
          <cell r="BH127" t="str">
            <v>25438-124</v>
          </cell>
          <cell r="BI127" t="str">
            <v>25473-124</v>
          </cell>
          <cell r="BJ127" t="str">
            <v>25483-124</v>
          </cell>
          <cell r="BK127" t="str">
            <v>25486-124</v>
          </cell>
          <cell r="BL127" t="str">
            <v>25488-124</v>
          </cell>
          <cell r="BM127" t="str">
            <v>25489-124</v>
          </cell>
          <cell r="BN127" t="str">
            <v>25491-124</v>
          </cell>
          <cell r="BP127" t="str">
            <v>25513-124</v>
          </cell>
          <cell r="BQ127" t="str">
            <v>25518-124</v>
          </cell>
          <cell r="BR127" t="str">
            <v>25524-124</v>
          </cell>
          <cell r="BS127" t="str">
            <v>25530-124</v>
          </cell>
          <cell r="BT127" t="str">
            <v>25535-124</v>
          </cell>
          <cell r="BU127" t="str">
            <v>25572-124</v>
          </cell>
          <cell r="BV127" t="str">
            <v>25580-124</v>
          </cell>
          <cell r="BW127" t="str">
            <v>25592-124</v>
          </cell>
          <cell r="BX127" t="str">
            <v>25594-124</v>
          </cell>
          <cell r="BY127" t="str">
            <v>25596-124</v>
          </cell>
          <cell r="BZ127" t="str">
            <v>25599-124</v>
          </cell>
          <cell r="CA127" t="str">
            <v>25612-124</v>
          </cell>
          <cell r="CB127" t="str">
            <v>25645-124</v>
          </cell>
          <cell r="CC127" t="str">
            <v>25649-124</v>
          </cell>
          <cell r="CD127" t="str">
            <v>25653-124</v>
          </cell>
          <cell r="CE127" t="str">
            <v>25658-124</v>
          </cell>
          <cell r="CF127" t="str">
            <v>25662-124</v>
          </cell>
          <cell r="CG127" t="str">
            <v>25718-124</v>
          </cell>
          <cell r="CH127" t="str">
            <v>25736-124</v>
          </cell>
          <cell r="CI127" t="str">
            <v>25740-124</v>
          </cell>
          <cell r="CJ127" t="str">
            <v>25743-124</v>
          </cell>
          <cell r="CK127" t="str">
            <v>25745-124</v>
          </cell>
          <cell r="CL127" t="str">
            <v>25754-124</v>
          </cell>
          <cell r="CM127" t="str">
            <v>25758-124</v>
          </cell>
          <cell r="CN127" t="str">
            <v>25769-124</v>
          </cell>
          <cell r="CO127" t="str">
            <v>25772-124</v>
          </cell>
          <cell r="CP127" t="str">
            <v>25777-124</v>
          </cell>
          <cell r="CQ127" t="str">
            <v>25779-124</v>
          </cell>
          <cell r="CR127" t="str">
            <v>25781-124</v>
          </cell>
          <cell r="CS127" t="str">
            <v>25785-124</v>
          </cell>
          <cell r="CU127" t="str">
            <v>25797-124</v>
          </cell>
          <cell r="CV127" t="str">
            <v>25799-124</v>
          </cell>
          <cell r="CW127" t="str">
            <v>25805-124</v>
          </cell>
          <cell r="CY127" t="str">
            <v>25815-124</v>
          </cell>
          <cell r="CZ127" t="str">
            <v>25817-124</v>
          </cell>
          <cell r="DA127" t="str">
            <v>25823-124</v>
          </cell>
          <cell r="DB127" t="str">
            <v>25839-124</v>
          </cell>
          <cell r="DC127" t="str">
            <v>25841-124</v>
          </cell>
          <cell r="DD127" t="str">
            <v>25843-124</v>
          </cell>
          <cell r="DE127" t="str">
            <v>25845-124</v>
          </cell>
          <cell r="DF127" t="str">
            <v>25851-124</v>
          </cell>
          <cell r="DG127" t="str">
            <v>25862-124</v>
          </cell>
          <cell r="DH127" t="str">
            <v>25867-124</v>
          </cell>
          <cell r="DI127" t="str">
            <v>25871-124</v>
          </cell>
          <cell r="DJ127" t="str">
            <v>25873-124</v>
          </cell>
          <cell r="DK127" t="str">
            <v>25875-124</v>
          </cell>
          <cell r="DL127" t="str">
            <v>25878-124</v>
          </cell>
          <cell r="DM127" t="str">
            <v>25885-124</v>
          </cell>
          <cell r="DN127" t="str">
            <v>25898-124</v>
          </cell>
          <cell r="DO127" t="str">
            <v>25899-124</v>
          </cell>
        </row>
        <row r="128">
          <cell r="C128" t="str">
            <v>25-125</v>
          </cell>
          <cell r="D128" t="str">
            <v>25001-125</v>
          </cell>
          <cell r="E128" t="str">
            <v>25019-125</v>
          </cell>
          <cell r="F128" t="str">
            <v>25035-125</v>
          </cell>
          <cell r="H128" t="str">
            <v>25053-125</v>
          </cell>
          <cell r="I128" t="str">
            <v>25086-125</v>
          </cell>
          <cell r="J128" t="str">
            <v>25095-125</v>
          </cell>
          <cell r="K128" t="str">
            <v>25099-125</v>
          </cell>
          <cell r="L128" t="str">
            <v>25120-125</v>
          </cell>
          <cell r="M128" t="str">
            <v>25123-125</v>
          </cell>
          <cell r="N128" t="str">
            <v>25126-125</v>
          </cell>
          <cell r="O128" t="str">
            <v>25148-125</v>
          </cell>
          <cell r="P128" t="str">
            <v>25151-125</v>
          </cell>
          <cell r="Q128" t="str">
            <v>25154-125</v>
          </cell>
          <cell r="R128" t="str">
            <v>25168-125</v>
          </cell>
          <cell r="S128" t="str">
            <v>25175-125</v>
          </cell>
          <cell r="T128" t="str">
            <v>25178-125</v>
          </cell>
          <cell r="U128" t="str">
            <v>25181-125</v>
          </cell>
          <cell r="V128" t="str">
            <v>25183-125</v>
          </cell>
          <cell r="X128" t="str">
            <v>25214-125</v>
          </cell>
          <cell r="Y128" t="str">
            <v>25224-125</v>
          </cell>
          <cell r="Z128" t="str">
            <v>25245-125</v>
          </cell>
          <cell r="AA128" t="str">
            <v>25258-125</v>
          </cell>
          <cell r="AB128" t="str">
            <v>25260-125</v>
          </cell>
          <cell r="AC128" t="str">
            <v>25269-125</v>
          </cell>
          <cell r="AD128" t="str">
            <v>25279-125</v>
          </cell>
          <cell r="AE128" t="str">
            <v>25281-125</v>
          </cell>
          <cell r="AF128" t="str">
            <v>25286-125</v>
          </cell>
          <cell r="AG128" t="str">
            <v>25288-125</v>
          </cell>
          <cell r="AH128" t="str">
            <v>25290-125</v>
          </cell>
          <cell r="AI128" t="str">
            <v>25293-125</v>
          </cell>
          <cell r="AJ128" t="str">
            <v>25295-125</v>
          </cell>
          <cell r="AK128" t="str">
            <v>25297-125</v>
          </cell>
          <cell r="AL128" t="str">
            <v>25299-125</v>
          </cell>
          <cell r="AM128" t="str">
            <v>25307-125</v>
          </cell>
          <cell r="AN128" t="str">
            <v>25312-125</v>
          </cell>
          <cell r="AO128" t="str">
            <v>25317-125</v>
          </cell>
          <cell r="AP128" t="str">
            <v>25320-125</v>
          </cell>
          <cell r="AQ128" t="str">
            <v>25322-125</v>
          </cell>
          <cell r="AR128" t="str">
            <v>25324-125</v>
          </cell>
          <cell r="AS128" t="str">
            <v>25326-125</v>
          </cell>
          <cell r="AT128" t="str">
            <v>25328-125</v>
          </cell>
          <cell r="AU128" t="str">
            <v>25335-125</v>
          </cell>
          <cell r="AV128" t="str">
            <v>25339-125</v>
          </cell>
          <cell r="AW128" t="str">
            <v>25368-125</v>
          </cell>
          <cell r="AX128" t="str">
            <v>25372-125</v>
          </cell>
          <cell r="AZ128" t="str">
            <v>25386-125</v>
          </cell>
          <cell r="BA128" t="str">
            <v>25394-125</v>
          </cell>
          <cell r="BB128" t="str">
            <v>25398-125</v>
          </cell>
          <cell r="BC128" t="str">
            <v>25402-125</v>
          </cell>
          <cell r="BD128" t="str">
            <v>25407-125</v>
          </cell>
          <cell r="BE128" t="str">
            <v>25426-125</v>
          </cell>
          <cell r="BF128" t="str">
            <v>25430-125</v>
          </cell>
          <cell r="BG128" t="str">
            <v>25436-125</v>
          </cell>
          <cell r="BH128" t="str">
            <v>25438-125</v>
          </cell>
          <cell r="BI128" t="str">
            <v>25473-125</v>
          </cell>
          <cell r="BJ128" t="str">
            <v>25483-125</v>
          </cell>
          <cell r="BK128" t="str">
            <v>25486-125</v>
          </cell>
          <cell r="BL128" t="str">
            <v>25488-125</v>
          </cell>
          <cell r="BM128" t="str">
            <v>25489-125</v>
          </cell>
          <cell r="BN128" t="str">
            <v>25491-125</v>
          </cell>
          <cell r="BP128" t="str">
            <v>25513-125</v>
          </cell>
          <cell r="BQ128" t="str">
            <v>25518-125</v>
          </cell>
          <cell r="BR128" t="str">
            <v>25524-125</v>
          </cell>
          <cell r="BS128" t="str">
            <v>25530-125</v>
          </cell>
          <cell r="BT128" t="str">
            <v>25535-125</v>
          </cell>
          <cell r="BU128" t="str">
            <v>25572-125</v>
          </cell>
          <cell r="BV128" t="str">
            <v>25580-125</v>
          </cell>
          <cell r="BW128" t="str">
            <v>25592-125</v>
          </cell>
          <cell r="BX128" t="str">
            <v>25594-125</v>
          </cell>
          <cell r="BY128" t="str">
            <v>25596-125</v>
          </cell>
          <cell r="BZ128" t="str">
            <v>25599-125</v>
          </cell>
          <cell r="CA128" t="str">
            <v>25612-125</v>
          </cell>
          <cell r="CB128" t="str">
            <v>25645-125</v>
          </cell>
          <cell r="CC128" t="str">
            <v>25649-125</v>
          </cell>
          <cell r="CD128" t="str">
            <v>25653-125</v>
          </cell>
          <cell r="CE128" t="str">
            <v>25658-125</v>
          </cell>
          <cell r="CF128" t="str">
            <v>25662-125</v>
          </cell>
          <cell r="CG128" t="str">
            <v>25718-125</v>
          </cell>
          <cell r="CH128" t="str">
            <v>25736-125</v>
          </cell>
          <cell r="CI128" t="str">
            <v>25740-125</v>
          </cell>
          <cell r="CJ128" t="str">
            <v>25743-125</v>
          </cell>
          <cell r="CK128" t="str">
            <v>25745-125</v>
          </cell>
          <cell r="CL128" t="str">
            <v>25754-125</v>
          </cell>
          <cell r="CM128" t="str">
            <v>25758-125</v>
          </cell>
          <cell r="CN128" t="str">
            <v>25769-125</v>
          </cell>
          <cell r="CO128" t="str">
            <v>25772-125</v>
          </cell>
          <cell r="CP128" t="str">
            <v>25777-125</v>
          </cell>
          <cell r="CQ128" t="str">
            <v>25779-125</v>
          </cell>
          <cell r="CR128" t="str">
            <v>25781-125</v>
          </cell>
          <cell r="CS128" t="str">
            <v>25785-125</v>
          </cell>
          <cell r="CU128" t="str">
            <v>25797-125</v>
          </cell>
          <cell r="CV128" t="str">
            <v>25799-125</v>
          </cell>
          <cell r="CW128" t="str">
            <v>25805-125</v>
          </cell>
          <cell r="CY128" t="str">
            <v>25815-125</v>
          </cell>
          <cell r="CZ128" t="str">
            <v>25817-125</v>
          </cell>
          <cell r="DA128" t="str">
            <v>25823-125</v>
          </cell>
          <cell r="DB128" t="str">
            <v>25839-125</v>
          </cell>
          <cell r="DC128" t="str">
            <v>25841-125</v>
          </cell>
          <cell r="DD128" t="str">
            <v>25843-125</v>
          </cell>
          <cell r="DE128" t="str">
            <v>25845-125</v>
          </cell>
          <cell r="DF128" t="str">
            <v>25851-125</v>
          </cell>
          <cell r="DG128" t="str">
            <v>25862-125</v>
          </cell>
          <cell r="DH128" t="str">
            <v>25867-125</v>
          </cell>
          <cell r="DI128" t="str">
            <v>25871-125</v>
          </cell>
          <cell r="DJ128" t="str">
            <v>25873-125</v>
          </cell>
          <cell r="DK128" t="str">
            <v>25875-125</v>
          </cell>
          <cell r="DL128" t="str">
            <v>25878-125</v>
          </cell>
          <cell r="DM128" t="str">
            <v>25885-125</v>
          </cell>
          <cell r="DN128" t="str">
            <v>25898-125</v>
          </cell>
          <cell r="DO128" t="str">
            <v>25899-125</v>
          </cell>
        </row>
        <row r="129">
          <cell r="C129" t="str">
            <v>25-126</v>
          </cell>
          <cell r="D129" t="str">
            <v>25001-126</v>
          </cell>
          <cell r="E129" t="str">
            <v>25019-126</v>
          </cell>
          <cell r="F129" t="str">
            <v>25035-126</v>
          </cell>
          <cell r="H129" t="str">
            <v>25053-126</v>
          </cell>
          <cell r="I129" t="str">
            <v>25086-126</v>
          </cell>
          <cell r="J129" t="str">
            <v>25095-126</v>
          </cell>
          <cell r="K129" t="str">
            <v>25099-126</v>
          </cell>
          <cell r="L129" t="str">
            <v>25120-126</v>
          </cell>
          <cell r="M129" t="str">
            <v>25123-126</v>
          </cell>
          <cell r="N129" t="str">
            <v>25126-126</v>
          </cell>
          <cell r="O129" t="str">
            <v>25148-126</v>
          </cell>
          <cell r="P129" t="str">
            <v>25151-126</v>
          </cell>
          <cell r="Q129" t="str">
            <v>25154-126</v>
          </cell>
          <cell r="R129" t="str">
            <v>25168-126</v>
          </cell>
          <cell r="S129" t="str">
            <v>25175-126</v>
          </cell>
          <cell r="T129" t="str">
            <v>25178-126</v>
          </cell>
          <cell r="U129" t="str">
            <v>25181-126</v>
          </cell>
          <cell r="V129" t="str">
            <v>25183-126</v>
          </cell>
          <cell r="X129" t="str">
            <v>25214-126</v>
          </cell>
          <cell r="Y129" t="str">
            <v>25224-126</v>
          </cell>
          <cell r="Z129" t="str">
            <v>25245-126</v>
          </cell>
          <cell r="AA129" t="str">
            <v>25258-126</v>
          </cell>
          <cell r="AB129" t="str">
            <v>25260-126</v>
          </cell>
          <cell r="AC129" t="str">
            <v>25269-126</v>
          </cell>
          <cell r="AD129" t="str">
            <v>25279-126</v>
          </cell>
          <cell r="AE129" t="str">
            <v>25281-126</v>
          </cell>
          <cell r="AF129" t="str">
            <v>25286-126</v>
          </cell>
          <cell r="AG129" t="str">
            <v>25288-126</v>
          </cell>
          <cell r="AH129" t="str">
            <v>25290-126</v>
          </cell>
          <cell r="AI129" t="str">
            <v>25293-126</v>
          </cell>
          <cell r="AJ129" t="str">
            <v>25295-126</v>
          </cell>
          <cell r="AK129" t="str">
            <v>25297-126</v>
          </cell>
          <cell r="AL129" t="str">
            <v>25299-126</v>
          </cell>
          <cell r="AM129" t="str">
            <v>25307-126</v>
          </cell>
          <cell r="AN129" t="str">
            <v>25312-126</v>
          </cell>
          <cell r="AO129" t="str">
            <v>25317-126</v>
          </cell>
          <cell r="AP129" t="str">
            <v>25320-126</v>
          </cell>
          <cell r="AQ129" t="str">
            <v>25322-126</v>
          </cell>
          <cell r="AR129" t="str">
            <v>25324-126</v>
          </cell>
          <cell r="AS129" t="str">
            <v>25326-126</v>
          </cell>
          <cell r="AT129" t="str">
            <v>25328-126</v>
          </cell>
          <cell r="AU129" t="str">
            <v>25335-126</v>
          </cell>
          <cell r="AV129" t="str">
            <v>25339-126</v>
          </cell>
          <cell r="AW129" t="str">
            <v>25368-126</v>
          </cell>
          <cell r="AX129" t="str">
            <v>25372-126</v>
          </cell>
          <cell r="AZ129" t="str">
            <v>25386-126</v>
          </cell>
          <cell r="BA129" t="str">
            <v>25394-126</v>
          </cell>
          <cell r="BB129" t="str">
            <v>25398-126</v>
          </cell>
          <cell r="BC129" t="str">
            <v>25402-126</v>
          </cell>
          <cell r="BD129" t="str">
            <v>25407-126</v>
          </cell>
          <cell r="BE129" t="str">
            <v>25426-126</v>
          </cell>
          <cell r="BF129" t="str">
            <v>25430-126</v>
          </cell>
          <cell r="BG129" t="str">
            <v>25436-126</v>
          </cell>
          <cell r="BH129" t="str">
            <v>25438-126</v>
          </cell>
          <cell r="BI129" t="str">
            <v>25473-126</v>
          </cell>
          <cell r="BJ129" t="str">
            <v>25483-126</v>
          </cell>
          <cell r="BK129" t="str">
            <v>25486-126</v>
          </cell>
          <cell r="BL129" t="str">
            <v>25488-126</v>
          </cell>
          <cell r="BM129" t="str">
            <v>25489-126</v>
          </cell>
          <cell r="BN129" t="str">
            <v>25491-126</v>
          </cell>
          <cell r="BP129" t="str">
            <v>25513-126</v>
          </cell>
          <cell r="BQ129" t="str">
            <v>25518-126</v>
          </cell>
          <cell r="BR129" t="str">
            <v>25524-126</v>
          </cell>
          <cell r="BS129" t="str">
            <v>25530-126</v>
          </cell>
          <cell r="BT129" t="str">
            <v>25535-126</v>
          </cell>
          <cell r="BU129" t="str">
            <v>25572-126</v>
          </cell>
          <cell r="BV129" t="str">
            <v>25580-126</v>
          </cell>
          <cell r="BW129" t="str">
            <v>25592-126</v>
          </cell>
          <cell r="BX129" t="str">
            <v>25594-126</v>
          </cell>
          <cell r="BY129" t="str">
            <v>25596-126</v>
          </cell>
          <cell r="BZ129" t="str">
            <v>25599-126</v>
          </cell>
          <cell r="CA129" t="str">
            <v>25612-126</v>
          </cell>
          <cell r="CB129" t="str">
            <v>25645-126</v>
          </cell>
          <cell r="CC129" t="str">
            <v>25649-126</v>
          </cell>
          <cell r="CD129" t="str">
            <v>25653-126</v>
          </cell>
          <cell r="CE129" t="str">
            <v>25658-126</v>
          </cell>
          <cell r="CF129" t="str">
            <v>25662-126</v>
          </cell>
          <cell r="CG129" t="str">
            <v>25718-126</v>
          </cell>
          <cell r="CH129" t="str">
            <v>25736-126</v>
          </cell>
          <cell r="CI129" t="str">
            <v>25740-126</v>
          </cell>
          <cell r="CJ129" t="str">
            <v>25743-126</v>
          </cell>
          <cell r="CK129" t="str">
            <v>25745-126</v>
          </cell>
          <cell r="CL129" t="str">
            <v>25754-126</v>
          </cell>
          <cell r="CM129" t="str">
            <v>25758-126</v>
          </cell>
          <cell r="CN129" t="str">
            <v>25769-126</v>
          </cell>
          <cell r="CO129" t="str">
            <v>25772-126</v>
          </cell>
          <cell r="CP129" t="str">
            <v>25777-126</v>
          </cell>
          <cell r="CQ129" t="str">
            <v>25779-126</v>
          </cell>
          <cell r="CR129" t="str">
            <v>25781-126</v>
          </cell>
          <cell r="CS129" t="str">
            <v>25785-126</v>
          </cell>
          <cell r="CU129" t="str">
            <v>25797-126</v>
          </cell>
          <cell r="CV129" t="str">
            <v>25799-126</v>
          </cell>
          <cell r="CW129" t="str">
            <v>25805-126</v>
          </cell>
          <cell r="CY129" t="str">
            <v>25815-126</v>
          </cell>
          <cell r="CZ129" t="str">
            <v>25817-126</v>
          </cell>
          <cell r="DA129" t="str">
            <v>25823-126</v>
          </cell>
          <cell r="DB129" t="str">
            <v>25839-126</v>
          </cell>
          <cell r="DC129" t="str">
            <v>25841-126</v>
          </cell>
          <cell r="DD129" t="str">
            <v>25843-126</v>
          </cell>
          <cell r="DE129" t="str">
            <v>25845-126</v>
          </cell>
          <cell r="DF129" t="str">
            <v>25851-126</v>
          </cell>
          <cell r="DG129" t="str">
            <v>25862-126</v>
          </cell>
          <cell r="DH129" t="str">
            <v>25867-126</v>
          </cell>
          <cell r="DI129" t="str">
            <v>25871-126</v>
          </cell>
          <cell r="DJ129" t="str">
            <v>25873-126</v>
          </cell>
          <cell r="DK129" t="str">
            <v>25875-126</v>
          </cell>
          <cell r="DL129" t="str">
            <v>25878-126</v>
          </cell>
          <cell r="DM129" t="str">
            <v>25885-126</v>
          </cell>
          <cell r="DN129" t="str">
            <v>25898-126</v>
          </cell>
          <cell r="DO129" t="str">
            <v>25899-126</v>
          </cell>
        </row>
        <row r="130">
          <cell r="C130" t="str">
            <v>25-127</v>
          </cell>
          <cell r="D130" t="str">
            <v>25001-127</v>
          </cell>
          <cell r="E130" t="str">
            <v>25019-127</v>
          </cell>
          <cell r="F130" t="str">
            <v>25035-127</v>
          </cell>
          <cell r="H130" t="str">
            <v>25053-127</v>
          </cell>
          <cell r="I130" t="str">
            <v>25086-127</v>
          </cell>
          <cell r="J130" t="str">
            <v>25095-127</v>
          </cell>
          <cell r="K130" t="str">
            <v>25099-127</v>
          </cell>
          <cell r="L130" t="str">
            <v>25120-127</v>
          </cell>
          <cell r="M130" t="str">
            <v>25123-127</v>
          </cell>
          <cell r="N130" t="str">
            <v>25126-127</v>
          </cell>
          <cell r="O130" t="str">
            <v>25148-127</v>
          </cell>
          <cell r="P130" t="str">
            <v>25151-127</v>
          </cell>
          <cell r="Q130" t="str">
            <v>25154-127</v>
          </cell>
          <cell r="R130" t="str">
            <v>25168-127</v>
          </cell>
          <cell r="S130" t="str">
            <v>25175-127</v>
          </cell>
          <cell r="T130" t="str">
            <v>25178-127</v>
          </cell>
          <cell r="U130" t="str">
            <v>25181-127</v>
          </cell>
          <cell r="V130" t="str">
            <v>25183-127</v>
          </cell>
          <cell r="X130" t="str">
            <v>25214-127</v>
          </cell>
          <cell r="Y130" t="str">
            <v>25224-127</v>
          </cell>
          <cell r="Z130" t="str">
            <v>25245-127</v>
          </cell>
          <cell r="AA130" t="str">
            <v>25258-127</v>
          </cell>
          <cell r="AB130" t="str">
            <v>25260-127</v>
          </cell>
          <cell r="AC130" t="str">
            <v>25269-127</v>
          </cell>
          <cell r="AD130" t="str">
            <v>25279-127</v>
          </cell>
          <cell r="AE130" t="str">
            <v>25281-127</v>
          </cell>
          <cell r="AF130" t="str">
            <v>25286-127</v>
          </cell>
          <cell r="AG130" t="str">
            <v>25288-127</v>
          </cell>
          <cell r="AH130" t="str">
            <v>25290-127</v>
          </cell>
          <cell r="AI130" t="str">
            <v>25293-127</v>
          </cell>
          <cell r="AJ130" t="str">
            <v>25295-127</v>
          </cell>
          <cell r="AK130" t="str">
            <v>25297-127</v>
          </cell>
          <cell r="AL130" t="str">
            <v>25299-127</v>
          </cell>
          <cell r="AM130" t="str">
            <v>25307-127</v>
          </cell>
          <cell r="AN130" t="str">
            <v>25312-127</v>
          </cell>
          <cell r="AO130" t="str">
            <v>25317-127</v>
          </cell>
          <cell r="AP130" t="str">
            <v>25320-127</v>
          </cell>
          <cell r="AQ130" t="str">
            <v>25322-127</v>
          </cell>
          <cell r="AR130" t="str">
            <v>25324-127</v>
          </cell>
          <cell r="AS130" t="str">
            <v>25326-127</v>
          </cell>
          <cell r="AT130" t="str">
            <v>25328-127</v>
          </cell>
          <cell r="AU130" t="str">
            <v>25335-127</v>
          </cell>
          <cell r="AV130" t="str">
            <v>25339-127</v>
          </cell>
          <cell r="AW130" t="str">
            <v>25368-127</v>
          </cell>
          <cell r="AX130" t="str">
            <v>25372-127</v>
          </cell>
          <cell r="AZ130" t="str">
            <v>25386-127</v>
          </cell>
          <cell r="BA130" t="str">
            <v>25394-127</v>
          </cell>
          <cell r="BB130" t="str">
            <v>25398-127</v>
          </cell>
          <cell r="BC130" t="str">
            <v>25402-127</v>
          </cell>
          <cell r="BD130" t="str">
            <v>25407-127</v>
          </cell>
          <cell r="BE130" t="str">
            <v>25426-127</v>
          </cell>
          <cell r="BF130" t="str">
            <v>25430-127</v>
          </cell>
          <cell r="BG130" t="str">
            <v>25436-127</v>
          </cell>
          <cell r="BH130" t="str">
            <v>25438-127</v>
          </cell>
          <cell r="BI130" t="str">
            <v>25473-127</v>
          </cell>
          <cell r="BJ130" t="str">
            <v>25483-127</v>
          </cell>
          <cell r="BK130" t="str">
            <v>25486-127</v>
          </cell>
          <cell r="BL130" t="str">
            <v>25488-127</v>
          </cell>
          <cell r="BM130" t="str">
            <v>25489-127</v>
          </cell>
          <cell r="BN130" t="str">
            <v>25491-127</v>
          </cell>
          <cell r="BP130" t="str">
            <v>25513-127</v>
          </cell>
          <cell r="BQ130" t="str">
            <v>25518-127</v>
          </cell>
          <cell r="BR130" t="str">
            <v>25524-127</v>
          </cell>
          <cell r="BS130" t="str">
            <v>25530-127</v>
          </cell>
          <cell r="BT130" t="str">
            <v>25535-127</v>
          </cell>
          <cell r="BU130" t="str">
            <v>25572-127</v>
          </cell>
          <cell r="BV130" t="str">
            <v>25580-127</v>
          </cell>
          <cell r="BW130" t="str">
            <v>25592-127</v>
          </cell>
          <cell r="BX130" t="str">
            <v>25594-127</v>
          </cell>
          <cell r="BY130" t="str">
            <v>25596-127</v>
          </cell>
          <cell r="BZ130" t="str">
            <v>25599-127</v>
          </cell>
          <cell r="CA130" t="str">
            <v>25612-127</v>
          </cell>
          <cell r="CB130" t="str">
            <v>25645-127</v>
          </cell>
          <cell r="CC130" t="str">
            <v>25649-127</v>
          </cell>
          <cell r="CD130" t="str">
            <v>25653-127</v>
          </cell>
          <cell r="CE130" t="str">
            <v>25658-127</v>
          </cell>
          <cell r="CF130" t="str">
            <v>25662-127</v>
          </cell>
          <cell r="CG130" t="str">
            <v>25718-127</v>
          </cell>
          <cell r="CH130" t="str">
            <v>25736-127</v>
          </cell>
          <cell r="CI130" t="str">
            <v>25740-127</v>
          </cell>
          <cell r="CJ130" t="str">
            <v>25743-127</v>
          </cell>
          <cell r="CK130" t="str">
            <v>25745-127</v>
          </cell>
          <cell r="CL130" t="str">
            <v>25754-127</v>
          </cell>
          <cell r="CM130" t="str">
            <v>25758-127</v>
          </cell>
          <cell r="CN130" t="str">
            <v>25769-127</v>
          </cell>
          <cell r="CO130" t="str">
            <v>25772-127</v>
          </cell>
          <cell r="CP130" t="str">
            <v>25777-127</v>
          </cell>
          <cell r="CQ130" t="str">
            <v>25779-127</v>
          </cell>
          <cell r="CR130" t="str">
            <v>25781-127</v>
          </cell>
          <cell r="CS130" t="str">
            <v>25785-127</v>
          </cell>
          <cell r="CU130" t="str">
            <v>25797-127</v>
          </cell>
          <cell r="CV130" t="str">
            <v>25799-127</v>
          </cell>
          <cell r="CW130" t="str">
            <v>25805-127</v>
          </cell>
          <cell r="CY130" t="str">
            <v>25815-127</v>
          </cell>
          <cell r="CZ130" t="str">
            <v>25817-127</v>
          </cell>
          <cell r="DA130" t="str">
            <v>25823-127</v>
          </cell>
          <cell r="DB130" t="str">
            <v>25839-127</v>
          </cell>
          <cell r="DC130" t="str">
            <v>25841-127</v>
          </cell>
          <cell r="DD130" t="str">
            <v>25843-127</v>
          </cell>
          <cell r="DE130" t="str">
            <v>25845-127</v>
          </cell>
          <cell r="DF130" t="str">
            <v>25851-127</v>
          </cell>
          <cell r="DG130" t="str">
            <v>25862-127</v>
          </cell>
          <cell r="DH130" t="str">
            <v>25867-127</v>
          </cell>
          <cell r="DI130" t="str">
            <v>25871-127</v>
          </cell>
          <cell r="DJ130" t="str">
            <v>25873-127</v>
          </cell>
          <cell r="DK130" t="str">
            <v>25875-127</v>
          </cell>
          <cell r="DL130" t="str">
            <v>25878-127</v>
          </cell>
          <cell r="DM130" t="str">
            <v>25885-127</v>
          </cell>
          <cell r="DN130" t="str">
            <v>25898-127</v>
          </cell>
          <cell r="DO130" t="str">
            <v>25899-127</v>
          </cell>
        </row>
        <row r="131">
          <cell r="C131" t="str">
            <v>25-128</v>
          </cell>
          <cell r="D131" t="str">
            <v>25001-128</v>
          </cell>
          <cell r="E131" t="str">
            <v>25019-128</v>
          </cell>
          <cell r="F131" t="str">
            <v>25035-128</v>
          </cell>
          <cell r="H131" t="str">
            <v>25053-128</v>
          </cell>
          <cell r="I131" t="str">
            <v>25086-128</v>
          </cell>
          <cell r="J131" t="str">
            <v>25095-128</v>
          </cell>
          <cell r="K131" t="str">
            <v>25099-128</v>
          </cell>
          <cell r="L131" t="str">
            <v>25120-128</v>
          </cell>
          <cell r="M131" t="str">
            <v>25123-128</v>
          </cell>
          <cell r="N131" t="str">
            <v>25126-128</v>
          </cell>
          <cell r="O131" t="str">
            <v>25148-128</v>
          </cell>
          <cell r="P131" t="str">
            <v>25151-128</v>
          </cell>
          <cell r="Q131" t="str">
            <v>25154-128</v>
          </cell>
          <cell r="R131" t="str">
            <v>25168-128</v>
          </cell>
          <cell r="S131" t="str">
            <v>25175-128</v>
          </cell>
          <cell r="T131" t="str">
            <v>25178-128</v>
          </cell>
          <cell r="U131" t="str">
            <v>25181-128</v>
          </cell>
          <cell r="V131" t="str">
            <v>25183-128</v>
          </cell>
          <cell r="X131" t="str">
            <v>25214-128</v>
          </cell>
          <cell r="Y131" t="str">
            <v>25224-128</v>
          </cell>
          <cell r="Z131" t="str">
            <v>25245-128</v>
          </cell>
          <cell r="AA131" t="str">
            <v>25258-128</v>
          </cell>
          <cell r="AB131" t="str">
            <v>25260-128</v>
          </cell>
          <cell r="AC131" t="str">
            <v>25269-128</v>
          </cell>
          <cell r="AD131" t="str">
            <v>25279-128</v>
          </cell>
          <cell r="AE131" t="str">
            <v>25281-128</v>
          </cell>
          <cell r="AF131" t="str">
            <v>25286-128</v>
          </cell>
          <cell r="AG131" t="str">
            <v>25288-128</v>
          </cell>
          <cell r="AH131" t="str">
            <v>25290-128</v>
          </cell>
          <cell r="AI131" t="str">
            <v>25293-128</v>
          </cell>
          <cell r="AJ131" t="str">
            <v>25295-128</v>
          </cell>
          <cell r="AK131" t="str">
            <v>25297-128</v>
          </cell>
          <cell r="AL131" t="str">
            <v>25299-128</v>
          </cell>
          <cell r="AM131" t="str">
            <v>25307-128</v>
          </cell>
          <cell r="AN131" t="str">
            <v>25312-128</v>
          </cell>
          <cell r="AO131" t="str">
            <v>25317-128</v>
          </cell>
          <cell r="AP131" t="str">
            <v>25320-128</v>
          </cell>
          <cell r="AQ131" t="str">
            <v>25322-128</v>
          </cell>
          <cell r="AR131" t="str">
            <v>25324-128</v>
          </cell>
          <cell r="AS131" t="str">
            <v>25326-128</v>
          </cell>
          <cell r="AT131" t="str">
            <v>25328-128</v>
          </cell>
          <cell r="AU131" t="str">
            <v>25335-128</v>
          </cell>
          <cell r="AV131" t="str">
            <v>25339-128</v>
          </cell>
          <cell r="AW131" t="str">
            <v>25368-128</v>
          </cell>
          <cell r="AX131" t="str">
            <v>25372-128</v>
          </cell>
          <cell r="AZ131" t="str">
            <v>25386-128</v>
          </cell>
          <cell r="BA131" t="str">
            <v>25394-128</v>
          </cell>
          <cell r="BB131" t="str">
            <v>25398-128</v>
          </cell>
          <cell r="BC131" t="str">
            <v>25402-128</v>
          </cell>
          <cell r="BD131" t="str">
            <v>25407-128</v>
          </cell>
          <cell r="BE131" t="str">
            <v>25426-128</v>
          </cell>
          <cell r="BF131" t="str">
            <v>25430-128</v>
          </cell>
          <cell r="BG131" t="str">
            <v>25436-128</v>
          </cell>
          <cell r="BH131" t="str">
            <v>25438-128</v>
          </cell>
          <cell r="BI131" t="str">
            <v>25473-128</v>
          </cell>
          <cell r="BJ131" t="str">
            <v>25483-128</v>
          </cell>
          <cell r="BK131" t="str">
            <v>25486-128</v>
          </cell>
          <cell r="BL131" t="str">
            <v>25488-128</v>
          </cell>
          <cell r="BM131" t="str">
            <v>25489-128</v>
          </cell>
          <cell r="BN131" t="str">
            <v>25491-128</v>
          </cell>
          <cell r="BP131" t="str">
            <v>25513-128</v>
          </cell>
          <cell r="BQ131" t="str">
            <v>25518-128</v>
          </cell>
          <cell r="BR131" t="str">
            <v>25524-128</v>
          </cell>
          <cell r="BS131" t="str">
            <v>25530-128</v>
          </cell>
          <cell r="BT131" t="str">
            <v>25535-128</v>
          </cell>
          <cell r="BU131" t="str">
            <v>25572-128</v>
          </cell>
          <cell r="BV131" t="str">
            <v>25580-128</v>
          </cell>
          <cell r="BW131" t="str">
            <v>25592-128</v>
          </cell>
          <cell r="BX131" t="str">
            <v>25594-128</v>
          </cell>
          <cell r="BY131" t="str">
            <v>25596-128</v>
          </cell>
          <cell r="BZ131" t="str">
            <v>25599-128</v>
          </cell>
          <cell r="CA131" t="str">
            <v>25612-128</v>
          </cell>
          <cell r="CB131" t="str">
            <v>25645-128</v>
          </cell>
          <cell r="CC131" t="str">
            <v>25649-128</v>
          </cell>
          <cell r="CD131" t="str">
            <v>25653-128</v>
          </cell>
          <cell r="CE131" t="str">
            <v>25658-128</v>
          </cell>
          <cell r="CF131" t="str">
            <v>25662-128</v>
          </cell>
          <cell r="CG131" t="str">
            <v>25718-128</v>
          </cell>
          <cell r="CH131" t="str">
            <v>25736-128</v>
          </cell>
          <cell r="CI131" t="str">
            <v>25740-128</v>
          </cell>
          <cell r="CJ131" t="str">
            <v>25743-128</v>
          </cell>
          <cell r="CK131" t="str">
            <v>25745-128</v>
          </cell>
          <cell r="CL131" t="str">
            <v>25754-128</v>
          </cell>
          <cell r="CM131" t="str">
            <v>25758-128</v>
          </cell>
          <cell r="CN131" t="str">
            <v>25769-128</v>
          </cell>
          <cell r="CO131" t="str">
            <v>25772-128</v>
          </cell>
          <cell r="CP131" t="str">
            <v>25777-128</v>
          </cell>
          <cell r="CQ131" t="str">
            <v>25779-128</v>
          </cell>
          <cell r="CR131" t="str">
            <v>25781-128</v>
          </cell>
          <cell r="CS131" t="str">
            <v>25785-128</v>
          </cell>
          <cell r="CU131" t="str">
            <v>25797-128</v>
          </cell>
          <cell r="CV131" t="str">
            <v>25799-128</v>
          </cell>
          <cell r="CW131" t="str">
            <v>25805-128</v>
          </cell>
          <cell r="CY131" t="str">
            <v>25815-128</v>
          </cell>
          <cell r="CZ131" t="str">
            <v>25817-128</v>
          </cell>
          <cell r="DA131" t="str">
            <v>25823-128</v>
          </cell>
          <cell r="DB131" t="str">
            <v>25839-128</v>
          </cell>
          <cell r="DC131" t="str">
            <v>25841-128</v>
          </cell>
          <cell r="DD131" t="str">
            <v>25843-128</v>
          </cell>
          <cell r="DE131" t="str">
            <v>25845-128</v>
          </cell>
          <cell r="DF131" t="str">
            <v>25851-128</v>
          </cell>
          <cell r="DG131" t="str">
            <v>25862-128</v>
          </cell>
          <cell r="DH131" t="str">
            <v>25867-128</v>
          </cell>
          <cell r="DI131" t="str">
            <v>25871-128</v>
          </cell>
          <cell r="DJ131" t="str">
            <v>25873-128</v>
          </cell>
          <cell r="DK131" t="str">
            <v>25875-128</v>
          </cell>
          <cell r="DL131" t="str">
            <v>25878-128</v>
          </cell>
          <cell r="DM131" t="str">
            <v>25885-128</v>
          </cell>
          <cell r="DN131" t="str">
            <v>25898-128</v>
          </cell>
          <cell r="DO131" t="str">
            <v>25899-128</v>
          </cell>
        </row>
        <row r="132">
          <cell r="C132" t="str">
            <v>25-129</v>
          </cell>
          <cell r="D132" t="str">
            <v>25001-129</v>
          </cell>
          <cell r="E132" t="str">
            <v>25019-129</v>
          </cell>
          <cell r="F132" t="str">
            <v>25035-129</v>
          </cell>
          <cell r="H132" t="str">
            <v>25053-129</v>
          </cell>
          <cell r="I132" t="str">
            <v>25086-129</v>
          </cell>
          <cell r="J132" t="str">
            <v>25095-129</v>
          </cell>
          <cell r="K132" t="str">
            <v>25099-129</v>
          </cell>
          <cell r="L132" t="str">
            <v>25120-129</v>
          </cell>
          <cell r="M132" t="str">
            <v>25123-129</v>
          </cell>
          <cell r="N132" t="str">
            <v>25126-129</v>
          </cell>
          <cell r="O132" t="str">
            <v>25148-129</v>
          </cell>
          <cell r="P132" t="str">
            <v>25151-129</v>
          </cell>
          <cell r="Q132" t="str">
            <v>25154-129</v>
          </cell>
          <cell r="R132" t="str">
            <v>25168-129</v>
          </cell>
          <cell r="S132" t="str">
            <v>25175-129</v>
          </cell>
          <cell r="T132" t="str">
            <v>25178-129</v>
          </cell>
          <cell r="U132" t="str">
            <v>25181-129</v>
          </cell>
          <cell r="V132" t="str">
            <v>25183-129</v>
          </cell>
          <cell r="X132" t="str">
            <v>25214-129</v>
          </cell>
          <cell r="Y132" t="str">
            <v>25224-129</v>
          </cell>
          <cell r="Z132" t="str">
            <v>25245-129</v>
          </cell>
          <cell r="AA132" t="str">
            <v>25258-129</v>
          </cell>
          <cell r="AB132" t="str">
            <v>25260-129</v>
          </cell>
          <cell r="AC132" t="str">
            <v>25269-129</v>
          </cell>
          <cell r="AD132" t="str">
            <v>25279-129</v>
          </cell>
          <cell r="AE132" t="str">
            <v>25281-129</v>
          </cell>
          <cell r="AF132" t="str">
            <v>25286-129</v>
          </cell>
          <cell r="AG132" t="str">
            <v>25288-129</v>
          </cell>
          <cell r="AH132" t="str">
            <v>25290-129</v>
          </cell>
          <cell r="AI132" t="str">
            <v>25293-129</v>
          </cell>
          <cell r="AJ132" t="str">
            <v>25295-129</v>
          </cell>
          <cell r="AK132" t="str">
            <v>25297-129</v>
          </cell>
          <cell r="AL132" t="str">
            <v>25299-129</v>
          </cell>
          <cell r="AM132" t="str">
            <v>25307-129</v>
          </cell>
          <cell r="AN132" t="str">
            <v>25312-129</v>
          </cell>
          <cell r="AO132" t="str">
            <v>25317-129</v>
          </cell>
          <cell r="AP132" t="str">
            <v>25320-129</v>
          </cell>
          <cell r="AQ132" t="str">
            <v>25322-129</v>
          </cell>
          <cell r="AR132" t="str">
            <v>25324-129</v>
          </cell>
          <cell r="AS132" t="str">
            <v>25326-129</v>
          </cell>
          <cell r="AT132" t="str">
            <v>25328-129</v>
          </cell>
          <cell r="AU132" t="str">
            <v>25335-129</v>
          </cell>
          <cell r="AV132" t="str">
            <v>25339-129</v>
          </cell>
          <cell r="AW132" t="str">
            <v>25368-129</v>
          </cell>
          <cell r="AX132" t="str">
            <v>25372-129</v>
          </cell>
          <cell r="AZ132" t="str">
            <v>25386-129</v>
          </cell>
          <cell r="BA132" t="str">
            <v>25394-129</v>
          </cell>
          <cell r="BB132" t="str">
            <v>25398-129</v>
          </cell>
          <cell r="BC132" t="str">
            <v>25402-129</v>
          </cell>
          <cell r="BD132" t="str">
            <v>25407-129</v>
          </cell>
          <cell r="BE132" t="str">
            <v>25426-129</v>
          </cell>
          <cell r="BF132" t="str">
            <v>25430-129</v>
          </cell>
          <cell r="BG132" t="str">
            <v>25436-129</v>
          </cell>
          <cell r="BH132" t="str">
            <v>25438-129</v>
          </cell>
          <cell r="BI132" t="str">
            <v>25473-129</v>
          </cell>
          <cell r="BJ132" t="str">
            <v>25483-129</v>
          </cell>
          <cell r="BK132" t="str">
            <v>25486-129</v>
          </cell>
          <cell r="BL132" t="str">
            <v>25488-129</v>
          </cell>
          <cell r="BM132" t="str">
            <v>25489-129</v>
          </cell>
          <cell r="BN132" t="str">
            <v>25491-129</v>
          </cell>
          <cell r="BP132" t="str">
            <v>25513-129</v>
          </cell>
          <cell r="BQ132" t="str">
            <v>25518-129</v>
          </cell>
          <cell r="BR132" t="str">
            <v>25524-129</v>
          </cell>
          <cell r="BS132" t="str">
            <v>25530-129</v>
          </cell>
          <cell r="BT132" t="str">
            <v>25535-129</v>
          </cell>
          <cell r="BU132" t="str">
            <v>25572-129</v>
          </cell>
          <cell r="BV132" t="str">
            <v>25580-129</v>
          </cell>
          <cell r="BW132" t="str">
            <v>25592-129</v>
          </cell>
          <cell r="BX132" t="str">
            <v>25594-129</v>
          </cell>
          <cell r="BY132" t="str">
            <v>25596-129</v>
          </cell>
          <cell r="BZ132" t="str">
            <v>25599-129</v>
          </cell>
          <cell r="CA132" t="str">
            <v>25612-129</v>
          </cell>
          <cell r="CB132" t="str">
            <v>25645-129</v>
          </cell>
          <cell r="CC132" t="str">
            <v>25649-129</v>
          </cell>
          <cell r="CD132" t="str">
            <v>25653-129</v>
          </cell>
          <cell r="CE132" t="str">
            <v>25658-129</v>
          </cell>
          <cell r="CF132" t="str">
            <v>25662-129</v>
          </cell>
          <cell r="CG132" t="str">
            <v>25718-129</v>
          </cell>
          <cell r="CH132" t="str">
            <v>25736-129</v>
          </cell>
          <cell r="CI132" t="str">
            <v>25740-129</v>
          </cell>
          <cell r="CJ132" t="str">
            <v>25743-129</v>
          </cell>
          <cell r="CK132" t="str">
            <v>25745-129</v>
          </cell>
          <cell r="CL132" t="str">
            <v>25754-129</v>
          </cell>
          <cell r="CM132" t="str">
            <v>25758-129</v>
          </cell>
          <cell r="CN132" t="str">
            <v>25769-129</v>
          </cell>
          <cell r="CO132" t="str">
            <v>25772-129</v>
          </cell>
          <cell r="CP132" t="str">
            <v>25777-129</v>
          </cell>
          <cell r="CQ132" t="str">
            <v>25779-129</v>
          </cell>
          <cell r="CR132" t="str">
            <v>25781-129</v>
          </cell>
          <cell r="CS132" t="str">
            <v>25785-129</v>
          </cell>
          <cell r="CU132" t="str">
            <v>25797-129</v>
          </cell>
          <cell r="CV132" t="str">
            <v>25799-129</v>
          </cell>
          <cell r="CW132" t="str">
            <v>25805-129</v>
          </cell>
          <cell r="CY132" t="str">
            <v>25815-129</v>
          </cell>
          <cell r="CZ132" t="str">
            <v>25817-129</v>
          </cell>
          <cell r="DA132" t="str">
            <v>25823-129</v>
          </cell>
          <cell r="DB132" t="str">
            <v>25839-129</v>
          </cell>
          <cell r="DC132" t="str">
            <v>25841-129</v>
          </cell>
          <cell r="DD132" t="str">
            <v>25843-129</v>
          </cell>
          <cell r="DE132" t="str">
            <v>25845-129</v>
          </cell>
          <cell r="DF132" t="str">
            <v>25851-129</v>
          </cell>
          <cell r="DG132" t="str">
            <v>25862-129</v>
          </cell>
          <cell r="DH132" t="str">
            <v>25867-129</v>
          </cell>
          <cell r="DI132" t="str">
            <v>25871-129</v>
          </cell>
          <cell r="DJ132" t="str">
            <v>25873-129</v>
          </cell>
          <cell r="DK132" t="str">
            <v>25875-129</v>
          </cell>
          <cell r="DL132" t="str">
            <v>25878-129</v>
          </cell>
          <cell r="DM132" t="str">
            <v>25885-129</v>
          </cell>
          <cell r="DN132" t="str">
            <v>25898-129</v>
          </cell>
          <cell r="DO132" t="str">
            <v>25899-129</v>
          </cell>
        </row>
        <row r="133">
          <cell r="C133" t="str">
            <v>25-130</v>
          </cell>
          <cell r="D133" t="str">
            <v>25001-130</v>
          </cell>
          <cell r="E133" t="str">
            <v>25019-130</v>
          </cell>
          <cell r="F133" t="str">
            <v>25035-130</v>
          </cell>
          <cell r="H133" t="str">
            <v>25053-130</v>
          </cell>
          <cell r="I133" t="str">
            <v>25086-130</v>
          </cell>
          <cell r="J133" t="str">
            <v>25095-130</v>
          </cell>
          <cell r="K133" t="str">
            <v>25099-130</v>
          </cell>
          <cell r="L133" t="str">
            <v>25120-130</v>
          </cell>
          <cell r="M133" t="str">
            <v>25123-130</v>
          </cell>
          <cell r="N133" t="str">
            <v>25126-130</v>
          </cell>
          <cell r="O133" t="str">
            <v>25148-130</v>
          </cell>
          <cell r="P133" t="str">
            <v>25151-130</v>
          </cell>
          <cell r="Q133" t="str">
            <v>25154-130</v>
          </cell>
          <cell r="R133" t="str">
            <v>25168-130</v>
          </cell>
          <cell r="S133" t="str">
            <v>25175-130</v>
          </cell>
          <cell r="T133" t="str">
            <v>25178-130</v>
          </cell>
          <cell r="U133" t="str">
            <v>25181-130</v>
          </cell>
          <cell r="V133" t="str">
            <v>25183-130</v>
          </cell>
          <cell r="X133" t="str">
            <v>25214-130</v>
          </cell>
          <cell r="Y133" t="str">
            <v>25224-130</v>
          </cell>
          <cell r="Z133" t="str">
            <v>25245-130</v>
          </cell>
          <cell r="AA133" t="str">
            <v>25258-130</v>
          </cell>
          <cell r="AB133" t="str">
            <v>25260-130</v>
          </cell>
          <cell r="AC133" t="str">
            <v>25269-130</v>
          </cell>
          <cell r="AD133" t="str">
            <v>25279-130</v>
          </cell>
          <cell r="AE133" t="str">
            <v>25281-130</v>
          </cell>
          <cell r="AF133" t="str">
            <v>25286-130</v>
          </cell>
          <cell r="AG133" t="str">
            <v>25288-130</v>
          </cell>
          <cell r="AH133" t="str">
            <v>25290-130</v>
          </cell>
          <cell r="AI133" t="str">
            <v>25293-130</v>
          </cell>
          <cell r="AJ133" t="str">
            <v>25295-130</v>
          </cell>
          <cell r="AK133" t="str">
            <v>25297-130</v>
          </cell>
          <cell r="AL133" t="str">
            <v>25299-130</v>
          </cell>
          <cell r="AM133" t="str">
            <v>25307-130</v>
          </cell>
          <cell r="AN133" t="str">
            <v>25312-130</v>
          </cell>
          <cell r="AO133" t="str">
            <v>25317-130</v>
          </cell>
          <cell r="AP133" t="str">
            <v>25320-130</v>
          </cell>
          <cell r="AQ133" t="str">
            <v>25322-130</v>
          </cell>
          <cell r="AR133" t="str">
            <v>25324-130</v>
          </cell>
          <cell r="AS133" t="str">
            <v>25326-130</v>
          </cell>
          <cell r="AT133" t="str">
            <v>25328-130</v>
          </cell>
          <cell r="AU133" t="str">
            <v>25335-130</v>
          </cell>
          <cell r="AV133" t="str">
            <v>25339-130</v>
          </cell>
          <cell r="AW133" t="str">
            <v>25368-130</v>
          </cell>
          <cell r="AX133" t="str">
            <v>25372-130</v>
          </cell>
          <cell r="AZ133" t="str">
            <v>25386-130</v>
          </cell>
          <cell r="BA133" t="str">
            <v>25394-130</v>
          </cell>
          <cell r="BB133" t="str">
            <v>25398-130</v>
          </cell>
          <cell r="BC133" t="str">
            <v>25402-130</v>
          </cell>
          <cell r="BD133" t="str">
            <v>25407-130</v>
          </cell>
          <cell r="BE133" t="str">
            <v>25426-130</v>
          </cell>
          <cell r="BF133" t="str">
            <v>25430-130</v>
          </cell>
          <cell r="BG133" t="str">
            <v>25436-130</v>
          </cell>
          <cell r="BH133" t="str">
            <v>25438-130</v>
          </cell>
          <cell r="BI133" t="str">
            <v>25473-130</v>
          </cell>
          <cell r="BJ133" t="str">
            <v>25483-130</v>
          </cell>
          <cell r="BK133" t="str">
            <v>25486-130</v>
          </cell>
          <cell r="BL133" t="str">
            <v>25488-130</v>
          </cell>
          <cell r="BM133" t="str">
            <v>25489-130</v>
          </cell>
          <cell r="BN133" t="str">
            <v>25491-130</v>
          </cell>
          <cell r="BP133" t="str">
            <v>25513-130</v>
          </cell>
          <cell r="BQ133" t="str">
            <v>25518-130</v>
          </cell>
          <cell r="BR133" t="str">
            <v>25524-130</v>
          </cell>
          <cell r="BS133" t="str">
            <v>25530-130</v>
          </cell>
          <cell r="BT133" t="str">
            <v>25535-130</v>
          </cell>
          <cell r="BU133" t="str">
            <v>25572-130</v>
          </cell>
          <cell r="BV133" t="str">
            <v>25580-130</v>
          </cell>
          <cell r="BW133" t="str">
            <v>25592-130</v>
          </cell>
          <cell r="BX133" t="str">
            <v>25594-130</v>
          </cell>
          <cell r="BY133" t="str">
            <v>25596-130</v>
          </cell>
          <cell r="BZ133" t="str">
            <v>25599-130</v>
          </cell>
          <cell r="CA133" t="str">
            <v>25612-130</v>
          </cell>
          <cell r="CB133" t="str">
            <v>25645-130</v>
          </cell>
          <cell r="CC133" t="str">
            <v>25649-130</v>
          </cell>
          <cell r="CD133" t="str">
            <v>25653-130</v>
          </cell>
          <cell r="CE133" t="str">
            <v>25658-130</v>
          </cell>
          <cell r="CF133" t="str">
            <v>25662-130</v>
          </cell>
          <cell r="CG133" t="str">
            <v>25718-130</v>
          </cell>
          <cell r="CH133" t="str">
            <v>25736-130</v>
          </cell>
          <cell r="CI133" t="str">
            <v>25740-130</v>
          </cell>
          <cell r="CJ133" t="str">
            <v>25743-130</v>
          </cell>
          <cell r="CK133" t="str">
            <v>25745-130</v>
          </cell>
          <cell r="CL133" t="str">
            <v>25754-130</v>
          </cell>
          <cell r="CM133" t="str">
            <v>25758-130</v>
          </cell>
          <cell r="CN133" t="str">
            <v>25769-130</v>
          </cell>
          <cell r="CO133" t="str">
            <v>25772-130</v>
          </cell>
          <cell r="CP133" t="str">
            <v>25777-130</v>
          </cell>
          <cell r="CQ133" t="str">
            <v>25779-130</v>
          </cell>
          <cell r="CR133" t="str">
            <v>25781-130</v>
          </cell>
          <cell r="CS133" t="str">
            <v>25785-130</v>
          </cell>
          <cell r="CU133" t="str">
            <v>25797-130</v>
          </cell>
          <cell r="CV133" t="str">
            <v>25799-130</v>
          </cell>
          <cell r="CW133" t="str">
            <v>25805-130</v>
          </cell>
          <cell r="CY133" t="str">
            <v>25815-130</v>
          </cell>
          <cell r="CZ133" t="str">
            <v>25817-130</v>
          </cell>
          <cell r="DA133" t="str">
            <v>25823-130</v>
          </cell>
          <cell r="DB133" t="str">
            <v>25839-130</v>
          </cell>
          <cell r="DC133" t="str">
            <v>25841-130</v>
          </cell>
          <cell r="DD133" t="str">
            <v>25843-130</v>
          </cell>
          <cell r="DE133" t="str">
            <v>25845-130</v>
          </cell>
          <cell r="DF133" t="str">
            <v>25851-130</v>
          </cell>
          <cell r="DG133" t="str">
            <v>25862-130</v>
          </cell>
          <cell r="DH133" t="str">
            <v>25867-130</v>
          </cell>
          <cell r="DI133" t="str">
            <v>25871-130</v>
          </cell>
          <cell r="DJ133" t="str">
            <v>25873-130</v>
          </cell>
          <cell r="DK133" t="str">
            <v>25875-130</v>
          </cell>
          <cell r="DL133" t="str">
            <v>25878-130</v>
          </cell>
          <cell r="DM133" t="str">
            <v>25885-130</v>
          </cell>
          <cell r="DN133" t="str">
            <v>25898-130</v>
          </cell>
          <cell r="DO133" t="str">
            <v>25899-130</v>
          </cell>
        </row>
        <row r="134">
          <cell r="C134" t="str">
            <v>25-131</v>
          </cell>
          <cell r="D134" t="str">
            <v>25001-131</v>
          </cell>
          <cell r="E134" t="str">
            <v>25019-131</v>
          </cell>
          <cell r="F134" t="str">
            <v>25035-131</v>
          </cell>
          <cell r="H134" t="str">
            <v>25053-131</v>
          </cell>
          <cell r="I134" t="str">
            <v>25086-131</v>
          </cell>
          <cell r="J134" t="str">
            <v>25095-131</v>
          </cell>
          <cell r="K134" t="str">
            <v>25099-131</v>
          </cell>
          <cell r="L134" t="str">
            <v>25120-131</v>
          </cell>
          <cell r="M134" t="str">
            <v>25123-131</v>
          </cell>
          <cell r="N134" t="str">
            <v>25126-131</v>
          </cell>
          <cell r="O134" t="str">
            <v>25148-131</v>
          </cell>
          <cell r="P134" t="str">
            <v>25151-131</v>
          </cell>
          <cell r="Q134" t="str">
            <v>25154-131</v>
          </cell>
          <cell r="R134" t="str">
            <v>25168-131</v>
          </cell>
          <cell r="S134" t="str">
            <v>25175-131</v>
          </cell>
          <cell r="T134" t="str">
            <v>25178-131</v>
          </cell>
          <cell r="U134" t="str">
            <v>25181-131</v>
          </cell>
          <cell r="V134" t="str">
            <v>25183-131</v>
          </cell>
          <cell r="X134" t="str">
            <v>25214-131</v>
          </cell>
          <cell r="Y134" t="str">
            <v>25224-131</v>
          </cell>
          <cell r="Z134" t="str">
            <v>25245-131</v>
          </cell>
          <cell r="AA134" t="str">
            <v>25258-131</v>
          </cell>
          <cell r="AB134" t="str">
            <v>25260-131</v>
          </cell>
          <cell r="AC134" t="str">
            <v>25269-131</v>
          </cell>
          <cell r="AD134" t="str">
            <v>25279-131</v>
          </cell>
          <cell r="AE134" t="str">
            <v>25281-131</v>
          </cell>
          <cell r="AF134" t="str">
            <v>25286-131</v>
          </cell>
          <cell r="AG134" t="str">
            <v>25288-131</v>
          </cell>
          <cell r="AH134" t="str">
            <v>25290-131</v>
          </cell>
          <cell r="AI134" t="str">
            <v>25293-131</v>
          </cell>
          <cell r="AJ134" t="str">
            <v>25295-131</v>
          </cell>
          <cell r="AK134" t="str">
            <v>25297-131</v>
          </cell>
          <cell r="AL134" t="str">
            <v>25299-131</v>
          </cell>
          <cell r="AM134" t="str">
            <v>25307-131</v>
          </cell>
          <cell r="AN134" t="str">
            <v>25312-131</v>
          </cell>
          <cell r="AO134" t="str">
            <v>25317-131</v>
          </cell>
          <cell r="AP134" t="str">
            <v>25320-131</v>
          </cell>
          <cell r="AQ134" t="str">
            <v>25322-131</v>
          </cell>
          <cell r="AR134" t="str">
            <v>25324-131</v>
          </cell>
          <cell r="AS134" t="str">
            <v>25326-131</v>
          </cell>
          <cell r="AT134" t="str">
            <v>25328-131</v>
          </cell>
          <cell r="AU134" t="str">
            <v>25335-131</v>
          </cell>
          <cell r="AV134" t="str">
            <v>25339-131</v>
          </cell>
          <cell r="AW134" t="str">
            <v>25368-131</v>
          </cell>
          <cell r="AX134" t="str">
            <v>25372-131</v>
          </cell>
          <cell r="AZ134" t="str">
            <v>25386-131</v>
          </cell>
          <cell r="BA134" t="str">
            <v>25394-131</v>
          </cell>
          <cell r="BB134" t="str">
            <v>25398-131</v>
          </cell>
          <cell r="BC134" t="str">
            <v>25402-131</v>
          </cell>
          <cell r="BD134" t="str">
            <v>25407-131</v>
          </cell>
          <cell r="BE134" t="str">
            <v>25426-131</v>
          </cell>
          <cell r="BF134" t="str">
            <v>25430-131</v>
          </cell>
          <cell r="BG134" t="str">
            <v>25436-131</v>
          </cell>
          <cell r="BH134" t="str">
            <v>25438-131</v>
          </cell>
          <cell r="BI134" t="str">
            <v>25473-131</v>
          </cell>
          <cell r="BJ134" t="str">
            <v>25483-131</v>
          </cell>
          <cell r="BK134" t="str">
            <v>25486-131</v>
          </cell>
          <cell r="BL134" t="str">
            <v>25488-131</v>
          </cell>
          <cell r="BM134" t="str">
            <v>25489-131</v>
          </cell>
          <cell r="BN134" t="str">
            <v>25491-131</v>
          </cell>
          <cell r="BP134" t="str">
            <v>25513-131</v>
          </cell>
          <cell r="BQ134" t="str">
            <v>25518-131</v>
          </cell>
          <cell r="BR134" t="str">
            <v>25524-131</v>
          </cell>
          <cell r="BS134" t="str">
            <v>25530-131</v>
          </cell>
          <cell r="BT134" t="str">
            <v>25535-131</v>
          </cell>
          <cell r="BU134" t="str">
            <v>25572-131</v>
          </cell>
          <cell r="BV134" t="str">
            <v>25580-131</v>
          </cell>
          <cell r="BW134" t="str">
            <v>25592-131</v>
          </cell>
          <cell r="BX134" t="str">
            <v>25594-131</v>
          </cell>
          <cell r="BY134" t="str">
            <v>25596-131</v>
          </cell>
          <cell r="BZ134" t="str">
            <v>25599-131</v>
          </cell>
          <cell r="CA134" t="str">
            <v>25612-131</v>
          </cell>
          <cell r="CB134" t="str">
            <v>25645-131</v>
          </cell>
          <cell r="CC134" t="str">
            <v>25649-131</v>
          </cell>
          <cell r="CD134" t="str">
            <v>25653-131</v>
          </cell>
          <cell r="CE134" t="str">
            <v>25658-131</v>
          </cell>
          <cell r="CF134" t="str">
            <v>25662-131</v>
          </cell>
          <cell r="CG134" t="str">
            <v>25718-131</v>
          </cell>
          <cell r="CH134" t="str">
            <v>25736-131</v>
          </cell>
          <cell r="CI134" t="str">
            <v>25740-131</v>
          </cell>
          <cell r="CJ134" t="str">
            <v>25743-131</v>
          </cell>
          <cell r="CK134" t="str">
            <v>25745-131</v>
          </cell>
          <cell r="CL134" t="str">
            <v>25754-131</v>
          </cell>
          <cell r="CM134" t="str">
            <v>25758-131</v>
          </cell>
          <cell r="CN134" t="str">
            <v>25769-131</v>
          </cell>
          <cell r="CO134" t="str">
            <v>25772-131</v>
          </cell>
          <cell r="CP134" t="str">
            <v>25777-131</v>
          </cell>
          <cell r="CQ134" t="str">
            <v>25779-131</v>
          </cell>
          <cell r="CR134" t="str">
            <v>25781-131</v>
          </cell>
          <cell r="CS134" t="str">
            <v>25785-131</v>
          </cell>
          <cell r="CU134" t="str">
            <v>25797-131</v>
          </cell>
          <cell r="CV134" t="str">
            <v>25799-131</v>
          </cell>
          <cell r="CW134" t="str">
            <v>25805-131</v>
          </cell>
          <cell r="CY134" t="str">
            <v>25815-131</v>
          </cell>
          <cell r="CZ134" t="str">
            <v>25817-131</v>
          </cell>
          <cell r="DA134" t="str">
            <v>25823-131</v>
          </cell>
          <cell r="DB134" t="str">
            <v>25839-131</v>
          </cell>
          <cell r="DC134" t="str">
            <v>25841-131</v>
          </cell>
          <cell r="DD134" t="str">
            <v>25843-131</v>
          </cell>
          <cell r="DE134" t="str">
            <v>25845-131</v>
          </cell>
          <cell r="DF134" t="str">
            <v>25851-131</v>
          </cell>
          <cell r="DG134" t="str">
            <v>25862-131</v>
          </cell>
          <cell r="DH134" t="str">
            <v>25867-131</v>
          </cell>
          <cell r="DI134" t="str">
            <v>25871-131</v>
          </cell>
          <cell r="DJ134" t="str">
            <v>25873-131</v>
          </cell>
          <cell r="DK134" t="str">
            <v>25875-131</v>
          </cell>
          <cell r="DL134" t="str">
            <v>25878-131</v>
          </cell>
          <cell r="DM134" t="str">
            <v>25885-131</v>
          </cell>
          <cell r="DN134" t="str">
            <v>25898-131</v>
          </cell>
          <cell r="DO134" t="str">
            <v>25899-131</v>
          </cell>
        </row>
        <row r="135">
          <cell r="C135" t="str">
            <v>25-132</v>
          </cell>
          <cell r="D135" t="str">
            <v>25001-132</v>
          </cell>
          <cell r="E135" t="str">
            <v>25019-132</v>
          </cell>
          <cell r="F135" t="str">
            <v>25035-132</v>
          </cell>
          <cell r="H135" t="str">
            <v>25053-132</v>
          </cell>
          <cell r="I135" t="str">
            <v>25086-132</v>
          </cell>
          <cell r="J135" t="str">
            <v>25095-132</v>
          </cell>
          <cell r="K135" t="str">
            <v>25099-132</v>
          </cell>
          <cell r="L135" t="str">
            <v>25120-132</v>
          </cell>
          <cell r="M135" t="str">
            <v>25123-132</v>
          </cell>
          <cell r="N135" t="str">
            <v>25126-132</v>
          </cell>
          <cell r="O135" t="str">
            <v>25148-132</v>
          </cell>
          <cell r="P135" t="str">
            <v>25151-132</v>
          </cell>
          <cell r="Q135" t="str">
            <v>25154-132</v>
          </cell>
          <cell r="R135" t="str">
            <v>25168-132</v>
          </cell>
          <cell r="S135" t="str">
            <v>25175-132</v>
          </cell>
          <cell r="T135" t="str">
            <v>25178-132</v>
          </cell>
          <cell r="U135" t="str">
            <v>25181-132</v>
          </cell>
          <cell r="V135" t="str">
            <v>25183-132</v>
          </cell>
          <cell r="X135" t="str">
            <v>25214-132</v>
          </cell>
          <cell r="Y135" t="str">
            <v>25224-132</v>
          </cell>
          <cell r="Z135" t="str">
            <v>25245-132</v>
          </cell>
          <cell r="AA135" t="str">
            <v>25258-132</v>
          </cell>
          <cell r="AB135" t="str">
            <v>25260-132</v>
          </cell>
          <cell r="AC135" t="str">
            <v>25269-132</v>
          </cell>
          <cell r="AD135" t="str">
            <v>25279-132</v>
          </cell>
          <cell r="AE135" t="str">
            <v>25281-132</v>
          </cell>
          <cell r="AF135" t="str">
            <v>25286-132</v>
          </cell>
          <cell r="AG135" t="str">
            <v>25288-132</v>
          </cell>
          <cell r="AH135" t="str">
            <v>25290-132</v>
          </cell>
          <cell r="AI135" t="str">
            <v>25293-132</v>
          </cell>
          <cell r="AJ135" t="str">
            <v>25295-132</v>
          </cell>
          <cell r="AK135" t="str">
            <v>25297-132</v>
          </cell>
          <cell r="AL135" t="str">
            <v>25299-132</v>
          </cell>
          <cell r="AM135" t="str">
            <v>25307-132</v>
          </cell>
          <cell r="AN135" t="str">
            <v>25312-132</v>
          </cell>
          <cell r="AO135" t="str">
            <v>25317-132</v>
          </cell>
          <cell r="AP135" t="str">
            <v>25320-132</v>
          </cell>
          <cell r="AQ135" t="str">
            <v>25322-132</v>
          </cell>
          <cell r="AR135" t="str">
            <v>25324-132</v>
          </cell>
          <cell r="AS135" t="str">
            <v>25326-132</v>
          </cell>
          <cell r="AT135" t="str">
            <v>25328-132</v>
          </cell>
          <cell r="AU135" t="str">
            <v>25335-132</v>
          </cell>
          <cell r="AV135" t="str">
            <v>25339-132</v>
          </cell>
          <cell r="AW135" t="str">
            <v>25368-132</v>
          </cell>
          <cell r="AX135" t="str">
            <v>25372-132</v>
          </cell>
          <cell r="AZ135" t="str">
            <v>25386-132</v>
          </cell>
          <cell r="BA135" t="str">
            <v>25394-132</v>
          </cell>
          <cell r="BB135" t="str">
            <v>25398-132</v>
          </cell>
          <cell r="BC135" t="str">
            <v>25402-132</v>
          </cell>
          <cell r="BD135" t="str">
            <v>25407-132</v>
          </cell>
          <cell r="BE135" t="str">
            <v>25426-132</v>
          </cell>
          <cell r="BF135" t="str">
            <v>25430-132</v>
          </cell>
          <cell r="BG135" t="str">
            <v>25436-132</v>
          </cell>
          <cell r="BH135" t="str">
            <v>25438-132</v>
          </cell>
          <cell r="BI135" t="str">
            <v>25473-132</v>
          </cell>
          <cell r="BJ135" t="str">
            <v>25483-132</v>
          </cell>
          <cell r="BK135" t="str">
            <v>25486-132</v>
          </cell>
          <cell r="BL135" t="str">
            <v>25488-132</v>
          </cell>
          <cell r="BM135" t="str">
            <v>25489-132</v>
          </cell>
          <cell r="BN135" t="str">
            <v>25491-132</v>
          </cell>
          <cell r="BP135" t="str">
            <v>25513-132</v>
          </cell>
          <cell r="BQ135" t="str">
            <v>25518-132</v>
          </cell>
          <cell r="BR135" t="str">
            <v>25524-132</v>
          </cell>
          <cell r="BS135" t="str">
            <v>25530-132</v>
          </cell>
          <cell r="BT135" t="str">
            <v>25535-132</v>
          </cell>
          <cell r="BU135" t="str">
            <v>25572-132</v>
          </cell>
          <cell r="BV135" t="str">
            <v>25580-132</v>
          </cell>
          <cell r="BW135" t="str">
            <v>25592-132</v>
          </cell>
          <cell r="BX135" t="str">
            <v>25594-132</v>
          </cell>
          <cell r="BY135" t="str">
            <v>25596-132</v>
          </cell>
          <cell r="BZ135" t="str">
            <v>25599-132</v>
          </cell>
          <cell r="CA135" t="str">
            <v>25612-132</v>
          </cell>
          <cell r="CB135" t="str">
            <v>25645-132</v>
          </cell>
          <cell r="CC135" t="str">
            <v>25649-132</v>
          </cell>
          <cell r="CD135" t="str">
            <v>25653-132</v>
          </cell>
          <cell r="CE135" t="str">
            <v>25658-132</v>
          </cell>
          <cell r="CF135" t="str">
            <v>25662-132</v>
          </cell>
          <cell r="CG135" t="str">
            <v>25718-132</v>
          </cell>
          <cell r="CH135" t="str">
            <v>25736-132</v>
          </cell>
          <cell r="CI135" t="str">
            <v>25740-132</v>
          </cell>
          <cell r="CJ135" t="str">
            <v>25743-132</v>
          </cell>
          <cell r="CK135" t="str">
            <v>25745-132</v>
          </cell>
          <cell r="CL135" t="str">
            <v>25754-132</v>
          </cell>
          <cell r="CM135" t="str">
            <v>25758-132</v>
          </cell>
          <cell r="CN135" t="str">
            <v>25769-132</v>
          </cell>
          <cell r="CO135" t="str">
            <v>25772-132</v>
          </cell>
          <cell r="CP135" t="str">
            <v>25777-132</v>
          </cell>
          <cell r="CQ135" t="str">
            <v>25779-132</v>
          </cell>
          <cell r="CR135" t="str">
            <v>25781-132</v>
          </cell>
          <cell r="CS135" t="str">
            <v>25785-132</v>
          </cell>
          <cell r="CU135" t="str">
            <v>25797-132</v>
          </cell>
          <cell r="CV135" t="str">
            <v>25799-132</v>
          </cell>
          <cell r="CW135" t="str">
            <v>25805-132</v>
          </cell>
          <cell r="CY135" t="str">
            <v>25815-132</v>
          </cell>
          <cell r="CZ135" t="str">
            <v>25817-132</v>
          </cell>
          <cell r="DA135" t="str">
            <v>25823-132</v>
          </cell>
          <cell r="DB135" t="str">
            <v>25839-132</v>
          </cell>
          <cell r="DC135" t="str">
            <v>25841-132</v>
          </cell>
          <cell r="DD135" t="str">
            <v>25843-132</v>
          </cell>
          <cell r="DE135" t="str">
            <v>25845-132</v>
          </cell>
          <cell r="DF135" t="str">
            <v>25851-132</v>
          </cell>
          <cell r="DG135" t="str">
            <v>25862-132</v>
          </cell>
          <cell r="DH135" t="str">
            <v>25867-132</v>
          </cell>
          <cell r="DI135" t="str">
            <v>25871-132</v>
          </cell>
          <cell r="DJ135" t="str">
            <v>25873-132</v>
          </cell>
          <cell r="DK135" t="str">
            <v>25875-132</v>
          </cell>
          <cell r="DL135" t="str">
            <v>25878-132</v>
          </cell>
          <cell r="DM135" t="str">
            <v>25885-132</v>
          </cell>
          <cell r="DN135" t="str">
            <v>25898-132</v>
          </cell>
          <cell r="DO135" t="str">
            <v>25899-132</v>
          </cell>
        </row>
        <row r="136">
          <cell r="C136" t="str">
            <v>25-133</v>
          </cell>
          <cell r="D136" t="str">
            <v>25001-133</v>
          </cell>
          <cell r="E136" t="str">
            <v>25019-133</v>
          </cell>
          <cell r="F136" t="str">
            <v>25035-133</v>
          </cell>
          <cell r="H136" t="str">
            <v>25053-133</v>
          </cell>
          <cell r="I136" t="str">
            <v>25086-133</v>
          </cell>
          <cell r="J136" t="str">
            <v>25095-133</v>
          </cell>
          <cell r="K136" t="str">
            <v>25099-133</v>
          </cell>
          <cell r="L136" t="str">
            <v>25120-133</v>
          </cell>
          <cell r="M136" t="str">
            <v>25123-133</v>
          </cell>
          <cell r="N136" t="str">
            <v>25126-133</v>
          </cell>
          <cell r="O136" t="str">
            <v>25148-133</v>
          </cell>
          <cell r="P136" t="str">
            <v>25151-133</v>
          </cell>
          <cell r="Q136" t="str">
            <v>25154-133</v>
          </cell>
          <cell r="R136" t="str">
            <v>25168-133</v>
          </cell>
          <cell r="S136" t="str">
            <v>25175-133</v>
          </cell>
          <cell r="T136" t="str">
            <v>25178-133</v>
          </cell>
          <cell r="U136" t="str">
            <v>25181-133</v>
          </cell>
          <cell r="V136" t="str">
            <v>25183-133</v>
          </cell>
          <cell r="X136" t="str">
            <v>25214-133</v>
          </cell>
          <cell r="Y136" t="str">
            <v>25224-133</v>
          </cell>
          <cell r="Z136" t="str">
            <v>25245-133</v>
          </cell>
          <cell r="AA136" t="str">
            <v>25258-133</v>
          </cell>
          <cell r="AB136" t="str">
            <v>25260-133</v>
          </cell>
          <cell r="AC136" t="str">
            <v>25269-133</v>
          </cell>
          <cell r="AD136" t="str">
            <v>25279-133</v>
          </cell>
          <cell r="AE136" t="str">
            <v>25281-133</v>
          </cell>
          <cell r="AF136" t="str">
            <v>25286-133</v>
          </cell>
          <cell r="AG136" t="str">
            <v>25288-133</v>
          </cell>
          <cell r="AH136" t="str">
            <v>25290-133</v>
          </cell>
          <cell r="AI136" t="str">
            <v>25293-133</v>
          </cell>
          <cell r="AJ136" t="str">
            <v>25295-133</v>
          </cell>
          <cell r="AK136" t="str">
            <v>25297-133</v>
          </cell>
          <cell r="AL136" t="str">
            <v>25299-133</v>
          </cell>
          <cell r="AM136" t="str">
            <v>25307-133</v>
          </cell>
          <cell r="AN136" t="str">
            <v>25312-133</v>
          </cell>
          <cell r="AO136" t="str">
            <v>25317-133</v>
          </cell>
          <cell r="AP136" t="str">
            <v>25320-133</v>
          </cell>
          <cell r="AQ136" t="str">
            <v>25322-133</v>
          </cell>
          <cell r="AR136" t="str">
            <v>25324-133</v>
          </cell>
          <cell r="AS136" t="str">
            <v>25326-133</v>
          </cell>
          <cell r="AT136" t="str">
            <v>25328-133</v>
          </cell>
          <cell r="AU136" t="str">
            <v>25335-133</v>
          </cell>
          <cell r="AV136" t="str">
            <v>25339-133</v>
          </cell>
          <cell r="AW136" t="str">
            <v>25368-133</v>
          </cell>
          <cell r="AX136" t="str">
            <v>25372-133</v>
          </cell>
          <cell r="AZ136" t="str">
            <v>25386-133</v>
          </cell>
          <cell r="BA136" t="str">
            <v>25394-133</v>
          </cell>
          <cell r="BB136" t="str">
            <v>25398-133</v>
          </cell>
          <cell r="BC136" t="str">
            <v>25402-133</v>
          </cell>
          <cell r="BD136" t="str">
            <v>25407-133</v>
          </cell>
          <cell r="BE136" t="str">
            <v>25426-133</v>
          </cell>
          <cell r="BF136" t="str">
            <v>25430-133</v>
          </cell>
          <cell r="BG136" t="str">
            <v>25436-133</v>
          </cell>
          <cell r="BH136" t="str">
            <v>25438-133</v>
          </cell>
          <cell r="BI136" t="str">
            <v>25473-133</v>
          </cell>
          <cell r="BJ136" t="str">
            <v>25483-133</v>
          </cell>
          <cell r="BK136" t="str">
            <v>25486-133</v>
          </cell>
          <cell r="BL136" t="str">
            <v>25488-133</v>
          </cell>
          <cell r="BM136" t="str">
            <v>25489-133</v>
          </cell>
          <cell r="BN136" t="str">
            <v>25491-133</v>
          </cell>
          <cell r="BP136" t="str">
            <v>25513-133</v>
          </cell>
          <cell r="BQ136" t="str">
            <v>25518-133</v>
          </cell>
          <cell r="BR136" t="str">
            <v>25524-133</v>
          </cell>
          <cell r="BS136" t="str">
            <v>25530-133</v>
          </cell>
          <cell r="BT136" t="str">
            <v>25535-133</v>
          </cell>
          <cell r="BU136" t="str">
            <v>25572-133</v>
          </cell>
          <cell r="BV136" t="str">
            <v>25580-133</v>
          </cell>
          <cell r="BW136" t="str">
            <v>25592-133</v>
          </cell>
          <cell r="BX136" t="str">
            <v>25594-133</v>
          </cell>
          <cell r="BY136" t="str">
            <v>25596-133</v>
          </cell>
          <cell r="BZ136" t="str">
            <v>25599-133</v>
          </cell>
          <cell r="CA136" t="str">
            <v>25612-133</v>
          </cell>
          <cell r="CB136" t="str">
            <v>25645-133</v>
          </cell>
          <cell r="CC136" t="str">
            <v>25649-133</v>
          </cell>
          <cell r="CD136" t="str">
            <v>25653-133</v>
          </cell>
          <cell r="CE136" t="str">
            <v>25658-133</v>
          </cell>
          <cell r="CF136" t="str">
            <v>25662-133</v>
          </cell>
          <cell r="CG136" t="str">
            <v>25718-133</v>
          </cell>
          <cell r="CH136" t="str">
            <v>25736-133</v>
          </cell>
          <cell r="CI136" t="str">
            <v>25740-133</v>
          </cell>
          <cell r="CJ136" t="str">
            <v>25743-133</v>
          </cell>
          <cell r="CK136" t="str">
            <v>25745-133</v>
          </cell>
          <cell r="CL136" t="str">
            <v>25754-133</v>
          </cell>
          <cell r="CM136" t="str">
            <v>25758-133</v>
          </cell>
          <cell r="CO136" t="str">
            <v>25772-133</v>
          </cell>
          <cell r="CP136" t="str">
            <v>25777-133</v>
          </cell>
          <cell r="CQ136" t="str">
            <v>25779-133</v>
          </cell>
          <cell r="CR136" t="str">
            <v>25781-133</v>
          </cell>
          <cell r="CS136" t="str">
            <v>25785-133</v>
          </cell>
          <cell r="CU136" t="str">
            <v>25797-133</v>
          </cell>
          <cell r="CV136" t="str">
            <v>25799-133</v>
          </cell>
          <cell r="CW136" t="str">
            <v>25805-133</v>
          </cell>
          <cell r="CY136" t="str">
            <v>25815-133</v>
          </cell>
          <cell r="CZ136" t="str">
            <v>25817-133</v>
          </cell>
          <cell r="DA136" t="str">
            <v>25823-133</v>
          </cell>
          <cell r="DB136" t="str">
            <v>25839-133</v>
          </cell>
          <cell r="DC136" t="str">
            <v>25841-133</v>
          </cell>
          <cell r="DD136" t="str">
            <v>25843-133</v>
          </cell>
          <cell r="DE136" t="str">
            <v>25845-133</v>
          </cell>
          <cell r="DF136" t="str">
            <v>25851-133</v>
          </cell>
          <cell r="DG136" t="str">
            <v>25862-133</v>
          </cell>
          <cell r="DH136" t="str">
            <v>25867-133</v>
          </cell>
          <cell r="DI136" t="str">
            <v>25871-133</v>
          </cell>
          <cell r="DJ136" t="str">
            <v>25873-133</v>
          </cell>
          <cell r="DK136" t="str">
            <v>25875-133</v>
          </cell>
          <cell r="DL136" t="str">
            <v>25878-133</v>
          </cell>
          <cell r="DM136" t="str">
            <v>25885-133</v>
          </cell>
          <cell r="DN136" t="str">
            <v>25898-133</v>
          </cell>
          <cell r="DO136" t="str">
            <v>25899-133</v>
          </cell>
        </row>
        <row r="137">
          <cell r="C137" t="str">
            <v>25-134</v>
          </cell>
          <cell r="D137" t="str">
            <v>25001-134</v>
          </cell>
          <cell r="E137" t="str">
            <v>25019-134</v>
          </cell>
          <cell r="F137" t="str">
            <v>25035-134</v>
          </cell>
          <cell r="H137" t="str">
            <v>25053-134</v>
          </cell>
          <cell r="I137" t="str">
            <v>25086-134</v>
          </cell>
          <cell r="J137" t="str">
            <v>25095-134</v>
          </cell>
          <cell r="K137" t="str">
            <v>25099-134</v>
          </cell>
          <cell r="L137" t="str">
            <v>25120-134</v>
          </cell>
          <cell r="M137" t="str">
            <v>25123-134</v>
          </cell>
          <cell r="N137" t="str">
            <v>25126-134</v>
          </cell>
          <cell r="O137" t="str">
            <v>25148-134</v>
          </cell>
          <cell r="P137" t="str">
            <v>25151-134</v>
          </cell>
          <cell r="Q137" t="str">
            <v>25154-134</v>
          </cell>
          <cell r="R137" t="str">
            <v>25168-134</v>
          </cell>
          <cell r="S137" t="str">
            <v>25175-134</v>
          </cell>
          <cell r="T137" t="str">
            <v>25178-134</v>
          </cell>
          <cell r="U137" t="str">
            <v>25181-134</v>
          </cell>
          <cell r="V137" t="str">
            <v>25183-134</v>
          </cell>
          <cell r="X137" t="str">
            <v>25214-134</v>
          </cell>
          <cell r="Y137" t="str">
            <v>25224-134</v>
          </cell>
          <cell r="Z137" t="str">
            <v>25245-134</v>
          </cell>
          <cell r="AA137" t="str">
            <v>25258-134</v>
          </cell>
          <cell r="AB137" t="str">
            <v>25260-134</v>
          </cell>
          <cell r="AC137" t="str">
            <v>25269-134</v>
          </cell>
          <cell r="AD137" t="str">
            <v>25279-134</v>
          </cell>
          <cell r="AE137" t="str">
            <v>25281-134</v>
          </cell>
          <cell r="AF137" t="str">
            <v>25286-134</v>
          </cell>
          <cell r="AG137" t="str">
            <v>25288-134</v>
          </cell>
          <cell r="AH137" t="str">
            <v>25290-134</v>
          </cell>
          <cell r="AI137" t="str">
            <v>25293-134</v>
          </cell>
          <cell r="AJ137" t="str">
            <v>25295-134</v>
          </cell>
          <cell r="AK137" t="str">
            <v>25297-134</v>
          </cell>
          <cell r="AL137" t="str">
            <v>25299-134</v>
          </cell>
          <cell r="AM137" t="str">
            <v>25307-134</v>
          </cell>
          <cell r="AN137" t="str">
            <v>25312-134</v>
          </cell>
          <cell r="AO137" t="str">
            <v>25317-134</v>
          </cell>
          <cell r="AP137" t="str">
            <v>25320-134</v>
          </cell>
          <cell r="AQ137" t="str">
            <v>25322-134</v>
          </cell>
          <cell r="AR137" t="str">
            <v>25324-134</v>
          </cell>
          <cell r="AS137" t="str">
            <v>25326-134</v>
          </cell>
          <cell r="AT137" t="str">
            <v>25328-134</v>
          </cell>
          <cell r="AU137" t="str">
            <v>25335-134</v>
          </cell>
          <cell r="AV137" t="str">
            <v>25339-134</v>
          </cell>
          <cell r="AW137" t="str">
            <v>25368-134</v>
          </cell>
          <cell r="AX137" t="str">
            <v>25372-134</v>
          </cell>
          <cell r="AZ137" t="str">
            <v>25386-134</v>
          </cell>
          <cell r="BA137" t="str">
            <v>25394-134</v>
          </cell>
          <cell r="BB137" t="str">
            <v>25398-134</v>
          </cell>
          <cell r="BC137" t="str">
            <v>25402-134</v>
          </cell>
          <cell r="BD137" t="str">
            <v>25407-134</v>
          </cell>
          <cell r="BE137" t="str">
            <v>25426-134</v>
          </cell>
          <cell r="BF137" t="str">
            <v>25430-134</v>
          </cell>
          <cell r="BG137" t="str">
            <v>25436-134</v>
          </cell>
          <cell r="BH137" t="str">
            <v>25438-134</v>
          </cell>
          <cell r="BI137" t="str">
            <v>25473-134</v>
          </cell>
          <cell r="BJ137" t="str">
            <v>25483-134</v>
          </cell>
          <cell r="BK137" t="str">
            <v>25486-134</v>
          </cell>
          <cell r="BL137" t="str">
            <v>25488-134</v>
          </cell>
          <cell r="BM137" t="str">
            <v>25489-134</v>
          </cell>
          <cell r="BN137" t="str">
            <v>25491-134</v>
          </cell>
          <cell r="BP137" t="str">
            <v>25513-134</v>
          </cell>
          <cell r="BQ137" t="str">
            <v>25518-134</v>
          </cell>
          <cell r="BR137" t="str">
            <v>25524-134</v>
          </cell>
          <cell r="BS137" t="str">
            <v>25530-134</v>
          </cell>
          <cell r="BT137" t="str">
            <v>25535-134</v>
          </cell>
          <cell r="BU137" t="str">
            <v>25572-134</v>
          </cell>
          <cell r="BV137" t="str">
            <v>25580-134</v>
          </cell>
          <cell r="BW137" t="str">
            <v>25592-134</v>
          </cell>
          <cell r="BX137" t="str">
            <v>25594-134</v>
          </cell>
          <cell r="BY137" t="str">
            <v>25596-134</v>
          </cell>
          <cell r="BZ137" t="str">
            <v>25599-134</v>
          </cell>
          <cell r="CA137" t="str">
            <v>25612-134</v>
          </cell>
          <cell r="CB137" t="str">
            <v>25645-134</v>
          </cell>
          <cell r="CC137" t="str">
            <v>25649-134</v>
          </cell>
          <cell r="CD137" t="str">
            <v>25653-134</v>
          </cell>
          <cell r="CE137" t="str">
            <v>25658-134</v>
          </cell>
          <cell r="CF137" t="str">
            <v>25662-134</v>
          </cell>
          <cell r="CG137" t="str">
            <v>25718-134</v>
          </cell>
          <cell r="CH137" t="str">
            <v>25736-134</v>
          </cell>
          <cell r="CI137" t="str">
            <v>25740-134</v>
          </cell>
          <cell r="CJ137" t="str">
            <v>25743-134</v>
          </cell>
          <cell r="CK137" t="str">
            <v>25745-134</v>
          </cell>
          <cell r="CL137" t="str">
            <v>25754-134</v>
          </cell>
          <cell r="CM137" t="str">
            <v>25758-134</v>
          </cell>
          <cell r="CO137" t="str">
            <v>25772-134</v>
          </cell>
          <cell r="CP137" t="str">
            <v>25777-134</v>
          </cell>
          <cell r="CQ137" t="str">
            <v>25779-134</v>
          </cell>
          <cell r="CR137" t="str">
            <v>25781-134</v>
          </cell>
          <cell r="CS137" t="str">
            <v>25785-134</v>
          </cell>
          <cell r="CU137" t="str">
            <v>25797-134</v>
          </cell>
          <cell r="CV137" t="str">
            <v>25799-134</v>
          </cell>
          <cell r="CW137" t="str">
            <v>25805-134</v>
          </cell>
          <cell r="CY137" t="str">
            <v>25815-134</v>
          </cell>
          <cell r="CZ137" t="str">
            <v>25817-134</v>
          </cell>
          <cell r="DA137" t="str">
            <v>25823-134</v>
          </cell>
          <cell r="DB137" t="str">
            <v>25839-134</v>
          </cell>
          <cell r="DC137" t="str">
            <v>25841-134</v>
          </cell>
          <cell r="DD137" t="str">
            <v>25843-134</v>
          </cell>
          <cell r="DE137" t="str">
            <v>25845-134</v>
          </cell>
          <cell r="DF137" t="str">
            <v>25851-134</v>
          </cell>
          <cell r="DG137" t="str">
            <v>25862-134</v>
          </cell>
          <cell r="DH137" t="str">
            <v>25867-134</v>
          </cell>
          <cell r="DI137" t="str">
            <v>25871-134</v>
          </cell>
          <cell r="DJ137" t="str">
            <v>25873-134</v>
          </cell>
          <cell r="DK137" t="str">
            <v>25875-134</v>
          </cell>
          <cell r="DL137" t="str">
            <v>25878-134</v>
          </cell>
          <cell r="DM137" t="str">
            <v>25885-134</v>
          </cell>
          <cell r="DN137" t="str">
            <v>25898-134</v>
          </cell>
          <cell r="DO137" t="str">
            <v>25899-134</v>
          </cell>
        </row>
        <row r="138">
          <cell r="C138" t="str">
            <v>25-135</v>
          </cell>
          <cell r="D138" t="str">
            <v>25001-135</v>
          </cell>
          <cell r="E138" t="str">
            <v>25019-135</v>
          </cell>
          <cell r="F138" t="str">
            <v>25035-135</v>
          </cell>
          <cell r="H138" t="str">
            <v>25053-135</v>
          </cell>
          <cell r="I138" t="str">
            <v>25086-135</v>
          </cell>
          <cell r="J138" t="str">
            <v>25095-135</v>
          </cell>
          <cell r="K138" t="str">
            <v>25099-135</v>
          </cell>
          <cell r="L138" t="str">
            <v>25120-135</v>
          </cell>
          <cell r="M138" t="str">
            <v>25123-135</v>
          </cell>
          <cell r="N138" t="str">
            <v>25126-135</v>
          </cell>
          <cell r="O138" t="str">
            <v>25148-135</v>
          </cell>
          <cell r="P138" t="str">
            <v>25151-135</v>
          </cell>
          <cell r="Q138" t="str">
            <v>25154-135</v>
          </cell>
          <cell r="R138" t="str">
            <v>25168-135</v>
          </cell>
          <cell r="S138" t="str">
            <v>25175-135</v>
          </cell>
          <cell r="T138" t="str">
            <v>25178-135</v>
          </cell>
          <cell r="U138" t="str">
            <v>25181-135</v>
          </cell>
          <cell r="V138" t="str">
            <v>25183-135</v>
          </cell>
          <cell r="X138" t="str">
            <v>25214-135</v>
          </cell>
          <cell r="Y138" t="str">
            <v>25224-135</v>
          </cell>
          <cell r="Z138" t="str">
            <v>25245-135</v>
          </cell>
          <cell r="AA138" t="str">
            <v>25258-135</v>
          </cell>
          <cell r="AB138" t="str">
            <v>25260-135</v>
          </cell>
          <cell r="AC138" t="str">
            <v>25269-135</v>
          </cell>
          <cell r="AD138" t="str">
            <v>25279-135</v>
          </cell>
          <cell r="AE138" t="str">
            <v>25281-135</v>
          </cell>
          <cell r="AF138" t="str">
            <v>25286-135</v>
          </cell>
          <cell r="AG138" t="str">
            <v>25288-135</v>
          </cell>
          <cell r="AH138" t="str">
            <v>25290-135</v>
          </cell>
          <cell r="AI138" t="str">
            <v>25293-135</v>
          </cell>
          <cell r="AJ138" t="str">
            <v>25295-135</v>
          </cell>
          <cell r="AK138" t="str">
            <v>25297-135</v>
          </cell>
          <cell r="AL138" t="str">
            <v>25299-135</v>
          </cell>
          <cell r="AM138" t="str">
            <v>25307-135</v>
          </cell>
          <cell r="AN138" t="str">
            <v>25312-135</v>
          </cell>
          <cell r="AO138" t="str">
            <v>25317-135</v>
          </cell>
          <cell r="AP138" t="str">
            <v>25320-135</v>
          </cell>
          <cell r="AQ138" t="str">
            <v>25322-135</v>
          </cell>
          <cell r="AR138" t="str">
            <v>25324-135</v>
          </cell>
          <cell r="AS138" t="str">
            <v>25326-135</v>
          </cell>
          <cell r="AT138" t="str">
            <v>25328-135</v>
          </cell>
          <cell r="AU138" t="str">
            <v>25335-135</v>
          </cell>
          <cell r="AV138" t="str">
            <v>25339-135</v>
          </cell>
          <cell r="AW138" t="str">
            <v>25368-135</v>
          </cell>
          <cell r="AX138" t="str">
            <v>25372-135</v>
          </cell>
          <cell r="AZ138" t="str">
            <v>25386-135</v>
          </cell>
          <cell r="BA138" t="str">
            <v>25394-135</v>
          </cell>
          <cell r="BB138" t="str">
            <v>25398-135</v>
          </cell>
          <cell r="BC138" t="str">
            <v>25402-135</v>
          </cell>
          <cell r="BD138" t="str">
            <v>25407-135</v>
          </cell>
          <cell r="BE138" t="str">
            <v>25426-135</v>
          </cell>
          <cell r="BF138" t="str">
            <v>25430-135</v>
          </cell>
          <cell r="BG138" t="str">
            <v>25436-135</v>
          </cell>
          <cell r="BH138" t="str">
            <v>25438-135</v>
          </cell>
          <cell r="BI138" t="str">
            <v>25473-135</v>
          </cell>
          <cell r="BJ138" t="str">
            <v>25483-135</v>
          </cell>
          <cell r="BK138" t="str">
            <v>25486-135</v>
          </cell>
          <cell r="BL138" t="str">
            <v>25488-135</v>
          </cell>
          <cell r="BM138" t="str">
            <v>25489-135</v>
          </cell>
          <cell r="BN138" t="str">
            <v>25491-135</v>
          </cell>
          <cell r="BP138" t="str">
            <v>25513-135</v>
          </cell>
          <cell r="BQ138" t="str">
            <v>25518-135</v>
          </cell>
          <cell r="BR138" t="str">
            <v>25524-135</v>
          </cell>
          <cell r="BS138" t="str">
            <v>25530-135</v>
          </cell>
          <cell r="BT138" t="str">
            <v>25535-135</v>
          </cell>
          <cell r="BU138" t="str">
            <v>25572-135</v>
          </cell>
          <cell r="BV138" t="str">
            <v>25580-135</v>
          </cell>
          <cell r="BW138" t="str">
            <v>25592-135</v>
          </cell>
          <cell r="BX138" t="str">
            <v>25594-135</v>
          </cell>
          <cell r="BY138" t="str">
            <v>25596-135</v>
          </cell>
          <cell r="BZ138" t="str">
            <v>25599-135</v>
          </cell>
          <cell r="CA138" t="str">
            <v>25612-135</v>
          </cell>
          <cell r="CB138" t="str">
            <v>25645-135</v>
          </cell>
          <cell r="CC138" t="str">
            <v>25649-135</v>
          </cell>
          <cell r="CD138" t="str">
            <v>25653-135</v>
          </cell>
          <cell r="CE138" t="str">
            <v>25658-135</v>
          </cell>
          <cell r="CF138" t="str">
            <v>25662-135</v>
          </cell>
          <cell r="CG138" t="str">
            <v>25718-135</v>
          </cell>
          <cell r="CH138" t="str">
            <v>25736-135</v>
          </cell>
          <cell r="CI138" t="str">
            <v>25740-135</v>
          </cell>
          <cell r="CJ138" t="str">
            <v>25743-135</v>
          </cell>
          <cell r="CK138" t="str">
            <v>25745-135</v>
          </cell>
          <cell r="CL138" t="str">
            <v>25754-135</v>
          </cell>
          <cell r="CM138" t="str">
            <v>25758-135</v>
          </cell>
          <cell r="CO138" t="str">
            <v>25772-135</v>
          </cell>
          <cell r="CP138" t="str">
            <v>25777-135</v>
          </cell>
          <cell r="CQ138" t="str">
            <v>25779-135</v>
          </cell>
          <cell r="CR138" t="str">
            <v>25781-135</v>
          </cell>
          <cell r="CS138" t="str">
            <v>25785-135</v>
          </cell>
          <cell r="CU138" t="str">
            <v>25797-135</v>
          </cell>
          <cell r="CV138" t="str">
            <v>25799-135</v>
          </cell>
          <cell r="CW138" t="str">
            <v>25805-135</v>
          </cell>
          <cell r="CY138" t="str">
            <v>25815-135</v>
          </cell>
          <cell r="CZ138" t="str">
            <v>25817-135</v>
          </cell>
          <cell r="DA138" t="str">
            <v>25823-135</v>
          </cell>
          <cell r="DB138" t="str">
            <v>25839-135</v>
          </cell>
          <cell r="DC138" t="str">
            <v>25841-135</v>
          </cell>
          <cell r="DD138" t="str">
            <v>25843-135</v>
          </cell>
          <cell r="DE138" t="str">
            <v>25845-135</v>
          </cell>
          <cell r="DF138" t="str">
            <v>25851-135</v>
          </cell>
          <cell r="DG138" t="str">
            <v>25862-135</v>
          </cell>
          <cell r="DH138" t="str">
            <v>25867-135</v>
          </cell>
          <cell r="DI138" t="str">
            <v>25871-135</v>
          </cell>
          <cell r="DJ138" t="str">
            <v>25873-135</v>
          </cell>
          <cell r="DK138" t="str">
            <v>25875-135</v>
          </cell>
          <cell r="DL138" t="str">
            <v>25878-135</v>
          </cell>
          <cell r="DM138" t="str">
            <v>25885-135</v>
          </cell>
          <cell r="DN138" t="str">
            <v>25898-135</v>
          </cell>
          <cell r="DO138" t="str">
            <v>25899-135</v>
          </cell>
        </row>
        <row r="139">
          <cell r="C139" t="str">
            <v>25-136</v>
          </cell>
          <cell r="D139" t="str">
            <v>25001-136</v>
          </cell>
          <cell r="E139" t="str">
            <v>25019-136</v>
          </cell>
          <cell r="F139" t="str">
            <v>25035-136</v>
          </cell>
          <cell r="H139" t="str">
            <v>25053-136</v>
          </cell>
          <cell r="I139" t="str">
            <v>25086-136</v>
          </cell>
          <cell r="J139" t="str">
            <v>25095-136</v>
          </cell>
          <cell r="K139" t="str">
            <v>25099-136</v>
          </cell>
          <cell r="L139" t="str">
            <v>25120-136</v>
          </cell>
          <cell r="M139" t="str">
            <v>25123-136</v>
          </cell>
          <cell r="N139" t="str">
            <v>25126-136</v>
          </cell>
          <cell r="O139" t="str">
            <v>25148-136</v>
          </cell>
          <cell r="P139" t="str">
            <v>25151-136</v>
          </cell>
          <cell r="Q139" t="str">
            <v>25154-136</v>
          </cell>
          <cell r="R139" t="str">
            <v>25168-136</v>
          </cell>
          <cell r="S139" t="str">
            <v>25175-136</v>
          </cell>
          <cell r="T139" t="str">
            <v>25178-136</v>
          </cell>
          <cell r="U139" t="str">
            <v>25181-136</v>
          </cell>
          <cell r="V139" t="str">
            <v>25183-136</v>
          </cell>
          <cell r="X139" t="str">
            <v>25214-136</v>
          </cell>
          <cell r="Y139" t="str">
            <v>25224-136</v>
          </cell>
          <cell r="Z139" t="str">
            <v>25245-136</v>
          </cell>
          <cell r="AA139" t="str">
            <v>25258-136</v>
          </cell>
          <cell r="AB139" t="str">
            <v>25260-136</v>
          </cell>
          <cell r="AC139" t="str">
            <v>25269-136</v>
          </cell>
          <cell r="AD139" t="str">
            <v>25279-136</v>
          </cell>
          <cell r="AE139" t="str">
            <v>25281-136</v>
          </cell>
          <cell r="AF139" t="str">
            <v>25286-136</v>
          </cell>
          <cell r="AG139" t="str">
            <v>25288-136</v>
          </cell>
          <cell r="AH139" t="str">
            <v>25290-136</v>
          </cell>
          <cell r="AI139" t="str">
            <v>25293-136</v>
          </cell>
          <cell r="AJ139" t="str">
            <v>25295-136</v>
          </cell>
          <cell r="AK139" t="str">
            <v>25297-136</v>
          </cell>
          <cell r="AL139" t="str">
            <v>25299-136</v>
          </cell>
          <cell r="AM139" t="str">
            <v>25307-136</v>
          </cell>
          <cell r="AN139" t="str">
            <v>25312-136</v>
          </cell>
          <cell r="AO139" t="str">
            <v>25317-136</v>
          </cell>
          <cell r="AP139" t="str">
            <v>25320-136</v>
          </cell>
          <cell r="AQ139" t="str">
            <v>25322-136</v>
          </cell>
          <cell r="AR139" t="str">
            <v>25324-136</v>
          </cell>
          <cell r="AS139" t="str">
            <v>25326-136</v>
          </cell>
          <cell r="AT139" t="str">
            <v>25328-136</v>
          </cell>
          <cell r="AU139" t="str">
            <v>25335-136</v>
          </cell>
          <cell r="AV139" t="str">
            <v>25339-136</v>
          </cell>
          <cell r="AW139" t="str">
            <v>25368-136</v>
          </cell>
          <cell r="AX139" t="str">
            <v>25372-136</v>
          </cell>
          <cell r="AZ139" t="str">
            <v>25386-136</v>
          </cell>
          <cell r="BA139" t="str">
            <v>25394-136</v>
          </cell>
          <cell r="BB139" t="str">
            <v>25398-136</v>
          </cell>
          <cell r="BC139" t="str">
            <v>25402-136</v>
          </cell>
          <cell r="BD139" t="str">
            <v>25407-136</v>
          </cell>
          <cell r="BE139" t="str">
            <v>25426-136</v>
          </cell>
          <cell r="BF139" t="str">
            <v>25430-136</v>
          </cell>
          <cell r="BG139" t="str">
            <v>25436-136</v>
          </cell>
          <cell r="BH139" t="str">
            <v>25438-136</v>
          </cell>
          <cell r="BI139" t="str">
            <v>25473-136</v>
          </cell>
          <cell r="BJ139" t="str">
            <v>25483-136</v>
          </cell>
          <cell r="BK139" t="str">
            <v>25486-136</v>
          </cell>
          <cell r="BL139" t="str">
            <v>25488-136</v>
          </cell>
          <cell r="BM139" t="str">
            <v>25489-136</v>
          </cell>
          <cell r="BN139" t="str">
            <v>25491-136</v>
          </cell>
          <cell r="BP139" t="str">
            <v>25513-136</v>
          </cell>
          <cell r="BQ139" t="str">
            <v>25518-136</v>
          </cell>
          <cell r="BR139" t="str">
            <v>25524-136</v>
          </cell>
          <cell r="BS139" t="str">
            <v>25530-136</v>
          </cell>
          <cell r="BT139" t="str">
            <v>25535-136</v>
          </cell>
          <cell r="BU139" t="str">
            <v>25572-136</v>
          </cell>
          <cell r="BV139" t="str">
            <v>25580-136</v>
          </cell>
          <cell r="BW139" t="str">
            <v>25592-136</v>
          </cell>
          <cell r="BX139" t="str">
            <v>25594-136</v>
          </cell>
          <cell r="BY139" t="str">
            <v>25596-136</v>
          </cell>
          <cell r="BZ139" t="str">
            <v>25599-136</v>
          </cell>
          <cell r="CA139" t="str">
            <v>25612-136</v>
          </cell>
          <cell r="CB139" t="str">
            <v>25645-136</v>
          </cell>
          <cell r="CD139" t="str">
            <v>25653-136</v>
          </cell>
          <cell r="CE139" t="str">
            <v>25658-136</v>
          </cell>
          <cell r="CF139" t="str">
            <v>25662-136</v>
          </cell>
          <cell r="CG139" t="str">
            <v>25718-136</v>
          </cell>
          <cell r="CH139" t="str">
            <v>25736-136</v>
          </cell>
          <cell r="CI139" t="str">
            <v>25740-136</v>
          </cell>
          <cell r="CJ139" t="str">
            <v>25743-136</v>
          </cell>
          <cell r="CK139" t="str">
            <v>25745-136</v>
          </cell>
          <cell r="CL139" t="str">
            <v>25754-136</v>
          </cell>
          <cell r="CM139" t="str">
            <v>25758-136</v>
          </cell>
          <cell r="CO139" t="str">
            <v>25772-136</v>
          </cell>
          <cell r="CP139" t="str">
            <v>25777-136</v>
          </cell>
          <cell r="CQ139" t="str">
            <v>25779-136</v>
          </cell>
          <cell r="CR139" t="str">
            <v>25781-136</v>
          </cell>
          <cell r="CS139" t="str">
            <v>25785-136</v>
          </cell>
          <cell r="CU139" t="str">
            <v>25797-136</v>
          </cell>
          <cell r="CV139" t="str">
            <v>25799-136</v>
          </cell>
          <cell r="CW139" t="str">
            <v>25805-136</v>
          </cell>
          <cell r="CY139" t="str">
            <v>25815-136</v>
          </cell>
          <cell r="CZ139" t="str">
            <v>25817-136</v>
          </cell>
          <cell r="DA139" t="str">
            <v>25823-136</v>
          </cell>
          <cell r="DB139" t="str">
            <v>25839-136</v>
          </cell>
          <cell r="DC139" t="str">
            <v>25841-136</v>
          </cell>
          <cell r="DD139" t="str">
            <v>25843-136</v>
          </cell>
          <cell r="DE139" t="str">
            <v>25845-136</v>
          </cell>
          <cell r="DF139" t="str">
            <v>25851-136</v>
          </cell>
          <cell r="DG139" t="str">
            <v>25862-136</v>
          </cell>
          <cell r="DH139" t="str">
            <v>25867-136</v>
          </cell>
          <cell r="DI139" t="str">
            <v>25871-136</v>
          </cell>
          <cell r="DJ139" t="str">
            <v>25873-136</v>
          </cell>
          <cell r="DK139" t="str">
            <v>25875-136</v>
          </cell>
          <cell r="DL139" t="str">
            <v>25878-136</v>
          </cell>
          <cell r="DM139" t="str">
            <v>25885-136</v>
          </cell>
          <cell r="DN139" t="str">
            <v>25898-136</v>
          </cell>
          <cell r="DO139" t="str">
            <v>25899-136</v>
          </cell>
        </row>
        <row r="140">
          <cell r="C140" t="str">
            <v>25-137</v>
          </cell>
          <cell r="D140" t="str">
            <v>25001-137</v>
          </cell>
          <cell r="E140" t="str">
            <v>25019-137</v>
          </cell>
          <cell r="F140" t="str">
            <v>25035-137</v>
          </cell>
          <cell r="H140" t="str">
            <v>25053-137</v>
          </cell>
          <cell r="I140" t="str">
            <v>25086-137</v>
          </cell>
          <cell r="J140" t="str">
            <v>25095-137</v>
          </cell>
          <cell r="K140" t="str">
            <v>25099-137</v>
          </cell>
          <cell r="L140" t="str">
            <v>25120-137</v>
          </cell>
          <cell r="M140" t="str">
            <v>25123-137</v>
          </cell>
          <cell r="N140" t="str">
            <v>25126-137</v>
          </cell>
          <cell r="O140" t="str">
            <v>25148-137</v>
          </cell>
          <cell r="P140" t="str">
            <v>25151-137</v>
          </cell>
          <cell r="Q140" t="str">
            <v>25154-137</v>
          </cell>
          <cell r="R140" t="str">
            <v>25168-137</v>
          </cell>
          <cell r="S140" t="str">
            <v>25175-137</v>
          </cell>
          <cell r="T140" t="str">
            <v>25178-137</v>
          </cell>
          <cell r="U140" t="str">
            <v>25181-137</v>
          </cell>
          <cell r="V140" t="str">
            <v>25183-137</v>
          </cell>
          <cell r="X140" t="str">
            <v>25214-137</v>
          </cell>
          <cell r="Y140" t="str">
            <v>25224-137</v>
          </cell>
          <cell r="Z140" t="str">
            <v>25245-137</v>
          </cell>
          <cell r="AA140" t="str">
            <v>25258-137</v>
          </cell>
          <cell r="AB140" t="str">
            <v>25260-137</v>
          </cell>
          <cell r="AC140" t="str">
            <v>25269-137</v>
          </cell>
          <cell r="AD140" t="str">
            <v>25279-137</v>
          </cell>
          <cell r="AE140" t="str">
            <v>25281-137</v>
          </cell>
          <cell r="AF140" t="str">
            <v>25286-137</v>
          </cell>
          <cell r="AG140" t="str">
            <v>25288-137</v>
          </cell>
          <cell r="AH140" t="str">
            <v>25290-137</v>
          </cell>
          <cell r="AI140" t="str">
            <v>25293-137</v>
          </cell>
          <cell r="AJ140" t="str">
            <v>25295-137</v>
          </cell>
          <cell r="AK140" t="str">
            <v>25297-137</v>
          </cell>
          <cell r="AL140" t="str">
            <v>25299-137</v>
          </cell>
          <cell r="AM140" t="str">
            <v>25307-137</v>
          </cell>
          <cell r="AN140" t="str">
            <v>25312-137</v>
          </cell>
          <cell r="AO140" t="str">
            <v>25317-137</v>
          </cell>
          <cell r="AP140" t="str">
            <v>25320-137</v>
          </cell>
          <cell r="AQ140" t="str">
            <v>25322-137</v>
          </cell>
          <cell r="AR140" t="str">
            <v>25324-137</v>
          </cell>
          <cell r="AS140" t="str">
            <v>25326-137</v>
          </cell>
          <cell r="AT140" t="str">
            <v>25328-137</v>
          </cell>
          <cell r="AU140" t="str">
            <v>25335-137</v>
          </cell>
          <cell r="AV140" t="str">
            <v>25339-137</v>
          </cell>
          <cell r="AW140" t="str">
            <v>25368-137</v>
          </cell>
          <cell r="AX140" t="str">
            <v>25372-137</v>
          </cell>
          <cell r="AZ140" t="str">
            <v>25386-137</v>
          </cell>
          <cell r="BA140" t="str">
            <v>25394-137</v>
          </cell>
          <cell r="BB140" t="str">
            <v>25398-137</v>
          </cell>
          <cell r="BC140" t="str">
            <v>25402-137</v>
          </cell>
          <cell r="BD140" t="str">
            <v>25407-137</v>
          </cell>
          <cell r="BE140" t="str">
            <v>25426-137</v>
          </cell>
          <cell r="BF140" t="str">
            <v>25430-137</v>
          </cell>
          <cell r="BG140" t="str">
            <v>25436-137</v>
          </cell>
          <cell r="BH140" t="str">
            <v>25438-137</v>
          </cell>
          <cell r="BI140" t="str">
            <v>25473-137</v>
          </cell>
          <cell r="BJ140" t="str">
            <v>25483-137</v>
          </cell>
          <cell r="BK140" t="str">
            <v>25486-137</v>
          </cell>
          <cell r="BL140" t="str">
            <v>25488-137</v>
          </cell>
          <cell r="BM140" t="str">
            <v>25489-137</v>
          </cell>
          <cell r="BN140" t="str">
            <v>25491-137</v>
          </cell>
          <cell r="BP140" t="str">
            <v>25513-137</v>
          </cell>
          <cell r="BQ140" t="str">
            <v>25518-137</v>
          </cell>
          <cell r="BR140" t="str">
            <v>25524-137</v>
          </cell>
          <cell r="BS140" t="str">
            <v>25530-137</v>
          </cell>
          <cell r="BT140" t="str">
            <v>25535-137</v>
          </cell>
          <cell r="BU140" t="str">
            <v>25572-137</v>
          </cell>
          <cell r="BV140" t="str">
            <v>25580-137</v>
          </cell>
          <cell r="BW140" t="str">
            <v>25592-137</v>
          </cell>
          <cell r="BX140" t="str">
            <v>25594-137</v>
          </cell>
          <cell r="BY140" t="str">
            <v>25596-137</v>
          </cell>
          <cell r="BZ140" t="str">
            <v>25599-137</v>
          </cell>
          <cell r="CA140" t="str">
            <v>25612-137</v>
          </cell>
          <cell r="CB140" t="str">
            <v>25645-137</v>
          </cell>
          <cell r="CD140" t="str">
            <v>25653-137</v>
          </cell>
          <cell r="CE140" t="str">
            <v>25658-137</v>
          </cell>
          <cell r="CF140" t="str">
            <v>25662-137</v>
          </cell>
          <cell r="CG140" t="str">
            <v>25718-137</v>
          </cell>
          <cell r="CH140" t="str">
            <v>25736-137</v>
          </cell>
          <cell r="CI140" t="str">
            <v>25740-137</v>
          </cell>
          <cell r="CJ140" t="str">
            <v>25743-137</v>
          </cell>
          <cell r="CK140" t="str">
            <v>25745-137</v>
          </cell>
          <cell r="CL140" t="str">
            <v>25754-137</v>
          </cell>
          <cell r="CM140" t="str">
            <v>25758-137</v>
          </cell>
          <cell r="CO140" t="str">
            <v>25772-137</v>
          </cell>
          <cell r="CP140" t="str">
            <v>25777-137</v>
          </cell>
          <cell r="CQ140" t="str">
            <v>25779-137</v>
          </cell>
          <cell r="CR140" t="str">
            <v>25781-137</v>
          </cell>
          <cell r="CS140" t="str">
            <v>25785-137</v>
          </cell>
          <cell r="CU140" t="str">
            <v>25797-137</v>
          </cell>
          <cell r="CV140" t="str">
            <v>25799-137</v>
          </cell>
          <cell r="CW140" t="str">
            <v>25805-137</v>
          </cell>
          <cell r="CY140" t="str">
            <v>25815-137</v>
          </cell>
          <cell r="CZ140" t="str">
            <v>25817-137</v>
          </cell>
          <cell r="DA140" t="str">
            <v>25823-137</v>
          </cell>
          <cell r="DB140" t="str">
            <v>25839-137</v>
          </cell>
          <cell r="DC140" t="str">
            <v>25841-137</v>
          </cell>
          <cell r="DD140" t="str">
            <v>25843-137</v>
          </cell>
          <cell r="DE140" t="str">
            <v>25845-137</v>
          </cell>
          <cell r="DF140" t="str">
            <v>25851-137</v>
          </cell>
          <cell r="DG140" t="str">
            <v>25862-137</v>
          </cell>
          <cell r="DH140" t="str">
            <v>25867-137</v>
          </cell>
          <cell r="DI140" t="str">
            <v>25871-137</v>
          </cell>
          <cell r="DJ140" t="str">
            <v>25873-137</v>
          </cell>
          <cell r="DK140" t="str">
            <v>25875-137</v>
          </cell>
          <cell r="DL140" t="str">
            <v>25878-137</v>
          </cell>
          <cell r="DM140" t="str">
            <v>25885-137</v>
          </cell>
          <cell r="DN140" t="str">
            <v>25898-137</v>
          </cell>
          <cell r="DO140" t="str">
            <v>25899-137</v>
          </cell>
        </row>
        <row r="141">
          <cell r="C141" t="str">
            <v>25-138</v>
          </cell>
          <cell r="D141" t="str">
            <v>25001-138</v>
          </cell>
          <cell r="E141" t="str">
            <v>25019-138</v>
          </cell>
          <cell r="F141" t="str">
            <v>25035-138</v>
          </cell>
          <cell r="H141" t="str">
            <v>25053-138</v>
          </cell>
          <cell r="I141" t="str">
            <v>25086-138</v>
          </cell>
          <cell r="J141" t="str">
            <v>25095-138</v>
          </cell>
          <cell r="K141" t="str">
            <v>25099-138</v>
          </cell>
          <cell r="L141" t="str">
            <v>25120-138</v>
          </cell>
          <cell r="M141" t="str">
            <v>25123-138</v>
          </cell>
          <cell r="N141" t="str">
            <v>25126-138</v>
          </cell>
          <cell r="O141" t="str">
            <v>25148-138</v>
          </cell>
          <cell r="P141" t="str">
            <v>25151-138</v>
          </cell>
          <cell r="Q141" t="str">
            <v>25154-138</v>
          </cell>
          <cell r="R141" t="str">
            <v>25168-138</v>
          </cell>
          <cell r="S141" t="str">
            <v>25175-138</v>
          </cell>
          <cell r="T141" t="str">
            <v>25178-138</v>
          </cell>
          <cell r="U141" t="str">
            <v>25181-138</v>
          </cell>
          <cell r="V141" t="str">
            <v>25183-138</v>
          </cell>
          <cell r="X141" t="str">
            <v>25214-138</v>
          </cell>
          <cell r="Y141" t="str">
            <v>25224-138</v>
          </cell>
          <cell r="Z141" t="str">
            <v>25245-138</v>
          </cell>
          <cell r="AA141" t="str">
            <v>25258-138</v>
          </cell>
          <cell r="AB141" t="str">
            <v>25260-138</v>
          </cell>
          <cell r="AC141" t="str">
            <v>25269-138</v>
          </cell>
          <cell r="AD141" t="str">
            <v>25279-138</v>
          </cell>
          <cell r="AE141" t="str">
            <v>25281-138</v>
          </cell>
          <cell r="AF141" t="str">
            <v>25286-138</v>
          </cell>
          <cell r="AG141" t="str">
            <v>25288-138</v>
          </cell>
          <cell r="AH141" t="str">
            <v>25290-138</v>
          </cell>
          <cell r="AI141" t="str">
            <v>25293-138</v>
          </cell>
          <cell r="AJ141" t="str">
            <v>25295-138</v>
          </cell>
          <cell r="AK141" t="str">
            <v>25297-138</v>
          </cell>
          <cell r="AL141" t="str">
            <v>25299-138</v>
          </cell>
          <cell r="AM141" t="str">
            <v>25307-138</v>
          </cell>
          <cell r="AN141" t="str">
            <v>25312-138</v>
          </cell>
          <cell r="AO141" t="str">
            <v>25317-138</v>
          </cell>
          <cell r="AP141" t="str">
            <v>25320-138</v>
          </cell>
          <cell r="AQ141" t="str">
            <v>25322-138</v>
          </cell>
          <cell r="AR141" t="str">
            <v>25324-138</v>
          </cell>
          <cell r="AS141" t="str">
            <v>25326-138</v>
          </cell>
          <cell r="AT141" t="str">
            <v>25328-138</v>
          </cell>
          <cell r="AU141" t="str">
            <v>25335-138</v>
          </cell>
          <cell r="AV141" t="str">
            <v>25339-138</v>
          </cell>
          <cell r="AW141" t="str">
            <v>25368-138</v>
          </cell>
          <cell r="AX141" t="str">
            <v>25372-138</v>
          </cell>
          <cell r="AZ141" t="str">
            <v>25386-138</v>
          </cell>
          <cell r="BA141" t="str">
            <v>25394-138</v>
          </cell>
          <cell r="BB141" t="str">
            <v>25398-138</v>
          </cell>
          <cell r="BC141" t="str">
            <v>25402-138</v>
          </cell>
          <cell r="BD141" t="str">
            <v>25407-138</v>
          </cell>
          <cell r="BE141" t="str">
            <v>25426-138</v>
          </cell>
          <cell r="BF141" t="str">
            <v>25430-138</v>
          </cell>
          <cell r="BG141" t="str">
            <v>25436-138</v>
          </cell>
          <cell r="BH141" t="str">
            <v>25438-138</v>
          </cell>
          <cell r="BI141" t="str">
            <v>25473-138</v>
          </cell>
          <cell r="BJ141" t="str">
            <v>25483-138</v>
          </cell>
          <cell r="BK141" t="str">
            <v>25486-138</v>
          </cell>
          <cell r="BL141" t="str">
            <v>25488-138</v>
          </cell>
          <cell r="BM141" t="str">
            <v>25489-138</v>
          </cell>
          <cell r="BN141" t="str">
            <v>25491-138</v>
          </cell>
          <cell r="BP141" t="str">
            <v>25513-138</v>
          </cell>
          <cell r="BQ141" t="str">
            <v>25518-138</v>
          </cell>
          <cell r="BR141" t="str">
            <v>25524-138</v>
          </cell>
          <cell r="BS141" t="str">
            <v>25530-138</v>
          </cell>
          <cell r="BT141" t="str">
            <v>25535-138</v>
          </cell>
          <cell r="BU141" t="str">
            <v>25572-138</v>
          </cell>
          <cell r="BV141" t="str">
            <v>25580-138</v>
          </cell>
          <cell r="BW141" t="str">
            <v>25592-138</v>
          </cell>
          <cell r="BX141" t="str">
            <v>25594-138</v>
          </cell>
          <cell r="BY141" t="str">
            <v>25596-138</v>
          </cell>
          <cell r="BZ141" t="str">
            <v>25599-138</v>
          </cell>
          <cell r="CA141" t="str">
            <v>25612-138</v>
          </cell>
          <cell r="CB141" t="str">
            <v>25645-138</v>
          </cell>
          <cell r="CD141" t="str">
            <v>25653-138</v>
          </cell>
          <cell r="CE141" t="str">
            <v>25658-138</v>
          </cell>
          <cell r="CF141" t="str">
            <v>25662-138</v>
          </cell>
          <cell r="CG141" t="str">
            <v>25718-138</v>
          </cell>
          <cell r="CH141" t="str">
            <v>25736-138</v>
          </cell>
          <cell r="CI141" t="str">
            <v>25740-138</v>
          </cell>
          <cell r="CJ141" t="str">
            <v>25743-138</v>
          </cell>
          <cell r="CK141" t="str">
            <v>25745-138</v>
          </cell>
          <cell r="CL141" t="str">
            <v>25754-138</v>
          </cell>
          <cell r="CM141" t="str">
            <v>25758-138</v>
          </cell>
          <cell r="CO141" t="str">
            <v>25772-138</v>
          </cell>
          <cell r="CP141" t="str">
            <v>25777-138</v>
          </cell>
          <cell r="CQ141" t="str">
            <v>25779-138</v>
          </cell>
          <cell r="CR141" t="str">
            <v>25781-138</v>
          </cell>
          <cell r="CS141" t="str">
            <v>25785-138</v>
          </cell>
          <cell r="CU141" t="str">
            <v>25797-138</v>
          </cell>
          <cell r="CV141" t="str">
            <v>25799-138</v>
          </cell>
          <cell r="CW141" t="str">
            <v>25805-138</v>
          </cell>
          <cell r="CY141" t="str">
            <v>25815-138</v>
          </cell>
          <cell r="CZ141" t="str">
            <v>25817-138</v>
          </cell>
          <cell r="DA141" t="str">
            <v>25823-138</v>
          </cell>
          <cell r="DB141" t="str">
            <v>25839-138</v>
          </cell>
          <cell r="DC141" t="str">
            <v>25841-138</v>
          </cell>
          <cell r="DD141" t="str">
            <v>25843-138</v>
          </cell>
          <cell r="DE141" t="str">
            <v>25845-138</v>
          </cell>
          <cell r="DF141" t="str">
            <v>25851-138</v>
          </cell>
          <cell r="DH141" t="str">
            <v>25867-138</v>
          </cell>
          <cell r="DI141" t="str">
            <v>25871-138</v>
          </cell>
          <cell r="DJ141" t="str">
            <v>25873-138</v>
          </cell>
          <cell r="DK141" t="str">
            <v>25875-138</v>
          </cell>
          <cell r="DL141" t="str">
            <v>25878-138</v>
          </cell>
          <cell r="DM141" t="str">
            <v>25885-138</v>
          </cell>
          <cell r="DN141" t="str">
            <v>25898-138</v>
          </cell>
          <cell r="DO141" t="str">
            <v>25899-138</v>
          </cell>
        </row>
        <row r="142">
          <cell r="C142" t="str">
            <v>25-139</v>
          </cell>
          <cell r="D142" t="str">
            <v>25001-139</v>
          </cell>
          <cell r="E142" t="str">
            <v>25019-139</v>
          </cell>
          <cell r="F142" t="str">
            <v>25035-139</v>
          </cell>
          <cell r="H142" t="str">
            <v>25053-139</v>
          </cell>
          <cell r="I142" t="str">
            <v>25086-139</v>
          </cell>
          <cell r="J142" t="str">
            <v>25095-139</v>
          </cell>
          <cell r="K142" t="str">
            <v>25099-139</v>
          </cell>
          <cell r="L142" t="str">
            <v>25120-139</v>
          </cell>
          <cell r="M142" t="str">
            <v>25123-139</v>
          </cell>
          <cell r="N142" t="str">
            <v>25126-139</v>
          </cell>
          <cell r="O142" t="str">
            <v>25148-139</v>
          </cell>
          <cell r="P142" t="str">
            <v>25151-139</v>
          </cell>
          <cell r="Q142" t="str">
            <v>25154-139</v>
          </cell>
          <cell r="R142" t="str">
            <v>25168-139</v>
          </cell>
          <cell r="S142" t="str">
            <v>25175-139</v>
          </cell>
          <cell r="T142" t="str">
            <v>25178-139</v>
          </cell>
          <cell r="U142" t="str">
            <v>25181-139</v>
          </cell>
          <cell r="V142" t="str">
            <v>25183-139</v>
          </cell>
          <cell r="X142" t="str">
            <v>25214-139</v>
          </cell>
          <cell r="Y142" t="str">
            <v>25224-139</v>
          </cell>
          <cell r="Z142" t="str">
            <v>25245-139</v>
          </cell>
          <cell r="AA142" t="str">
            <v>25258-139</v>
          </cell>
          <cell r="AB142" t="str">
            <v>25260-139</v>
          </cell>
          <cell r="AC142" t="str">
            <v>25269-139</v>
          </cell>
          <cell r="AD142" t="str">
            <v>25279-139</v>
          </cell>
          <cell r="AE142" t="str">
            <v>25281-139</v>
          </cell>
          <cell r="AF142" t="str">
            <v>25286-139</v>
          </cell>
          <cell r="AG142" t="str">
            <v>25288-139</v>
          </cell>
          <cell r="AH142" t="str">
            <v>25290-139</v>
          </cell>
          <cell r="AI142" t="str">
            <v>25293-139</v>
          </cell>
          <cell r="AJ142" t="str">
            <v>25295-139</v>
          </cell>
          <cell r="AK142" t="str">
            <v>25297-139</v>
          </cell>
          <cell r="AL142" t="str">
            <v>25299-139</v>
          </cell>
          <cell r="AM142" t="str">
            <v>25307-139</v>
          </cell>
          <cell r="AN142" t="str">
            <v>25312-139</v>
          </cell>
          <cell r="AO142" t="str">
            <v>25317-139</v>
          </cell>
          <cell r="AP142" t="str">
            <v>25320-139</v>
          </cell>
          <cell r="AQ142" t="str">
            <v>25322-139</v>
          </cell>
          <cell r="AR142" t="str">
            <v>25324-139</v>
          </cell>
          <cell r="AS142" t="str">
            <v>25326-139</v>
          </cell>
          <cell r="AT142" t="str">
            <v>25328-139</v>
          </cell>
          <cell r="AU142" t="str">
            <v>25335-139</v>
          </cell>
          <cell r="AV142" t="str">
            <v>25339-139</v>
          </cell>
          <cell r="AW142" t="str">
            <v>25368-139</v>
          </cell>
          <cell r="AX142" t="str">
            <v>25372-139</v>
          </cell>
          <cell r="AZ142" t="str">
            <v>25386-139</v>
          </cell>
          <cell r="BA142" t="str">
            <v>25394-139</v>
          </cell>
          <cell r="BB142" t="str">
            <v>25398-139</v>
          </cell>
          <cell r="BC142" t="str">
            <v>25402-139</v>
          </cell>
          <cell r="BD142" t="str">
            <v>25407-139</v>
          </cell>
          <cell r="BE142" t="str">
            <v>25426-139</v>
          </cell>
          <cell r="BF142" t="str">
            <v>25430-139</v>
          </cell>
          <cell r="BG142" t="str">
            <v>25436-139</v>
          </cell>
          <cell r="BH142" t="str">
            <v>25438-139</v>
          </cell>
          <cell r="BI142" t="str">
            <v>25473-139</v>
          </cell>
          <cell r="BJ142" t="str">
            <v>25483-139</v>
          </cell>
          <cell r="BK142" t="str">
            <v>25486-139</v>
          </cell>
          <cell r="BL142" t="str">
            <v>25488-139</v>
          </cell>
          <cell r="BM142" t="str">
            <v>25489-139</v>
          </cell>
          <cell r="BN142" t="str">
            <v>25491-139</v>
          </cell>
          <cell r="BP142" t="str">
            <v>25513-139</v>
          </cell>
          <cell r="BQ142" t="str">
            <v>25518-139</v>
          </cell>
          <cell r="BR142" t="str">
            <v>25524-139</v>
          </cell>
          <cell r="BS142" t="str">
            <v>25530-139</v>
          </cell>
          <cell r="BT142" t="str">
            <v>25535-139</v>
          </cell>
          <cell r="BU142" t="str">
            <v>25572-139</v>
          </cell>
          <cell r="BV142" t="str">
            <v>25580-139</v>
          </cell>
          <cell r="BW142" t="str">
            <v>25592-139</v>
          </cell>
          <cell r="BX142" t="str">
            <v>25594-139</v>
          </cell>
          <cell r="BY142" t="str">
            <v>25596-139</v>
          </cell>
          <cell r="BZ142" t="str">
            <v>25599-139</v>
          </cell>
          <cell r="CA142" t="str">
            <v>25612-139</v>
          </cell>
          <cell r="CB142" t="str">
            <v>25645-139</v>
          </cell>
          <cell r="CD142" t="str">
            <v>25653-139</v>
          </cell>
          <cell r="CE142" t="str">
            <v>25658-139</v>
          </cell>
          <cell r="CF142" t="str">
            <v>25662-139</v>
          </cell>
          <cell r="CG142" t="str">
            <v>25718-139</v>
          </cell>
          <cell r="CH142" t="str">
            <v>25736-139</v>
          </cell>
          <cell r="CI142" t="str">
            <v>25740-139</v>
          </cell>
          <cell r="CJ142" t="str">
            <v>25743-139</v>
          </cell>
          <cell r="CK142" t="str">
            <v>25745-139</v>
          </cell>
          <cell r="CL142" t="str">
            <v>25754-139</v>
          </cell>
          <cell r="CM142" t="str">
            <v>25758-139</v>
          </cell>
          <cell r="CO142" t="str">
            <v>25772-139</v>
          </cell>
          <cell r="CP142" t="str">
            <v>25777-139</v>
          </cell>
          <cell r="CQ142" t="str">
            <v>25779-139</v>
          </cell>
          <cell r="CR142" t="str">
            <v>25781-139</v>
          </cell>
          <cell r="CS142" t="str">
            <v>25785-139</v>
          </cell>
          <cell r="CU142" t="str">
            <v>25797-139</v>
          </cell>
          <cell r="CV142" t="str">
            <v>25799-139</v>
          </cell>
          <cell r="CW142" t="str">
            <v>25805-139</v>
          </cell>
          <cell r="CY142" t="str">
            <v>25815-139</v>
          </cell>
          <cell r="CZ142" t="str">
            <v>25817-139</v>
          </cell>
          <cell r="DA142" t="str">
            <v>25823-139</v>
          </cell>
          <cell r="DB142" t="str">
            <v>25839-139</v>
          </cell>
          <cell r="DC142" t="str">
            <v>25841-139</v>
          </cell>
          <cell r="DD142" t="str">
            <v>25843-139</v>
          </cell>
          <cell r="DE142" t="str">
            <v>25845-139</v>
          </cell>
          <cell r="DF142" t="str">
            <v>25851-139</v>
          </cell>
          <cell r="DH142" t="str">
            <v>25867-139</v>
          </cell>
          <cell r="DI142" t="str">
            <v>25871-139</v>
          </cell>
          <cell r="DJ142" t="str">
            <v>25873-139</v>
          </cell>
          <cell r="DK142" t="str">
            <v>25875-139</v>
          </cell>
          <cell r="DL142" t="str">
            <v>25878-139</v>
          </cell>
          <cell r="DM142" t="str">
            <v>25885-139</v>
          </cell>
          <cell r="DN142" t="str">
            <v>25898-139</v>
          </cell>
          <cell r="DO142" t="str">
            <v>25899-139</v>
          </cell>
        </row>
        <row r="143">
          <cell r="C143" t="str">
            <v>25-140</v>
          </cell>
          <cell r="D143" t="str">
            <v>25001-140</v>
          </cell>
          <cell r="E143" t="str">
            <v>25019-140</v>
          </cell>
          <cell r="F143" t="str">
            <v>25035-140</v>
          </cell>
          <cell r="H143" t="str">
            <v>25053-140</v>
          </cell>
          <cell r="I143" t="str">
            <v>25086-140</v>
          </cell>
          <cell r="J143" t="str">
            <v>25095-140</v>
          </cell>
          <cell r="K143" t="str">
            <v>25099-140</v>
          </cell>
          <cell r="L143" t="str">
            <v>25120-140</v>
          </cell>
          <cell r="M143" t="str">
            <v>25123-140</v>
          </cell>
          <cell r="N143" t="str">
            <v>25126-140</v>
          </cell>
          <cell r="O143" t="str">
            <v>25148-140</v>
          </cell>
          <cell r="P143" t="str">
            <v>25151-140</v>
          </cell>
          <cell r="Q143" t="str">
            <v>25154-140</v>
          </cell>
          <cell r="R143" t="str">
            <v>25168-140</v>
          </cell>
          <cell r="S143" t="str">
            <v>25175-140</v>
          </cell>
          <cell r="T143" t="str">
            <v>25178-140</v>
          </cell>
          <cell r="U143" t="str">
            <v>25181-140</v>
          </cell>
          <cell r="V143" t="str">
            <v>25183-140</v>
          </cell>
          <cell r="X143" t="str">
            <v>25214-140</v>
          </cell>
          <cell r="Y143" t="str">
            <v>25224-140</v>
          </cell>
          <cell r="Z143" t="str">
            <v>25245-140</v>
          </cell>
          <cell r="AA143" t="str">
            <v>25258-140</v>
          </cell>
          <cell r="AB143" t="str">
            <v>25260-140</v>
          </cell>
          <cell r="AC143" t="str">
            <v>25269-140</v>
          </cell>
          <cell r="AD143" t="str">
            <v>25279-140</v>
          </cell>
          <cell r="AE143" t="str">
            <v>25281-140</v>
          </cell>
          <cell r="AF143" t="str">
            <v>25286-140</v>
          </cell>
          <cell r="AG143" t="str">
            <v>25288-140</v>
          </cell>
          <cell r="AH143" t="str">
            <v>25290-140</v>
          </cell>
          <cell r="AI143" t="str">
            <v>25293-140</v>
          </cell>
          <cell r="AJ143" t="str">
            <v>25295-140</v>
          </cell>
          <cell r="AK143" t="str">
            <v>25297-140</v>
          </cell>
          <cell r="AL143" t="str">
            <v>25299-140</v>
          </cell>
          <cell r="AM143" t="str">
            <v>25307-140</v>
          </cell>
          <cell r="AN143" t="str">
            <v>25312-140</v>
          </cell>
          <cell r="AO143" t="str">
            <v>25317-140</v>
          </cell>
          <cell r="AP143" t="str">
            <v>25320-140</v>
          </cell>
          <cell r="AQ143" t="str">
            <v>25322-140</v>
          </cell>
          <cell r="AR143" t="str">
            <v>25324-140</v>
          </cell>
          <cell r="AS143" t="str">
            <v>25326-140</v>
          </cell>
          <cell r="AT143" t="str">
            <v>25328-140</v>
          </cell>
          <cell r="AU143" t="str">
            <v>25335-140</v>
          </cell>
          <cell r="AV143" t="str">
            <v>25339-140</v>
          </cell>
          <cell r="AW143" t="str">
            <v>25368-140</v>
          </cell>
          <cell r="AX143" t="str">
            <v>25372-140</v>
          </cell>
          <cell r="AZ143" t="str">
            <v>25386-140</v>
          </cell>
          <cell r="BA143" t="str">
            <v>25394-140</v>
          </cell>
          <cell r="BB143" t="str">
            <v>25398-140</v>
          </cell>
          <cell r="BC143" t="str">
            <v>25402-140</v>
          </cell>
          <cell r="BD143" t="str">
            <v>25407-140</v>
          </cell>
          <cell r="BE143" t="str">
            <v>25426-140</v>
          </cell>
          <cell r="BF143" t="str">
            <v>25430-140</v>
          </cell>
          <cell r="BG143" t="str">
            <v>25436-140</v>
          </cell>
          <cell r="BH143" t="str">
            <v>25438-140</v>
          </cell>
          <cell r="BI143" t="str">
            <v>25473-140</v>
          </cell>
          <cell r="BJ143" t="str">
            <v>25483-140</v>
          </cell>
          <cell r="BK143" t="str">
            <v>25486-140</v>
          </cell>
          <cell r="BL143" t="str">
            <v>25488-140</v>
          </cell>
          <cell r="BM143" t="str">
            <v>25489-140</v>
          </cell>
          <cell r="BN143" t="str">
            <v>25491-140</v>
          </cell>
          <cell r="BP143" t="str">
            <v>25513-140</v>
          </cell>
          <cell r="BQ143" t="str">
            <v>25518-140</v>
          </cell>
          <cell r="BR143" t="str">
            <v>25524-140</v>
          </cell>
          <cell r="BS143" t="str">
            <v>25530-140</v>
          </cell>
          <cell r="BT143" t="str">
            <v>25535-140</v>
          </cell>
          <cell r="BU143" t="str">
            <v>25572-140</v>
          </cell>
          <cell r="BV143" t="str">
            <v>25580-140</v>
          </cell>
          <cell r="BW143" t="str">
            <v>25592-140</v>
          </cell>
          <cell r="BX143" t="str">
            <v>25594-140</v>
          </cell>
          <cell r="BY143" t="str">
            <v>25596-140</v>
          </cell>
          <cell r="BZ143" t="str">
            <v>25599-140</v>
          </cell>
          <cell r="CA143" t="str">
            <v>25612-140</v>
          </cell>
          <cell r="CB143" t="str">
            <v>25645-140</v>
          </cell>
          <cell r="CD143" t="str">
            <v>25653-140</v>
          </cell>
          <cell r="CE143" t="str">
            <v>25658-140</v>
          </cell>
          <cell r="CF143" t="str">
            <v>25662-140</v>
          </cell>
          <cell r="CG143" t="str">
            <v>25718-140</v>
          </cell>
          <cell r="CH143" t="str">
            <v>25736-140</v>
          </cell>
          <cell r="CI143" t="str">
            <v>25740-140</v>
          </cell>
          <cell r="CJ143" t="str">
            <v>25743-140</v>
          </cell>
          <cell r="CK143" t="str">
            <v>25745-140</v>
          </cell>
          <cell r="CL143" t="str">
            <v>25754-140</v>
          </cell>
          <cell r="CM143" t="str">
            <v>25758-140</v>
          </cell>
          <cell r="CO143" t="str">
            <v>25772-140</v>
          </cell>
          <cell r="CQ143" t="str">
            <v>25779-140</v>
          </cell>
          <cell r="CR143" t="str">
            <v>25781-140</v>
          </cell>
          <cell r="CS143" t="str">
            <v>25785-140</v>
          </cell>
          <cell r="CU143" t="str">
            <v>25797-140</v>
          </cell>
          <cell r="CV143" t="str">
            <v>25799-140</v>
          </cell>
          <cell r="CW143" t="str">
            <v>25805-140</v>
          </cell>
          <cell r="CY143" t="str">
            <v>25815-140</v>
          </cell>
          <cell r="CZ143" t="str">
            <v>25817-140</v>
          </cell>
          <cell r="DA143" t="str">
            <v>25823-140</v>
          </cell>
          <cell r="DB143" t="str">
            <v>25839-140</v>
          </cell>
          <cell r="DC143" t="str">
            <v>25841-140</v>
          </cell>
          <cell r="DD143" t="str">
            <v>25843-140</v>
          </cell>
          <cell r="DE143" t="str">
            <v>25845-140</v>
          </cell>
          <cell r="DF143" t="str">
            <v>25851-140</v>
          </cell>
          <cell r="DH143" t="str">
            <v>25867-140</v>
          </cell>
          <cell r="DI143" t="str">
            <v>25871-140</v>
          </cell>
          <cell r="DJ143" t="str">
            <v>25873-140</v>
          </cell>
          <cell r="DK143" t="str">
            <v>25875-140</v>
          </cell>
          <cell r="DL143" t="str">
            <v>25878-140</v>
          </cell>
          <cell r="DM143" t="str">
            <v>25885-140</v>
          </cell>
          <cell r="DN143" t="str">
            <v>25898-140</v>
          </cell>
          <cell r="DO143" t="str">
            <v>25899-140</v>
          </cell>
        </row>
        <row r="144">
          <cell r="C144" t="str">
            <v>25-141</v>
          </cell>
          <cell r="D144" t="str">
            <v>25001-141</v>
          </cell>
          <cell r="E144" t="str">
            <v>25019-141</v>
          </cell>
          <cell r="F144" t="str">
            <v>25035-141</v>
          </cell>
          <cell r="H144" t="str">
            <v>25053-141</v>
          </cell>
          <cell r="I144" t="str">
            <v>25086-141</v>
          </cell>
          <cell r="J144" t="str">
            <v>25095-141</v>
          </cell>
          <cell r="K144" t="str">
            <v>25099-141</v>
          </cell>
          <cell r="L144" t="str">
            <v>25120-141</v>
          </cell>
          <cell r="M144" t="str">
            <v>25123-141</v>
          </cell>
          <cell r="N144" t="str">
            <v>25126-141</v>
          </cell>
          <cell r="O144" t="str">
            <v>25148-141</v>
          </cell>
          <cell r="P144" t="str">
            <v>25151-141</v>
          </cell>
          <cell r="Q144" t="str">
            <v>25154-141</v>
          </cell>
          <cell r="R144" t="str">
            <v>25168-141</v>
          </cell>
          <cell r="S144" t="str">
            <v>25175-141</v>
          </cell>
          <cell r="T144" t="str">
            <v>25178-141</v>
          </cell>
          <cell r="U144" t="str">
            <v>25181-141</v>
          </cell>
          <cell r="V144" t="str">
            <v>25183-141</v>
          </cell>
          <cell r="X144" t="str">
            <v>25214-141</v>
          </cell>
          <cell r="Y144" t="str">
            <v>25224-141</v>
          </cell>
          <cell r="Z144" t="str">
            <v>25245-141</v>
          </cell>
          <cell r="AA144" t="str">
            <v>25258-141</v>
          </cell>
          <cell r="AB144" t="str">
            <v>25260-141</v>
          </cell>
          <cell r="AC144" t="str">
            <v>25269-141</v>
          </cell>
          <cell r="AD144" t="str">
            <v>25279-141</v>
          </cell>
          <cell r="AE144" t="str">
            <v>25281-141</v>
          </cell>
          <cell r="AF144" t="str">
            <v>25286-141</v>
          </cell>
          <cell r="AG144" t="str">
            <v>25288-141</v>
          </cell>
          <cell r="AH144" t="str">
            <v>25290-141</v>
          </cell>
          <cell r="AI144" t="str">
            <v>25293-141</v>
          </cell>
          <cell r="AJ144" t="str">
            <v>25295-141</v>
          </cell>
          <cell r="AK144" t="str">
            <v>25297-141</v>
          </cell>
          <cell r="AL144" t="str">
            <v>25299-141</v>
          </cell>
          <cell r="AM144" t="str">
            <v>25307-141</v>
          </cell>
          <cell r="AN144" t="str">
            <v>25312-141</v>
          </cell>
          <cell r="AO144" t="str">
            <v>25317-141</v>
          </cell>
          <cell r="AP144" t="str">
            <v>25320-141</v>
          </cell>
          <cell r="AQ144" t="str">
            <v>25322-141</v>
          </cell>
          <cell r="AR144" t="str">
            <v>25324-141</v>
          </cell>
          <cell r="AS144" t="str">
            <v>25326-141</v>
          </cell>
          <cell r="AT144" t="str">
            <v>25328-141</v>
          </cell>
          <cell r="AU144" t="str">
            <v>25335-141</v>
          </cell>
          <cell r="AV144" t="str">
            <v>25339-141</v>
          </cell>
          <cell r="AW144" t="str">
            <v>25368-141</v>
          </cell>
          <cell r="AX144" t="str">
            <v>25372-141</v>
          </cell>
          <cell r="AZ144" t="str">
            <v>25386-141</v>
          </cell>
          <cell r="BA144" t="str">
            <v>25394-141</v>
          </cell>
          <cell r="BB144" t="str">
            <v>25398-141</v>
          </cell>
          <cell r="BC144" t="str">
            <v>25402-141</v>
          </cell>
          <cell r="BD144" t="str">
            <v>25407-141</v>
          </cell>
          <cell r="BE144" t="str">
            <v>25426-141</v>
          </cell>
          <cell r="BF144" t="str">
            <v>25430-141</v>
          </cell>
          <cell r="BG144" t="str">
            <v>25436-141</v>
          </cell>
          <cell r="BH144" t="str">
            <v>25438-141</v>
          </cell>
          <cell r="BI144" t="str">
            <v>25473-141</v>
          </cell>
          <cell r="BJ144" t="str">
            <v>25483-141</v>
          </cell>
          <cell r="BK144" t="str">
            <v>25486-141</v>
          </cell>
          <cell r="BL144" t="str">
            <v>25488-141</v>
          </cell>
          <cell r="BM144" t="str">
            <v>25489-141</v>
          </cell>
          <cell r="BN144" t="str">
            <v>25491-141</v>
          </cell>
          <cell r="BP144" t="str">
            <v>25513-141</v>
          </cell>
          <cell r="BQ144" t="str">
            <v>25518-141</v>
          </cell>
          <cell r="BR144" t="str">
            <v>25524-141</v>
          </cell>
          <cell r="BS144" t="str">
            <v>25530-141</v>
          </cell>
          <cell r="BT144" t="str">
            <v>25535-141</v>
          </cell>
          <cell r="BU144" t="str">
            <v>25572-141</v>
          </cell>
          <cell r="BV144" t="str">
            <v>25580-141</v>
          </cell>
          <cell r="BW144" t="str">
            <v>25592-141</v>
          </cell>
          <cell r="BX144" t="str">
            <v>25594-141</v>
          </cell>
          <cell r="BY144" t="str">
            <v>25596-141</v>
          </cell>
          <cell r="BZ144" t="str">
            <v>25599-141</v>
          </cell>
          <cell r="CA144" t="str">
            <v>25612-141</v>
          </cell>
          <cell r="CB144" t="str">
            <v>25645-141</v>
          </cell>
          <cell r="CD144" t="str">
            <v>25653-141</v>
          </cell>
          <cell r="CE144" t="str">
            <v>25658-141</v>
          </cell>
          <cell r="CF144" t="str">
            <v>25662-141</v>
          </cell>
          <cell r="CG144" t="str">
            <v>25718-141</v>
          </cell>
          <cell r="CH144" t="str">
            <v>25736-141</v>
          </cell>
          <cell r="CI144" t="str">
            <v>25740-141</v>
          </cell>
          <cell r="CJ144" t="str">
            <v>25743-141</v>
          </cell>
          <cell r="CK144" t="str">
            <v>25745-141</v>
          </cell>
          <cell r="CL144" t="str">
            <v>25754-141</v>
          </cell>
          <cell r="CM144" t="str">
            <v>25758-141</v>
          </cell>
          <cell r="CO144" t="str">
            <v>25772-141</v>
          </cell>
          <cell r="CQ144" t="str">
            <v>25779-141</v>
          </cell>
          <cell r="CR144" t="str">
            <v>25781-141</v>
          </cell>
          <cell r="CS144" t="str">
            <v>25785-141</v>
          </cell>
          <cell r="CU144" t="str">
            <v>25797-141</v>
          </cell>
          <cell r="CV144" t="str">
            <v>25799-141</v>
          </cell>
          <cell r="CW144" t="str">
            <v>25805-141</v>
          </cell>
          <cell r="CY144" t="str">
            <v>25815-141</v>
          </cell>
          <cell r="CZ144" t="str">
            <v>25817-141</v>
          </cell>
          <cell r="DA144" t="str">
            <v>25823-141</v>
          </cell>
          <cell r="DB144" t="str">
            <v>25839-141</v>
          </cell>
          <cell r="DC144" t="str">
            <v>25841-141</v>
          </cell>
          <cell r="DD144" t="str">
            <v>25843-141</v>
          </cell>
          <cell r="DE144" t="str">
            <v>25845-141</v>
          </cell>
          <cell r="DF144" t="str">
            <v>25851-141</v>
          </cell>
          <cell r="DH144" t="str">
            <v>25867-141</v>
          </cell>
          <cell r="DI144" t="str">
            <v>25871-141</v>
          </cell>
          <cell r="DJ144" t="str">
            <v>25873-141</v>
          </cell>
          <cell r="DK144" t="str">
            <v>25875-141</v>
          </cell>
          <cell r="DL144" t="str">
            <v>25878-141</v>
          </cell>
          <cell r="DM144" t="str">
            <v>25885-141</v>
          </cell>
          <cell r="DN144" t="str">
            <v>25898-141</v>
          </cell>
          <cell r="DO144" t="str">
            <v>25899-141</v>
          </cell>
        </row>
        <row r="145">
          <cell r="C145" t="str">
            <v>25-142</v>
          </cell>
          <cell r="D145" t="str">
            <v>25001-142</v>
          </cell>
          <cell r="E145" t="str">
            <v>25019-142</v>
          </cell>
          <cell r="F145" t="str">
            <v>25035-142</v>
          </cell>
          <cell r="H145" t="str">
            <v>25053-142</v>
          </cell>
          <cell r="I145" t="str">
            <v>25086-142</v>
          </cell>
          <cell r="J145" t="str">
            <v>25095-142</v>
          </cell>
          <cell r="K145" t="str">
            <v>25099-142</v>
          </cell>
          <cell r="L145" t="str">
            <v>25120-142</v>
          </cell>
          <cell r="M145" t="str">
            <v>25123-142</v>
          </cell>
          <cell r="N145" t="str">
            <v>25126-142</v>
          </cell>
          <cell r="O145" t="str">
            <v>25148-142</v>
          </cell>
          <cell r="P145" t="str">
            <v>25151-142</v>
          </cell>
          <cell r="Q145" t="str">
            <v>25154-142</v>
          </cell>
          <cell r="R145" t="str">
            <v>25168-142</v>
          </cell>
          <cell r="S145" t="str">
            <v>25175-142</v>
          </cell>
          <cell r="T145" t="str">
            <v>25178-142</v>
          </cell>
          <cell r="U145" t="str">
            <v>25181-142</v>
          </cell>
          <cell r="V145" t="str">
            <v>25183-142</v>
          </cell>
          <cell r="X145" t="str">
            <v>25214-142</v>
          </cell>
          <cell r="Y145" t="str">
            <v>25224-142</v>
          </cell>
          <cell r="Z145" t="str">
            <v>25245-142</v>
          </cell>
          <cell r="AA145" t="str">
            <v>25258-142</v>
          </cell>
          <cell r="AB145" t="str">
            <v>25260-142</v>
          </cell>
          <cell r="AC145" t="str">
            <v>25269-142</v>
          </cell>
          <cell r="AD145" t="str">
            <v>25279-142</v>
          </cell>
          <cell r="AE145" t="str">
            <v>25281-142</v>
          </cell>
          <cell r="AF145" t="str">
            <v>25286-142</v>
          </cell>
          <cell r="AG145" t="str">
            <v>25288-142</v>
          </cell>
          <cell r="AH145" t="str">
            <v>25290-142</v>
          </cell>
          <cell r="AI145" t="str">
            <v>25293-142</v>
          </cell>
          <cell r="AJ145" t="str">
            <v>25295-142</v>
          </cell>
          <cell r="AK145" t="str">
            <v>25297-142</v>
          </cell>
          <cell r="AL145" t="str">
            <v>25299-142</v>
          </cell>
          <cell r="AM145" t="str">
            <v>25307-142</v>
          </cell>
          <cell r="AN145" t="str">
            <v>25312-142</v>
          </cell>
          <cell r="AO145" t="str">
            <v>25317-142</v>
          </cell>
          <cell r="AP145" t="str">
            <v>25320-142</v>
          </cell>
          <cell r="AQ145" t="str">
            <v>25322-142</v>
          </cell>
          <cell r="AR145" t="str">
            <v>25324-142</v>
          </cell>
          <cell r="AS145" t="str">
            <v>25326-142</v>
          </cell>
          <cell r="AT145" t="str">
            <v>25328-142</v>
          </cell>
          <cell r="AU145" t="str">
            <v>25335-142</v>
          </cell>
          <cell r="AV145" t="str">
            <v>25339-142</v>
          </cell>
          <cell r="AW145" t="str">
            <v>25368-142</v>
          </cell>
          <cell r="AX145" t="str">
            <v>25372-142</v>
          </cell>
          <cell r="AZ145" t="str">
            <v>25386-142</v>
          </cell>
          <cell r="BA145" t="str">
            <v>25394-142</v>
          </cell>
          <cell r="BB145" t="str">
            <v>25398-142</v>
          </cell>
          <cell r="BC145" t="str">
            <v>25402-142</v>
          </cell>
          <cell r="BD145" t="str">
            <v>25407-142</v>
          </cell>
          <cell r="BE145" t="str">
            <v>25426-142</v>
          </cell>
          <cell r="BF145" t="str">
            <v>25430-142</v>
          </cell>
          <cell r="BG145" t="str">
            <v>25436-142</v>
          </cell>
          <cell r="BH145" t="str">
            <v>25438-142</v>
          </cell>
          <cell r="BI145" t="str">
            <v>25473-142</v>
          </cell>
          <cell r="BJ145" t="str">
            <v>25483-142</v>
          </cell>
          <cell r="BK145" t="str">
            <v>25486-142</v>
          </cell>
          <cell r="BL145" t="str">
            <v>25488-142</v>
          </cell>
          <cell r="BM145" t="str">
            <v>25489-142</v>
          </cell>
          <cell r="BN145" t="str">
            <v>25491-142</v>
          </cell>
          <cell r="BP145" t="str">
            <v>25513-142</v>
          </cell>
          <cell r="BQ145" t="str">
            <v>25518-142</v>
          </cell>
          <cell r="BR145" t="str">
            <v>25524-142</v>
          </cell>
          <cell r="BS145" t="str">
            <v>25530-142</v>
          </cell>
          <cell r="BT145" t="str">
            <v>25535-142</v>
          </cell>
          <cell r="BU145" t="str">
            <v>25572-142</v>
          </cell>
          <cell r="BV145" t="str">
            <v>25580-142</v>
          </cell>
          <cell r="BW145" t="str">
            <v>25592-142</v>
          </cell>
          <cell r="BX145" t="str">
            <v>25594-142</v>
          </cell>
          <cell r="BY145" t="str">
            <v>25596-142</v>
          </cell>
          <cell r="BZ145" t="str">
            <v>25599-142</v>
          </cell>
          <cell r="CA145" t="str">
            <v>25612-142</v>
          </cell>
          <cell r="CB145" t="str">
            <v>25645-142</v>
          </cell>
          <cell r="CD145" t="str">
            <v>25653-142</v>
          </cell>
          <cell r="CE145" t="str">
            <v>25658-142</v>
          </cell>
          <cell r="CF145" t="str">
            <v>25662-142</v>
          </cell>
          <cell r="CG145" t="str">
            <v>25718-142</v>
          </cell>
          <cell r="CH145" t="str">
            <v>25736-142</v>
          </cell>
          <cell r="CI145" t="str">
            <v>25740-142</v>
          </cell>
          <cell r="CJ145" t="str">
            <v>25743-142</v>
          </cell>
          <cell r="CK145" t="str">
            <v>25745-142</v>
          </cell>
          <cell r="CL145" t="str">
            <v>25754-142</v>
          </cell>
          <cell r="CM145" t="str">
            <v>25758-142</v>
          </cell>
          <cell r="CO145" t="str">
            <v>25772-142</v>
          </cell>
          <cell r="CQ145" t="str">
            <v>25779-142</v>
          </cell>
          <cell r="CR145" t="str">
            <v>25781-142</v>
          </cell>
          <cell r="CS145" t="str">
            <v>25785-142</v>
          </cell>
          <cell r="CU145" t="str">
            <v>25797-142</v>
          </cell>
          <cell r="CV145" t="str">
            <v>25799-142</v>
          </cell>
          <cell r="CW145" t="str">
            <v>25805-142</v>
          </cell>
          <cell r="CY145" t="str">
            <v>25815-142</v>
          </cell>
          <cell r="CZ145" t="str">
            <v>25817-142</v>
          </cell>
          <cell r="DA145" t="str">
            <v>25823-142</v>
          </cell>
          <cell r="DB145" t="str">
            <v>25839-142</v>
          </cell>
          <cell r="DC145" t="str">
            <v>25841-142</v>
          </cell>
          <cell r="DD145" t="str">
            <v>25843-142</v>
          </cell>
          <cell r="DE145" t="str">
            <v>25845-142</v>
          </cell>
          <cell r="DF145" t="str">
            <v>25851-142</v>
          </cell>
          <cell r="DH145" t="str">
            <v>25867-142</v>
          </cell>
          <cell r="DI145" t="str">
            <v>25871-142</v>
          </cell>
          <cell r="DJ145" t="str">
            <v>25873-142</v>
          </cell>
          <cell r="DK145" t="str">
            <v>25875-142</v>
          </cell>
          <cell r="DL145" t="str">
            <v>25878-142</v>
          </cell>
          <cell r="DM145" t="str">
            <v>25885-142</v>
          </cell>
          <cell r="DN145" t="str">
            <v>25898-142</v>
          </cell>
          <cell r="DO145" t="str">
            <v>25899-142</v>
          </cell>
        </row>
        <row r="146">
          <cell r="C146" t="str">
            <v>25-143</v>
          </cell>
          <cell r="D146" t="str">
            <v>25001-143</v>
          </cell>
          <cell r="E146" t="str">
            <v>25019-143</v>
          </cell>
          <cell r="F146" t="str">
            <v>25035-143</v>
          </cell>
          <cell r="H146" t="str">
            <v>25053-143</v>
          </cell>
          <cell r="I146" t="str">
            <v>25086-143</v>
          </cell>
          <cell r="J146" t="str">
            <v>25095-143</v>
          </cell>
          <cell r="K146" t="str">
            <v>25099-143</v>
          </cell>
          <cell r="L146" t="str">
            <v>25120-143</v>
          </cell>
          <cell r="M146" t="str">
            <v>25123-143</v>
          </cell>
          <cell r="N146" t="str">
            <v>25126-143</v>
          </cell>
          <cell r="O146" t="str">
            <v>25148-143</v>
          </cell>
          <cell r="P146" t="str">
            <v>25151-143</v>
          </cell>
          <cell r="Q146" t="str">
            <v>25154-143</v>
          </cell>
          <cell r="R146" t="str">
            <v>25168-143</v>
          </cell>
          <cell r="S146" t="str">
            <v>25175-143</v>
          </cell>
          <cell r="T146" t="str">
            <v>25178-143</v>
          </cell>
          <cell r="U146" t="str">
            <v>25181-143</v>
          </cell>
          <cell r="V146" t="str">
            <v>25183-143</v>
          </cell>
          <cell r="X146" t="str">
            <v>25214-143</v>
          </cell>
          <cell r="Y146" t="str">
            <v>25224-143</v>
          </cell>
          <cell r="Z146" t="str">
            <v>25245-143</v>
          </cell>
          <cell r="AA146" t="str">
            <v>25258-143</v>
          </cell>
          <cell r="AB146" t="str">
            <v>25260-143</v>
          </cell>
          <cell r="AC146" t="str">
            <v>25269-143</v>
          </cell>
          <cell r="AD146" t="str">
            <v>25279-143</v>
          </cell>
          <cell r="AE146" t="str">
            <v>25281-143</v>
          </cell>
          <cell r="AF146" t="str">
            <v>25286-143</v>
          </cell>
          <cell r="AG146" t="str">
            <v>25288-143</v>
          </cell>
          <cell r="AH146" t="str">
            <v>25290-143</v>
          </cell>
          <cell r="AI146" t="str">
            <v>25293-143</v>
          </cell>
          <cell r="AJ146" t="str">
            <v>25295-143</v>
          </cell>
          <cell r="AK146" t="str">
            <v>25297-143</v>
          </cell>
          <cell r="AL146" t="str">
            <v>25299-143</v>
          </cell>
          <cell r="AM146" t="str">
            <v>25307-143</v>
          </cell>
          <cell r="AN146" t="str">
            <v>25312-143</v>
          </cell>
          <cell r="AO146" t="str">
            <v>25317-143</v>
          </cell>
          <cell r="AP146" t="str">
            <v>25320-143</v>
          </cell>
          <cell r="AQ146" t="str">
            <v>25322-143</v>
          </cell>
          <cell r="AR146" t="str">
            <v>25324-143</v>
          </cell>
          <cell r="AS146" t="str">
            <v>25326-143</v>
          </cell>
          <cell r="AT146" t="str">
            <v>25328-143</v>
          </cell>
          <cell r="AU146" t="str">
            <v>25335-143</v>
          </cell>
          <cell r="AV146" t="str">
            <v>25339-143</v>
          </cell>
          <cell r="AW146" t="str">
            <v>25368-143</v>
          </cell>
          <cell r="AX146" t="str">
            <v>25372-143</v>
          </cell>
          <cell r="AZ146" t="str">
            <v>25386-143</v>
          </cell>
          <cell r="BA146" t="str">
            <v>25394-143</v>
          </cell>
          <cell r="BB146" t="str">
            <v>25398-143</v>
          </cell>
          <cell r="BC146" t="str">
            <v>25402-143</v>
          </cell>
          <cell r="BD146" t="str">
            <v>25407-143</v>
          </cell>
          <cell r="BE146" t="str">
            <v>25426-143</v>
          </cell>
          <cell r="BF146" t="str">
            <v>25430-143</v>
          </cell>
          <cell r="BG146" t="str">
            <v>25436-143</v>
          </cell>
          <cell r="BH146" t="str">
            <v>25438-143</v>
          </cell>
          <cell r="BI146" t="str">
            <v>25473-143</v>
          </cell>
          <cell r="BJ146" t="str">
            <v>25483-143</v>
          </cell>
          <cell r="BK146" t="str">
            <v>25486-143</v>
          </cell>
          <cell r="BL146" t="str">
            <v>25488-143</v>
          </cell>
          <cell r="BM146" t="str">
            <v>25489-143</v>
          </cell>
          <cell r="BN146" t="str">
            <v>25491-143</v>
          </cell>
          <cell r="BP146" t="str">
            <v>25513-143</v>
          </cell>
          <cell r="BQ146" t="str">
            <v>25518-143</v>
          </cell>
          <cell r="BR146" t="str">
            <v>25524-143</v>
          </cell>
          <cell r="BS146" t="str">
            <v>25530-143</v>
          </cell>
          <cell r="BT146" t="str">
            <v>25535-143</v>
          </cell>
          <cell r="BU146" t="str">
            <v>25572-143</v>
          </cell>
          <cell r="BV146" t="str">
            <v>25580-143</v>
          </cell>
          <cell r="BW146" t="str">
            <v>25592-143</v>
          </cell>
          <cell r="BX146" t="str">
            <v>25594-143</v>
          </cell>
          <cell r="BY146" t="str">
            <v>25596-143</v>
          </cell>
          <cell r="BZ146" t="str">
            <v>25599-143</v>
          </cell>
          <cell r="CA146" t="str">
            <v>25612-143</v>
          </cell>
          <cell r="CB146" t="str">
            <v>25645-143</v>
          </cell>
          <cell r="CD146" t="str">
            <v>25653-143</v>
          </cell>
          <cell r="CE146" t="str">
            <v>25658-143</v>
          </cell>
          <cell r="CF146" t="str">
            <v>25662-143</v>
          </cell>
          <cell r="CG146" t="str">
            <v>25718-143</v>
          </cell>
          <cell r="CH146" t="str">
            <v>25736-143</v>
          </cell>
          <cell r="CI146" t="str">
            <v>25740-143</v>
          </cell>
          <cell r="CJ146" t="str">
            <v>25743-143</v>
          </cell>
          <cell r="CK146" t="str">
            <v>25745-143</v>
          </cell>
          <cell r="CL146" t="str">
            <v>25754-143</v>
          </cell>
          <cell r="CM146" t="str">
            <v>25758-143</v>
          </cell>
          <cell r="CO146" t="str">
            <v>25772-143</v>
          </cell>
          <cell r="CQ146" t="str">
            <v>25779-143</v>
          </cell>
          <cell r="CR146" t="str">
            <v>25781-143</v>
          </cell>
          <cell r="CS146" t="str">
            <v>25785-143</v>
          </cell>
          <cell r="CU146" t="str">
            <v>25797-143</v>
          </cell>
          <cell r="CV146" t="str">
            <v>25799-143</v>
          </cell>
          <cell r="CW146" t="str">
            <v>25805-143</v>
          </cell>
          <cell r="CY146" t="str">
            <v>25815-143</v>
          </cell>
          <cell r="CZ146" t="str">
            <v>25817-143</v>
          </cell>
          <cell r="DA146" t="str">
            <v>25823-143</v>
          </cell>
          <cell r="DB146" t="str">
            <v>25839-143</v>
          </cell>
          <cell r="DC146" t="str">
            <v>25841-143</v>
          </cell>
          <cell r="DD146" t="str">
            <v>25843-143</v>
          </cell>
          <cell r="DE146" t="str">
            <v>25845-143</v>
          </cell>
          <cell r="DF146" t="str">
            <v>25851-143</v>
          </cell>
          <cell r="DH146" t="str">
            <v>25867-143</v>
          </cell>
          <cell r="DI146" t="str">
            <v>25871-143</v>
          </cell>
          <cell r="DJ146" t="str">
            <v>25873-143</v>
          </cell>
          <cell r="DK146" t="str">
            <v>25875-143</v>
          </cell>
          <cell r="DL146" t="str">
            <v>25878-143</v>
          </cell>
          <cell r="DM146" t="str">
            <v>25885-143</v>
          </cell>
          <cell r="DN146" t="str">
            <v>25898-143</v>
          </cell>
          <cell r="DO146" t="str">
            <v>25899-143</v>
          </cell>
        </row>
        <row r="147">
          <cell r="C147" t="str">
            <v>25-144</v>
          </cell>
          <cell r="D147" t="str">
            <v>25001-144</v>
          </cell>
          <cell r="E147" t="str">
            <v>25019-144</v>
          </cell>
          <cell r="F147" t="str">
            <v>25035-144</v>
          </cell>
          <cell r="H147" t="str">
            <v>25053-144</v>
          </cell>
          <cell r="I147" t="str">
            <v>25086-144</v>
          </cell>
          <cell r="J147" t="str">
            <v>25095-144</v>
          </cell>
          <cell r="K147" t="str">
            <v>25099-144</v>
          </cell>
          <cell r="L147" t="str">
            <v>25120-144</v>
          </cell>
          <cell r="M147" t="str">
            <v>25123-144</v>
          </cell>
          <cell r="N147" t="str">
            <v>25126-144</v>
          </cell>
          <cell r="O147" t="str">
            <v>25148-144</v>
          </cell>
          <cell r="P147" t="str">
            <v>25151-144</v>
          </cell>
          <cell r="Q147" t="str">
            <v>25154-144</v>
          </cell>
          <cell r="R147" t="str">
            <v>25168-144</v>
          </cell>
          <cell r="S147" t="str">
            <v>25175-144</v>
          </cell>
          <cell r="T147" t="str">
            <v>25178-144</v>
          </cell>
          <cell r="U147" t="str">
            <v>25181-144</v>
          </cell>
          <cell r="V147" t="str">
            <v>25183-144</v>
          </cell>
          <cell r="X147" t="str">
            <v>25214-144</v>
          </cell>
          <cell r="Y147" t="str">
            <v>25224-144</v>
          </cell>
          <cell r="Z147" t="str">
            <v>25245-144</v>
          </cell>
          <cell r="AA147" t="str">
            <v>25258-144</v>
          </cell>
          <cell r="AB147" t="str">
            <v>25260-144</v>
          </cell>
          <cell r="AC147" t="str">
            <v>25269-144</v>
          </cell>
          <cell r="AD147" t="str">
            <v>25279-144</v>
          </cell>
          <cell r="AE147" t="str">
            <v>25281-144</v>
          </cell>
          <cell r="AF147" t="str">
            <v>25286-144</v>
          </cell>
          <cell r="AG147" t="str">
            <v>25288-144</v>
          </cell>
          <cell r="AH147" t="str">
            <v>25290-144</v>
          </cell>
          <cell r="AI147" t="str">
            <v>25293-144</v>
          </cell>
          <cell r="AJ147" t="str">
            <v>25295-144</v>
          </cell>
          <cell r="AK147" t="str">
            <v>25297-144</v>
          </cell>
          <cell r="AL147" t="str">
            <v>25299-144</v>
          </cell>
          <cell r="AM147" t="str">
            <v>25307-144</v>
          </cell>
          <cell r="AN147" t="str">
            <v>25312-144</v>
          </cell>
          <cell r="AO147" t="str">
            <v>25317-144</v>
          </cell>
          <cell r="AP147" t="str">
            <v>25320-144</v>
          </cell>
          <cell r="AQ147" t="str">
            <v>25322-144</v>
          </cell>
          <cell r="AR147" t="str">
            <v>25324-144</v>
          </cell>
          <cell r="AS147" t="str">
            <v>25326-144</v>
          </cell>
          <cell r="AT147" t="str">
            <v>25328-144</v>
          </cell>
          <cell r="AU147" t="str">
            <v>25335-144</v>
          </cell>
          <cell r="AV147" t="str">
            <v>25339-144</v>
          </cell>
          <cell r="AX147" t="str">
            <v>25372-144</v>
          </cell>
          <cell r="AZ147" t="str">
            <v>25386-144</v>
          </cell>
          <cell r="BA147" t="str">
            <v>25394-144</v>
          </cell>
          <cell r="BB147" t="str">
            <v>25398-144</v>
          </cell>
          <cell r="BC147" t="str">
            <v>25402-144</v>
          </cell>
          <cell r="BD147" t="str">
            <v>25407-144</v>
          </cell>
          <cell r="BE147" t="str">
            <v>25426-144</v>
          </cell>
          <cell r="BF147" t="str">
            <v>25430-144</v>
          </cell>
          <cell r="BG147" t="str">
            <v>25436-144</v>
          </cell>
          <cell r="BH147" t="str">
            <v>25438-144</v>
          </cell>
          <cell r="BI147" t="str">
            <v>25473-144</v>
          </cell>
          <cell r="BJ147" t="str">
            <v>25483-144</v>
          </cell>
          <cell r="BK147" t="str">
            <v>25486-144</v>
          </cell>
          <cell r="BL147" t="str">
            <v>25488-144</v>
          </cell>
          <cell r="BM147" t="str">
            <v>25489-144</v>
          </cell>
          <cell r="BN147" t="str">
            <v>25491-144</v>
          </cell>
          <cell r="BP147" t="str">
            <v>25513-144</v>
          </cell>
          <cell r="BQ147" t="str">
            <v>25518-144</v>
          </cell>
          <cell r="BR147" t="str">
            <v>25524-144</v>
          </cell>
          <cell r="BS147" t="str">
            <v>25530-144</v>
          </cell>
          <cell r="BT147" t="str">
            <v>25535-144</v>
          </cell>
          <cell r="BU147" t="str">
            <v>25572-144</v>
          </cell>
          <cell r="BV147" t="str">
            <v>25580-144</v>
          </cell>
          <cell r="BW147" t="str">
            <v>25592-144</v>
          </cell>
          <cell r="BX147" t="str">
            <v>25594-144</v>
          </cell>
          <cell r="BY147" t="str">
            <v>25596-144</v>
          </cell>
          <cell r="BZ147" t="str">
            <v>25599-144</v>
          </cell>
          <cell r="CA147" t="str">
            <v>25612-144</v>
          </cell>
          <cell r="CB147" t="str">
            <v>25645-144</v>
          </cell>
          <cell r="CD147" t="str">
            <v>25653-144</v>
          </cell>
          <cell r="CE147" t="str">
            <v>25658-144</v>
          </cell>
          <cell r="CF147" t="str">
            <v>25662-144</v>
          </cell>
          <cell r="CG147" t="str">
            <v>25718-144</v>
          </cell>
          <cell r="CH147" t="str">
            <v>25736-144</v>
          </cell>
          <cell r="CI147" t="str">
            <v>25740-144</v>
          </cell>
          <cell r="CJ147" t="str">
            <v>25743-144</v>
          </cell>
          <cell r="CK147" t="str">
            <v>25745-144</v>
          </cell>
          <cell r="CL147" t="str">
            <v>25754-144</v>
          </cell>
          <cell r="CM147" t="str">
            <v>25758-144</v>
          </cell>
          <cell r="CO147" t="str">
            <v>25772-144</v>
          </cell>
          <cell r="CQ147" t="str">
            <v>25779-144</v>
          </cell>
          <cell r="CR147" t="str">
            <v>25781-144</v>
          </cell>
          <cell r="CS147" t="str">
            <v>25785-144</v>
          </cell>
          <cell r="CU147" t="str">
            <v>25797-144</v>
          </cell>
          <cell r="CV147" t="str">
            <v>25799-144</v>
          </cell>
          <cell r="CW147" t="str">
            <v>25805-144</v>
          </cell>
          <cell r="CY147" t="str">
            <v>25815-144</v>
          </cell>
          <cell r="CZ147" t="str">
            <v>25817-144</v>
          </cell>
          <cell r="DA147" t="str">
            <v>25823-144</v>
          </cell>
          <cell r="DB147" t="str">
            <v>25839-144</v>
          </cell>
          <cell r="DC147" t="str">
            <v>25841-144</v>
          </cell>
          <cell r="DD147" t="str">
            <v>25843-144</v>
          </cell>
          <cell r="DE147" t="str">
            <v>25845-144</v>
          </cell>
          <cell r="DF147" t="str">
            <v>25851-144</v>
          </cell>
          <cell r="DH147" t="str">
            <v>25867-144</v>
          </cell>
          <cell r="DI147" t="str">
            <v>25871-144</v>
          </cell>
          <cell r="DJ147" t="str">
            <v>25873-144</v>
          </cell>
          <cell r="DK147" t="str">
            <v>25875-144</v>
          </cell>
          <cell r="DL147" t="str">
            <v>25878-144</v>
          </cell>
          <cell r="DM147" t="str">
            <v>25885-144</v>
          </cell>
          <cell r="DN147" t="str">
            <v>25898-144</v>
          </cell>
          <cell r="DO147" t="str">
            <v>25899-144</v>
          </cell>
        </row>
        <row r="148">
          <cell r="C148" t="str">
            <v>25-145</v>
          </cell>
          <cell r="D148" t="str">
            <v>25001-145</v>
          </cell>
          <cell r="E148" t="str">
            <v>25019-145</v>
          </cell>
          <cell r="F148" t="str">
            <v>25035-145</v>
          </cell>
          <cell r="H148" t="str">
            <v>25053-145</v>
          </cell>
          <cell r="I148" t="str">
            <v>25086-145</v>
          </cell>
          <cell r="J148" t="str">
            <v>25095-145</v>
          </cell>
          <cell r="K148" t="str">
            <v>25099-145</v>
          </cell>
          <cell r="L148" t="str">
            <v>25120-145</v>
          </cell>
          <cell r="M148" t="str">
            <v>25123-145</v>
          </cell>
          <cell r="N148" t="str">
            <v>25126-145</v>
          </cell>
          <cell r="O148" t="str">
            <v>25148-145</v>
          </cell>
          <cell r="P148" t="str">
            <v>25151-145</v>
          </cell>
          <cell r="Q148" t="str">
            <v>25154-145</v>
          </cell>
          <cell r="R148" t="str">
            <v>25168-145</v>
          </cell>
          <cell r="S148" t="str">
            <v>25175-145</v>
          </cell>
          <cell r="T148" t="str">
            <v>25178-145</v>
          </cell>
          <cell r="U148" t="str">
            <v>25181-145</v>
          </cell>
          <cell r="V148" t="str">
            <v>25183-145</v>
          </cell>
          <cell r="X148" t="str">
            <v>25214-145</v>
          </cell>
          <cell r="Y148" t="str">
            <v>25224-145</v>
          </cell>
          <cell r="Z148" t="str">
            <v>25245-145</v>
          </cell>
          <cell r="AA148" t="str">
            <v>25258-145</v>
          </cell>
          <cell r="AB148" t="str">
            <v>25260-145</v>
          </cell>
          <cell r="AC148" t="str">
            <v>25269-145</v>
          </cell>
          <cell r="AD148" t="str">
            <v>25279-145</v>
          </cell>
          <cell r="AE148" t="str">
            <v>25281-145</v>
          </cell>
          <cell r="AF148" t="str">
            <v>25286-145</v>
          </cell>
          <cell r="AG148" t="str">
            <v>25288-145</v>
          </cell>
          <cell r="AH148" t="str">
            <v>25290-145</v>
          </cell>
          <cell r="AI148" t="str">
            <v>25293-145</v>
          </cell>
          <cell r="AJ148" t="str">
            <v>25295-145</v>
          </cell>
          <cell r="AK148" t="str">
            <v>25297-145</v>
          </cell>
          <cell r="AL148" t="str">
            <v>25299-145</v>
          </cell>
          <cell r="AM148" t="str">
            <v>25307-145</v>
          </cell>
          <cell r="AN148" t="str">
            <v>25312-145</v>
          </cell>
          <cell r="AO148" t="str">
            <v>25317-145</v>
          </cell>
          <cell r="AP148" t="str">
            <v>25320-145</v>
          </cell>
          <cell r="AQ148" t="str">
            <v>25322-145</v>
          </cell>
          <cell r="AR148" t="str">
            <v>25324-145</v>
          </cell>
          <cell r="AS148" t="str">
            <v>25326-145</v>
          </cell>
          <cell r="AT148" t="str">
            <v>25328-145</v>
          </cell>
          <cell r="AU148" t="str">
            <v>25335-145</v>
          </cell>
          <cell r="AV148" t="str">
            <v>25339-145</v>
          </cell>
          <cell r="AX148" t="str">
            <v>25372-145</v>
          </cell>
          <cell r="AZ148" t="str">
            <v>25386-145</v>
          </cell>
          <cell r="BA148" t="str">
            <v>25394-145</v>
          </cell>
          <cell r="BB148" t="str">
            <v>25398-145</v>
          </cell>
          <cell r="BC148" t="str">
            <v>25402-145</v>
          </cell>
          <cell r="BD148" t="str">
            <v>25407-145</v>
          </cell>
          <cell r="BE148" t="str">
            <v>25426-145</v>
          </cell>
          <cell r="BF148" t="str">
            <v>25430-145</v>
          </cell>
          <cell r="BG148" t="str">
            <v>25436-145</v>
          </cell>
          <cell r="BH148" t="str">
            <v>25438-145</v>
          </cell>
          <cell r="BI148" t="str">
            <v>25473-145</v>
          </cell>
          <cell r="BJ148" t="str">
            <v>25483-145</v>
          </cell>
          <cell r="BK148" t="str">
            <v>25486-145</v>
          </cell>
          <cell r="BL148" t="str">
            <v>25488-145</v>
          </cell>
          <cell r="BM148" t="str">
            <v>25489-145</v>
          </cell>
          <cell r="BN148" t="str">
            <v>25491-145</v>
          </cell>
          <cell r="BP148" t="str">
            <v>25513-145</v>
          </cell>
          <cell r="BQ148" t="str">
            <v>25518-145</v>
          </cell>
          <cell r="BR148" t="str">
            <v>25524-145</v>
          </cell>
          <cell r="BS148" t="str">
            <v>25530-145</v>
          </cell>
          <cell r="BT148" t="str">
            <v>25535-145</v>
          </cell>
          <cell r="BU148" t="str">
            <v>25572-145</v>
          </cell>
          <cell r="BV148" t="str">
            <v>25580-145</v>
          </cell>
          <cell r="BW148" t="str">
            <v>25592-145</v>
          </cell>
          <cell r="BX148" t="str">
            <v>25594-145</v>
          </cell>
          <cell r="BY148" t="str">
            <v>25596-145</v>
          </cell>
          <cell r="BZ148" t="str">
            <v>25599-145</v>
          </cell>
          <cell r="CA148" t="str">
            <v>25612-145</v>
          </cell>
          <cell r="CB148" t="str">
            <v>25645-145</v>
          </cell>
          <cell r="CD148" t="str">
            <v>25653-145</v>
          </cell>
          <cell r="CE148" t="str">
            <v>25658-145</v>
          </cell>
          <cell r="CF148" t="str">
            <v>25662-145</v>
          </cell>
          <cell r="CG148" t="str">
            <v>25718-145</v>
          </cell>
          <cell r="CH148" t="str">
            <v>25736-145</v>
          </cell>
          <cell r="CI148" t="str">
            <v>25740-145</v>
          </cell>
          <cell r="CJ148" t="str">
            <v>25743-145</v>
          </cell>
          <cell r="CK148" t="str">
            <v>25745-145</v>
          </cell>
          <cell r="CL148" t="str">
            <v>25754-145</v>
          </cell>
          <cell r="CM148" t="str">
            <v>25758-145</v>
          </cell>
          <cell r="CO148" t="str">
            <v>25772-145</v>
          </cell>
          <cell r="CQ148" t="str">
            <v>25779-145</v>
          </cell>
          <cell r="CR148" t="str">
            <v>25781-145</v>
          </cell>
          <cell r="CS148" t="str">
            <v>25785-145</v>
          </cell>
          <cell r="CU148" t="str">
            <v>25797-145</v>
          </cell>
          <cell r="CV148" t="str">
            <v>25799-145</v>
          </cell>
          <cell r="CW148" t="str">
            <v>25805-145</v>
          </cell>
          <cell r="CY148" t="str">
            <v>25815-145</v>
          </cell>
          <cell r="CZ148" t="str">
            <v>25817-145</v>
          </cell>
          <cell r="DA148" t="str">
            <v>25823-145</v>
          </cell>
          <cell r="DB148" t="str">
            <v>25839-145</v>
          </cell>
          <cell r="DC148" t="str">
            <v>25841-145</v>
          </cell>
          <cell r="DD148" t="str">
            <v>25843-145</v>
          </cell>
          <cell r="DE148" t="str">
            <v>25845-145</v>
          </cell>
          <cell r="DF148" t="str">
            <v>25851-145</v>
          </cell>
          <cell r="DH148" t="str">
            <v>25867-145</v>
          </cell>
          <cell r="DI148" t="str">
            <v>25871-145</v>
          </cell>
          <cell r="DJ148" t="str">
            <v>25873-145</v>
          </cell>
          <cell r="DK148" t="str">
            <v>25875-145</v>
          </cell>
          <cell r="DL148" t="str">
            <v>25878-145</v>
          </cell>
          <cell r="DM148" t="str">
            <v>25885-145</v>
          </cell>
          <cell r="DN148" t="str">
            <v>25898-145</v>
          </cell>
          <cell r="DO148" t="str">
            <v>25899-145</v>
          </cell>
        </row>
        <row r="149">
          <cell r="C149" t="str">
            <v>25-146</v>
          </cell>
          <cell r="D149" t="str">
            <v>25001-146</v>
          </cell>
          <cell r="E149" t="str">
            <v>25019-146</v>
          </cell>
          <cell r="F149" t="str">
            <v>25035-146</v>
          </cell>
          <cell r="H149" t="str">
            <v>25053-146</v>
          </cell>
          <cell r="I149" t="str">
            <v>25086-146</v>
          </cell>
          <cell r="J149" t="str">
            <v>25095-146</v>
          </cell>
          <cell r="K149" t="str">
            <v>25099-146</v>
          </cell>
          <cell r="L149" t="str">
            <v>25120-146</v>
          </cell>
          <cell r="M149" t="str">
            <v>25123-146</v>
          </cell>
          <cell r="N149" t="str">
            <v>25126-146</v>
          </cell>
          <cell r="O149" t="str">
            <v>25148-146</v>
          </cell>
          <cell r="P149" t="str">
            <v>25151-146</v>
          </cell>
          <cell r="Q149" t="str">
            <v>25154-146</v>
          </cell>
          <cell r="R149" t="str">
            <v>25168-146</v>
          </cell>
          <cell r="S149" t="str">
            <v>25175-146</v>
          </cell>
          <cell r="T149" t="str">
            <v>25178-146</v>
          </cell>
          <cell r="U149" t="str">
            <v>25181-146</v>
          </cell>
          <cell r="V149" t="str">
            <v>25183-146</v>
          </cell>
          <cell r="X149" t="str">
            <v>25214-146</v>
          </cell>
          <cell r="Y149" t="str">
            <v>25224-146</v>
          </cell>
          <cell r="Z149" t="str">
            <v>25245-146</v>
          </cell>
          <cell r="AA149" t="str">
            <v>25258-146</v>
          </cell>
          <cell r="AB149" t="str">
            <v>25260-146</v>
          </cell>
          <cell r="AC149" t="str">
            <v>25269-146</v>
          </cell>
          <cell r="AD149" t="str">
            <v>25279-146</v>
          </cell>
          <cell r="AE149" t="str">
            <v>25281-146</v>
          </cell>
          <cell r="AF149" t="str">
            <v>25286-146</v>
          </cell>
          <cell r="AG149" t="str">
            <v>25288-146</v>
          </cell>
          <cell r="AH149" t="str">
            <v>25290-146</v>
          </cell>
          <cell r="AI149" t="str">
            <v>25293-146</v>
          </cell>
          <cell r="AJ149" t="str">
            <v>25295-146</v>
          </cell>
          <cell r="AK149" t="str">
            <v>25297-146</v>
          </cell>
          <cell r="AL149" t="str">
            <v>25299-146</v>
          </cell>
          <cell r="AM149" t="str">
            <v>25307-146</v>
          </cell>
          <cell r="AN149" t="str">
            <v>25312-146</v>
          </cell>
          <cell r="AO149" t="str">
            <v>25317-146</v>
          </cell>
          <cell r="AP149" t="str">
            <v>25320-146</v>
          </cell>
          <cell r="AQ149" t="str">
            <v>25322-146</v>
          </cell>
          <cell r="AR149" t="str">
            <v>25324-146</v>
          </cell>
          <cell r="AS149" t="str">
            <v>25326-146</v>
          </cell>
          <cell r="AT149" t="str">
            <v>25328-146</v>
          </cell>
          <cell r="AU149" t="str">
            <v>25335-146</v>
          </cell>
          <cell r="AV149" t="str">
            <v>25339-146</v>
          </cell>
          <cell r="AX149" t="str">
            <v>25372-146</v>
          </cell>
          <cell r="AZ149" t="str">
            <v>25386-146</v>
          </cell>
          <cell r="BA149" t="str">
            <v>25394-146</v>
          </cell>
          <cell r="BB149" t="str">
            <v>25398-146</v>
          </cell>
          <cell r="BC149" t="str">
            <v>25402-146</v>
          </cell>
          <cell r="BD149" t="str">
            <v>25407-146</v>
          </cell>
          <cell r="BE149" t="str">
            <v>25426-146</v>
          </cell>
          <cell r="BF149" t="str">
            <v>25430-146</v>
          </cell>
          <cell r="BG149" t="str">
            <v>25436-146</v>
          </cell>
          <cell r="BH149" t="str">
            <v>25438-146</v>
          </cell>
          <cell r="BI149" t="str">
            <v>25473-146</v>
          </cell>
          <cell r="BJ149" t="str">
            <v>25483-146</v>
          </cell>
          <cell r="BK149" t="str">
            <v>25486-146</v>
          </cell>
          <cell r="BL149" t="str">
            <v>25488-146</v>
          </cell>
          <cell r="BM149" t="str">
            <v>25489-146</v>
          </cell>
          <cell r="BN149" t="str">
            <v>25491-146</v>
          </cell>
          <cell r="BP149" t="str">
            <v>25513-146</v>
          </cell>
          <cell r="BQ149" t="str">
            <v>25518-146</v>
          </cell>
          <cell r="BR149" t="str">
            <v>25524-146</v>
          </cell>
          <cell r="BS149" t="str">
            <v>25530-146</v>
          </cell>
          <cell r="BT149" t="str">
            <v>25535-146</v>
          </cell>
          <cell r="BU149" t="str">
            <v>25572-146</v>
          </cell>
          <cell r="BV149" t="str">
            <v>25580-146</v>
          </cell>
          <cell r="BW149" t="str">
            <v>25592-146</v>
          </cell>
          <cell r="BX149" t="str">
            <v>25594-146</v>
          </cell>
          <cell r="BY149" t="str">
            <v>25596-146</v>
          </cell>
          <cell r="BZ149" t="str">
            <v>25599-146</v>
          </cell>
          <cell r="CA149" t="str">
            <v>25612-146</v>
          </cell>
          <cell r="CB149" t="str">
            <v>25645-146</v>
          </cell>
          <cell r="CD149" t="str">
            <v>25653-146</v>
          </cell>
          <cell r="CE149" t="str">
            <v>25658-146</v>
          </cell>
          <cell r="CF149" t="str">
            <v>25662-146</v>
          </cell>
          <cell r="CG149" t="str">
            <v>25718-146</v>
          </cell>
          <cell r="CH149" t="str">
            <v>25736-146</v>
          </cell>
          <cell r="CI149" t="str">
            <v>25740-146</v>
          </cell>
          <cell r="CJ149" t="str">
            <v>25743-146</v>
          </cell>
          <cell r="CK149" t="str">
            <v>25745-146</v>
          </cell>
          <cell r="CL149" t="str">
            <v>25754-146</v>
          </cell>
          <cell r="CM149" t="str">
            <v>25758-146</v>
          </cell>
          <cell r="CO149" t="str">
            <v>25772-146</v>
          </cell>
          <cell r="CQ149" t="str">
            <v>25779-146</v>
          </cell>
          <cell r="CR149" t="str">
            <v>25781-146</v>
          </cell>
          <cell r="CS149" t="str">
            <v>25785-146</v>
          </cell>
          <cell r="CU149" t="str">
            <v>25797-146</v>
          </cell>
          <cell r="CV149" t="str">
            <v>25799-146</v>
          </cell>
          <cell r="CW149" t="str">
            <v>25805-146</v>
          </cell>
          <cell r="CY149" t="str">
            <v>25815-146</v>
          </cell>
          <cell r="CZ149" t="str">
            <v>25817-146</v>
          </cell>
          <cell r="DA149" t="str">
            <v>25823-146</v>
          </cell>
          <cell r="DB149" t="str">
            <v>25839-146</v>
          </cell>
          <cell r="DC149" t="str">
            <v>25841-146</v>
          </cell>
          <cell r="DD149" t="str">
            <v>25843-146</v>
          </cell>
          <cell r="DE149" t="str">
            <v>25845-146</v>
          </cell>
          <cell r="DF149" t="str">
            <v>25851-146</v>
          </cell>
          <cell r="DH149" t="str">
            <v>25867-146</v>
          </cell>
          <cell r="DI149" t="str">
            <v>25871-146</v>
          </cell>
          <cell r="DJ149" t="str">
            <v>25873-146</v>
          </cell>
          <cell r="DK149" t="str">
            <v>25875-146</v>
          </cell>
          <cell r="DL149" t="str">
            <v>25878-146</v>
          </cell>
          <cell r="DM149" t="str">
            <v>25885-146</v>
          </cell>
          <cell r="DN149" t="str">
            <v>25898-146</v>
          </cell>
          <cell r="DO149" t="str">
            <v>25899-146</v>
          </cell>
        </row>
        <row r="150">
          <cell r="C150" t="str">
            <v>25-147</v>
          </cell>
          <cell r="D150" t="str">
            <v>25001-147</v>
          </cell>
          <cell r="E150" t="str">
            <v>25019-147</v>
          </cell>
          <cell r="F150" t="str">
            <v>25035-147</v>
          </cell>
          <cell r="H150" t="str">
            <v>25053-147</v>
          </cell>
          <cell r="I150" t="str">
            <v>25086-147</v>
          </cell>
          <cell r="J150" t="str">
            <v>25095-147</v>
          </cell>
          <cell r="K150" t="str">
            <v>25099-147</v>
          </cell>
          <cell r="L150" t="str">
            <v>25120-147</v>
          </cell>
          <cell r="M150" t="str">
            <v>25123-147</v>
          </cell>
          <cell r="N150" t="str">
            <v>25126-147</v>
          </cell>
          <cell r="O150" t="str">
            <v>25148-147</v>
          </cell>
          <cell r="P150" t="str">
            <v>25151-147</v>
          </cell>
          <cell r="Q150" t="str">
            <v>25154-147</v>
          </cell>
          <cell r="R150" t="str">
            <v>25168-147</v>
          </cell>
          <cell r="S150" t="str">
            <v>25175-147</v>
          </cell>
          <cell r="T150" t="str">
            <v>25178-147</v>
          </cell>
          <cell r="U150" t="str">
            <v>25181-147</v>
          </cell>
          <cell r="V150" t="str">
            <v>25183-147</v>
          </cell>
          <cell r="X150" t="str">
            <v>25214-147</v>
          </cell>
          <cell r="Y150" t="str">
            <v>25224-147</v>
          </cell>
          <cell r="Z150" t="str">
            <v>25245-147</v>
          </cell>
          <cell r="AA150" t="str">
            <v>25258-147</v>
          </cell>
          <cell r="AB150" t="str">
            <v>25260-147</v>
          </cell>
          <cell r="AC150" t="str">
            <v>25269-147</v>
          </cell>
          <cell r="AD150" t="str">
            <v>25279-147</v>
          </cell>
          <cell r="AE150" t="str">
            <v>25281-147</v>
          </cell>
          <cell r="AF150" t="str">
            <v>25286-147</v>
          </cell>
          <cell r="AG150" t="str">
            <v>25288-147</v>
          </cell>
          <cell r="AH150" t="str">
            <v>25290-147</v>
          </cell>
          <cell r="AI150" t="str">
            <v>25293-147</v>
          </cell>
          <cell r="AJ150" t="str">
            <v>25295-147</v>
          </cell>
          <cell r="AK150" t="str">
            <v>25297-147</v>
          </cell>
          <cell r="AL150" t="str">
            <v>25299-147</v>
          </cell>
          <cell r="AM150" t="str">
            <v>25307-147</v>
          </cell>
          <cell r="AN150" t="str">
            <v>25312-147</v>
          </cell>
          <cell r="AO150" t="str">
            <v>25317-147</v>
          </cell>
          <cell r="AP150" t="str">
            <v>25320-147</v>
          </cell>
          <cell r="AQ150" t="str">
            <v>25322-147</v>
          </cell>
          <cell r="AR150" t="str">
            <v>25324-147</v>
          </cell>
          <cell r="AS150" t="str">
            <v>25326-147</v>
          </cell>
          <cell r="AT150" t="str">
            <v>25328-147</v>
          </cell>
          <cell r="AU150" t="str">
            <v>25335-147</v>
          </cell>
          <cell r="AV150" t="str">
            <v>25339-147</v>
          </cell>
          <cell r="AX150" t="str">
            <v>25372-147</v>
          </cell>
          <cell r="AZ150" t="str">
            <v>25386-147</v>
          </cell>
          <cell r="BA150" t="str">
            <v>25394-147</v>
          </cell>
          <cell r="BB150" t="str">
            <v>25398-147</v>
          </cell>
          <cell r="BC150" t="str">
            <v>25402-147</v>
          </cell>
          <cell r="BD150" t="str">
            <v>25407-147</v>
          </cell>
          <cell r="BE150" t="str">
            <v>25426-147</v>
          </cell>
          <cell r="BF150" t="str">
            <v>25430-147</v>
          </cell>
          <cell r="BG150" t="str">
            <v>25436-147</v>
          </cell>
          <cell r="BI150" t="str">
            <v>25473-147</v>
          </cell>
          <cell r="BJ150" t="str">
            <v>25483-147</v>
          </cell>
          <cell r="BK150" t="str">
            <v>25486-147</v>
          </cell>
          <cell r="BL150" t="str">
            <v>25488-147</v>
          </cell>
          <cell r="BM150" t="str">
            <v>25489-147</v>
          </cell>
          <cell r="BN150" t="str">
            <v>25491-147</v>
          </cell>
          <cell r="BP150" t="str">
            <v>25513-147</v>
          </cell>
          <cell r="BQ150" t="str">
            <v>25518-147</v>
          </cell>
          <cell r="BR150" t="str">
            <v>25524-147</v>
          </cell>
          <cell r="BS150" t="str">
            <v>25530-147</v>
          </cell>
          <cell r="BT150" t="str">
            <v>25535-147</v>
          </cell>
          <cell r="BU150" t="str">
            <v>25572-147</v>
          </cell>
          <cell r="BV150" t="str">
            <v>25580-147</v>
          </cell>
          <cell r="BW150" t="str">
            <v>25592-147</v>
          </cell>
          <cell r="BX150" t="str">
            <v>25594-147</v>
          </cell>
          <cell r="BY150" t="str">
            <v>25596-147</v>
          </cell>
          <cell r="BZ150" t="str">
            <v>25599-147</v>
          </cell>
          <cell r="CA150" t="str">
            <v>25612-147</v>
          </cell>
          <cell r="CB150" t="str">
            <v>25645-147</v>
          </cell>
          <cell r="CD150" t="str">
            <v>25653-147</v>
          </cell>
          <cell r="CE150" t="str">
            <v>25658-147</v>
          </cell>
          <cell r="CF150" t="str">
            <v>25662-147</v>
          </cell>
          <cell r="CG150" t="str">
            <v>25718-147</v>
          </cell>
          <cell r="CH150" t="str">
            <v>25736-147</v>
          </cell>
          <cell r="CI150" t="str">
            <v>25740-147</v>
          </cell>
          <cell r="CJ150" t="str">
            <v>25743-147</v>
          </cell>
          <cell r="CK150" t="str">
            <v>25745-147</v>
          </cell>
          <cell r="CL150" t="str">
            <v>25754-147</v>
          </cell>
          <cell r="CM150" t="str">
            <v>25758-147</v>
          </cell>
          <cell r="CO150" t="str">
            <v>25772-147</v>
          </cell>
          <cell r="CQ150" t="str">
            <v>25779-147</v>
          </cell>
          <cell r="CR150" t="str">
            <v>25781-147</v>
          </cell>
          <cell r="CS150" t="str">
            <v>25785-147</v>
          </cell>
          <cell r="CU150" t="str">
            <v>25797-147</v>
          </cell>
          <cell r="CV150" t="str">
            <v>25799-147</v>
          </cell>
          <cell r="CW150" t="str">
            <v>25805-147</v>
          </cell>
          <cell r="CY150" t="str">
            <v>25815-147</v>
          </cell>
          <cell r="CZ150" t="str">
            <v>25817-147</v>
          </cell>
          <cell r="DA150" t="str">
            <v>25823-147</v>
          </cell>
          <cell r="DB150" t="str">
            <v>25839-147</v>
          </cell>
          <cell r="DC150" t="str">
            <v>25841-147</v>
          </cell>
          <cell r="DD150" t="str">
            <v>25843-147</v>
          </cell>
          <cell r="DE150" t="str">
            <v>25845-147</v>
          </cell>
          <cell r="DF150" t="str">
            <v>25851-147</v>
          </cell>
          <cell r="DH150" t="str">
            <v>25867-147</v>
          </cell>
          <cell r="DI150" t="str">
            <v>25871-147</v>
          </cell>
          <cell r="DJ150" t="str">
            <v>25873-147</v>
          </cell>
          <cell r="DK150" t="str">
            <v>25875-147</v>
          </cell>
          <cell r="DL150" t="str">
            <v>25878-147</v>
          </cell>
          <cell r="DM150" t="str">
            <v>25885-147</v>
          </cell>
          <cell r="DN150" t="str">
            <v>25898-147</v>
          </cell>
          <cell r="DO150" t="str">
            <v>25899-147</v>
          </cell>
        </row>
        <row r="151">
          <cell r="C151" t="str">
            <v>25-148</v>
          </cell>
          <cell r="D151" t="str">
            <v>25001-148</v>
          </cell>
          <cell r="E151" t="str">
            <v>25019-148</v>
          </cell>
          <cell r="F151" t="str">
            <v>25035-148</v>
          </cell>
          <cell r="H151" t="str">
            <v>25053-148</v>
          </cell>
          <cell r="I151" t="str">
            <v>25086-148</v>
          </cell>
          <cell r="J151" t="str">
            <v>25095-148</v>
          </cell>
          <cell r="K151" t="str">
            <v>25099-148</v>
          </cell>
          <cell r="L151" t="str">
            <v>25120-148</v>
          </cell>
          <cell r="M151" t="str">
            <v>25123-148</v>
          </cell>
          <cell r="N151" t="str">
            <v>25126-148</v>
          </cell>
          <cell r="O151" t="str">
            <v>25148-148</v>
          </cell>
          <cell r="P151" t="str">
            <v>25151-148</v>
          </cell>
          <cell r="Q151" t="str">
            <v>25154-148</v>
          </cell>
          <cell r="R151" t="str">
            <v>25168-148</v>
          </cell>
          <cell r="S151" t="str">
            <v>25175-148</v>
          </cell>
          <cell r="T151" t="str">
            <v>25178-148</v>
          </cell>
          <cell r="U151" t="str">
            <v>25181-148</v>
          </cell>
          <cell r="V151" t="str">
            <v>25183-148</v>
          </cell>
          <cell r="X151" t="str">
            <v>25214-148</v>
          </cell>
          <cell r="Y151" t="str">
            <v>25224-148</v>
          </cell>
          <cell r="Z151" t="str">
            <v>25245-148</v>
          </cell>
          <cell r="AA151" t="str">
            <v>25258-148</v>
          </cell>
          <cell r="AB151" t="str">
            <v>25260-148</v>
          </cell>
          <cell r="AC151" t="str">
            <v>25269-148</v>
          </cell>
          <cell r="AD151" t="str">
            <v>25279-148</v>
          </cell>
          <cell r="AE151" t="str">
            <v>25281-148</v>
          </cell>
          <cell r="AF151" t="str">
            <v>25286-148</v>
          </cell>
          <cell r="AG151" t="str">
            <v>25288-148</v>
          </cell>
          <cell r="AH151" t="str">
            <v>25290-148</v>
          </cell>
          <cell r="AI151" t="str">
            <v>25293-148</v>
          </cell>
          <cell r="AJ151" t="str">
            <v>25295-148</v>
          </cell>
          <cell r="AK151" t="str">
            <v>25297-148</v>
          </cell>
          <cell r="AL151" t="str">
            <v>25299-148</v>
          </cell>
          <cell r="AM151" t="str">
            <v>25307-148</v>
          </cell>
          <cell r="AN151" t="str">
            <v>25312-148</v>
          </cell>
          <cell r="AO151" t="str">
            <v>25317-148</v>
          </cell>
          <cell r="AP151" t="str">
            <v>25320-148</v>
          </cell>
          <cell r="AQ151" t="str">
            <v>25322-148</v>
          </cell>
          <cell r="AR151" t="str">
            <v>25324-148</v>
          </cell>
          <cell r="AS151" t="str">
            <v>25326-148</v>
          </cell>
          <cell r="AT151" t="str">
            <v>25328-148</v>
          </cell>
          <cell r="AU151" t="str">
            <v>25335-148</v>
          </cell>
          <cell r="AV151" t="str">
            <v>25339-148</v>
          </cell>
          <cell r="AX151" t="str">
            <v>25372-148</v>
          </cell>
          <cell r="AZ151" t="str">
            <v>25386-148</v>
          </cell>
          <cell r="BA151" t="str">
            <v>25394-148</v>
          </cell>
          <cell r="BB151" t="str">
            <v>25398-148</v>
          </cell>
          <cell r="BC151" t="str">
            <v>25402-148</v>
          </cell>
          <cell r="BD151" t="str">
            <v>25407-148</v>
          </cell>
          <cell r="BE151" t="str">
            <v>25426-148</v>
          </cell>
          <cell r="BF151" t="str">
            <v>25430-148</v>
          </cell>
          <cell r="BG151" t="str">
            <v>25436-148</v>
          </cell>
          <cell r="BI151" t="str">
            <v>25473-148</v>
          </cell>
          <cell r="BJ151" t="str">
            <v>25483-148</v>
          </cell>
          <cell r="BK151" t="str">
            <v>25486-148</v>
          </cell>
          <cell r="BL151" t="str">
            <v>25488-148</v>
          </cell>
          <cell r="BM151" t="str">
            <v>25489-148</v>
          </cell>
          <cell r="BN151" t="str">
            <v>25491-148</v>
          </cell>
          <cell r="BP151" t="str">
            <v>25513-148</v>
          </cell>
          <cell r="BQ151" t="str">
            <v>25518-148</v>
          </cell>
          <cell r="BR151" t="str">
            <v>25524-148</v>
          </cell>
          <cell r="BS151" t="str">
            <v>25530-148</v>
          </cell>
          <cell r="BT151" t="str">
            <v>25535-148</v>
          </cell>
          <cell r="BU151" t="str">
            <v>25572-148</v>
          </cell>
          <cell r="BV151" t="str">
            <v>25580-148</v>
          </cell>
          <cell r="BW151" t="str">
            <v>25592-148</v>
          </cell>
          <cell r="BX151" t="str">
            <v>25594-148</v>
          </cell>
          <cell r="BY151" t="str">
            <v>25596-148</v>
          </cell>
          <cell r="BZ151" t="str">
            <v>25599-148</v>
          </cell>
          <cell r="CA151" t="str">
            <v>25612-148</v>
          </cell>
          <cell r="CB151" t="str">
            <v>25645-148</v>
          </cell>
          <cell r="CD151" t="str">
            <v>25653-148</v>
          </cell>
          <cell r="CE151" t="str">
            <v>25658-148</v>
          </cell>
          <cell r="CF151" t="str">
            <v>25662-148</v>
          </cell>
          <cell r="CG151" t="str">
            <v>25718-148</v>
          </cell>
          <cell r="CH151" t="str">
            <v>25736-148</v>
          </cell>
          <cell r="CI151" t="str">
            <v>25740-148</v>
          </cell>
          <cell r="CJ151" t="str">
            <v>25743-148</v>
          </cell>
          <cell r="CK151" t="str">
            <v>25745-148</v>
          </cell>
          <cell r="CL151" t="str">
            <v>25754-148</v>
          </cell>
          <cell r="CM151" t="str">
            <v>25758-148</v>
          </cell>
          <cell r="CO151" t="str">
            <v>25772-148</v>
          </cell>
          <cell r="CQ151" t="str">
            <v>25779-148</v>
          </cell>
          <cell r="CR151" t="str">
            <v>25781-148</v>
          </cell>
          <cell r="CS151" t="str">
            <v>25785-148</v>
          </cell>
          <cell r="CU151" t="str">
            <v>25797-148</v>
          </cell>
          <cell r="CV151" t="str">
            <v>25799-148</v>
          </cell>
          <cell r="CW151" t="str">
            <v>25805-148</v>
          </cell>
          <cell r="CY151" t="str">
            <v>25815-148</v>
          </cell>
          <cell r="CZ151" t="str">
            <v>25817-148</v>
          </cell>
          <cell r="DA151" t="str">
            <v>25823-148</v>
          </cell>
          <cell r="DB151" t="str">
            <v>25839-148</v>
          </cell>
          <cell r="DC151" t="str">
            <v>25841-148</v>
          </cell>
          <cell r="DD151" t="str">
            <v>25843-148</v>
          </cell>
          <cell r="DE151" t="str">
            <v>25845-148</v>
          </cell>
          <cell r="DF151" t="str">
            <v>25851-148</v>
          </cell>
          <cell r="DH151" t="str">
            <v>25867-148</v>
          </cell>
          <cell r="DI151" t="str">
            <v>25871-148</v>
          </cell>
          <cell r="DJ151" t="str">
            <v>25873-148</v>
          </cell>
          <cell r="DK151" t="str">
            <v>25875-148</v>
          </cell>
          <cell r="DL151" t="str">
            <v>25878-148</v>
          </cell>
          <cell r="DM151" t="str">
            <v>25885-148</v>
          </cell>
          <cell r="DN151" t="str">
            <v>25898-148</v>
          </cell>
          <cell r="DO151" t="str">
            <v>25899-148</v>
          </cell>
        </row>
        <row r="152">
          <cell r="C152" t="str">
            <v>25-149</v>
          </cell>
          <cell r="D152" t="str">
            <v>25001-149</v>
          </cell>
          <cell r="E152" t="str">
            <v>25019-149</v>
          </cell>
          <cell r="F152" t="str">
            <v>25035-149</v>
          </cell>
          <cell r="H152" t="str">
            <v>25053-149</v>
          </cell>
          <cell r="I152" t="str">
            <v>25086-149</v>
          </cell>
          <cell r="J152" t="str">
            <v>25095-149</v>
          </cell>
          <cell r="K152" t="str">
            <v>25099-149</v>
          </cell>
          <cell r="L152" t="str">
            <v>25120-149</v>
          </cell>
          <cell r="M152" t="str">
            <v>25123-149</v>
          </cell>
          <cell r="N152" t="str">
            <v>25126-149</v>
          </cell>
          <cell r="O152" t="str">
            <v>25148-149</v>
          </cell>
          <cell r="P152" t="str">
            <v>25151-149</v>
          </cell>
          <cell r="Q152" t="str">
            <v>25154-149</v>
          </cell>
          <cell r="R152" t="str">
            <v>25168-149</v>
          </cell>
          <cell r="S152" t="str">
            <v>25175-149</v>
          </cell>
          <cell r="T152" t="str">
            <v>25178-149</v>
          </cell>
          <cell r="U152" t="str">
            <v>25181-149</v>
          </cell>
          <cell r="V152" t="str">
            <v>25183-149</v>
          </cell>
          <cell r="X152" t="str">
            <v>25214-149</v>
          </cell>
          <cell r="Y152" t="str">
            <v>25224-149</v>
          </cell>
          <cell r="Z152" t="str">
            <v>25245-149</v>
          </cell>
          <cell r="AA152" t="str">
            <v>25258-149</v>
          </cell>
          <cell r="AB152" t="str">
            <v>25260-149</v>
          </cell>
          <cell r="AC152" t="str">
            <v>25269-149</v>
          </cell>
          <cell r="AD152" t="str">
            <v>25279-149</v>
          </cell>
          <cell r="AE152" t="str">
            <v>25281-149</v>
          </cell>
          <cell r="AF152" t="str">
            <v>25286-149</v>
          </cell>
          <cell r="AG152" t="str">
            <v>25288-149</v>
          </cell>
          <cell r="AH152" t="str">
            <v>25290-149</v>
          </cell>
          <cell r="AI152" t="str">
            <v>25293-149</v>
          </cell>
          <cell r="AJ152" t="str">
            <v>25295-149</v>
          </cell>
          <cell r="AK152" t="str">
            <v>25297-149</v>
          </cell>
          <cell r="AL152" t="str">
            <v>25299-149</v>
          </cell>
          <cell r="AM152" t="str">
            <v>25307-149</v>
          </cell>
          <cell r="AN152" t="str">
            <v>25312-149</v>
          </cell>
          <cell r="AO152" t="str">
            <v>25317-149</v>
          </cell>
          <cell r="AP152" t="str">
            <v>25320-149</v>
          </cell>
          <cell r="AQ152" t="str">
            <v>25322-149</v>
          </cell>
          <cell r="AR152" t="str">
            <v>25324-149</v>
          </cell>
          <cell r="AS152" t="str">
            <v>25326-149</v>
          </cell>
          <cell r="AT152" t="str">
            <v>25328-149</v>
          </cell>
          <cell r="AU152" t="str">
            <v>25335-149</v>
          </cell>
          <cell r="AV152" t="str">
            <v>25339-149</v>
          </cell>
          <cell r="AX152" t="str">
            <v>25372-149</v>
          </cell>
          <cell r="AZ152" t="str">
            <v>25386-149</v>
          </cell>
          <cell r="BA152" t="str">
            <v>25394-149</v>
          </cell>
          <cell r="BB152" t="str">
            <v>25398-149</v>
          </cell>
          <cell r="BC152" t="str">
            <v>25402-149</v>
          </cell>
          <cell r="BD152" t="str">
            <v>25407-149</v>
          </cell>
          <cell r="BE152" t="str">
            <v>25426-149</v>
          </cell>
          <cell r="BF152" t="str">
            <v>25430-149</v>
          </cell>
          <cell r="BG152" t="str">
            <v>25436-149</v>
          </cell>
          <cell r="BI152" t="str">
            <v>25473-149</v>
          </cell>
          <cell r="BJ152" t="str">
            <v>25483-149</v>
          </cell>
          <cell r="BK152" t="str">
            <v>25486-149</v>
          </cell>
          <cell r="BL152" t="str">
            <v>25488-149</v>
          </cell>
          <cell r="BM152" t="str">
            <v>25489-149</v>
          </cell>
          <cell r="BN152" t="str">
            <v>25491-149</v>
          </cell>
          <cell r="BP152" t="str">
            <v>25513-149</v>
          </cell>
          <cell r="BQ152" t="str">
            <v>25518-149</v>
          </cell>
          <cell r="BR152" t="str">
            <v>25524-149</v>
          </cell>
          <cell r="BS152" t="str">
            <v>25530-149</v>
          </cell>
          <cell r="BT152" t="str">
            <v>25535-149</v>
          </cell>
          <cell r="BU152" t="str">
            <v>25572-149</v>
          </cell>
          <cell r="BV152" t="str">
            <v>25580-149</v>
          </cell>
          <cell r="BW152" t="str">
            <v>25592-149</v>
          </cell>
          <cell r="BX152" t="str">
            <v>25594-149</v>
          </cell>
          <cell r="BY152" t="str">
            <v>25596-149</v>
          </cell>
          <cell r="BZ152" t="str">
            <v>25599-149</v>
          </cell>
          <cell r="CA152" t="str">
            <v>25612-149</v>
          </cell>
          <cell r="CB152" t="str">
            <v>25645-149</v>
          </cell>
          <cell r="CD152" t="str">
            <v>25653-149</v>
          </cell>
          <cell r="CE152" t="str">
            <v>25658-149</v>
          </cell>
          <cell r="CF152" t="str">
            <v>25662-149</v>
          </cell>
          <cell r="CG152" t="str">
            <v>25718-149</v>
          </cell>
          <cell r="CH152" t="str">
            <v>25736-149</v>
          </cell>
          <cell r="CI152" t="str">
            <v>25740-149</v>
          </cell>
          <cell r="CJ152" t="str">
            <v>25743-149</v>
          </cell>
          <cell r="CK152" t="str">
            <v>25745-149</v>
          </cell>
          <cell r="CL152" t="str">
            <v>25754-149</v>
          </cell>
          <cell r="CM152" t="str">
            <v>25758-149</v>
          </cell>
          <cell r="CO152" t="str">
            <v>25772-149</v>
          </cell>
          <cell r="CQ152" t="str">
            <v>25779-149</v>
          </cell>
          <cell r="CR152" t="str">
            <v>25781-149</v>
          </cell>
          <cell r="CS152" t="str">
            <v>25785-149</v>
          </cell>
          <cell r="CU152" t="str">
            <v>25797-149</v>
          </cell>
          <cell r="CV152" t="str">
            <v>25799-149</v>
          </cell>
          <cell r="CW152" t="str">
            <v>25805-149</v>
          </cell>
          <cell r="CY152" t="str">
            <v>25815-149</v>
          </cell>
          <cell r="CZ152" t="str">
            <v>25817-149</v>
          </cell>
          <cell r="DA152" t="str">
            <v>25823-149</v>
          </cell>
          <cell r="DB152" t="str">
            <v>25839-149</v>
          </cell>
          <cell r="DC152" t="str">
            <v>25841-149</v>
          </cell>
          <cell r="DD152" t="str">
            <v>25843-149</v>
          </cell>
          <cell r="DE152" t="str">
            <v>25845-149</v>
          </cell>
          <cell r="DF152" t="str">
            <v>25851-149</v>
          </cell>
          <cell r="DH152" t="str">
            <v>25867-149</v>
          </cell>
          <cell r="DI152" t="str">
            <v>25871-149</v>
          </cell>
          <cell r="DJ152" t="str">
            <v>25873-149</v>
          </cell>
          <cell r="DK152" t="str">
            <v>25875-149</v>
          </cell>
          <cell r="DL152" t="str">
            <v>25878-149</v>
          </cell>
          <cell r="DM152" t="str">
            <v>25885-149</v>
          </cell>
          <cell r="DN152" t="str">
            <v>25898-149</v>
          </cell>
          <cell r="DO152" t="str">
            <v>25899-149</v>
          </cell>
        </row>
        <row r="153">
          <cell r="C153" t="str">
            <v>25-150</v>
          </cell>
          <cell r="D153" t="str">
            <v>25001-150</v>
          </cell>
          <cell r="E153" t="str">
            <v>25019-150</v>
          </cell>
          <cell r="F153" t="str">
            <v>25035-150</v>
          </cell>
          <cell r="H153" t="str">
            <v>25053-150</v>
          </cell>
          <cell r="I153" t="str">
            <v>25086-150</v>
          </cell>
          <cell r="J153" t="str">
            <v>25095-150</v>
          </cell>
          <cell r="K153" t="str">
            <v>25099-150</v>
          </cell>
          <cell r="L153" t="str">
            <v>25120-150</v>
          </cell>
          <cell r="M153" t="str">
            <v>25123-150</v>
          </cell>
          <cell r="N153" t="str">
            <v>25126-150</v>
          </cell>
          <cell r="O153" t="str">
            <v>25148-150</v>
          </cell>
          <cell r="P153" t="str">
            <v>25151-150</v>
          </cell>
          <cell r="Q153" t="str">
            <v>25154-150</v>
          </cell>
          <cell r="R153" t="str">
            <v>25168-150</v>
          </cell>
          <cell r="S153" t="str">
            <v>25175-150</v>
          </cell>
          <cell r="T153" t="str">
            <v>25178-150</v>
          </cell>
          <cell r="U153" t="str">
            <v>25181-150</v>
          </cell>
          <cell r="V153" t="str">
            <v>25183-150</v>
          </cell>
          <cell r="X153" t="str">
            <v>25214-150</v>
          </cell>
          <cell r="Y153" t="str">
            <v>25224-150</v>
          </cell>
          <cell r="Z153" t="str">
            <v>25245-150</v>
          </cell>
          <cell r="AA153" t="str">
            <v>25258-150</v>
          </cell>
          <cell r="AB153" t="str">
            <v>25260-150</v>
          </cell>
          <cell r="AC153" t="str">
            <v>25269-150</v>
          </cell>
          <cell r="AD153" t="str">
            <v>25279-150</v>
          </cell>
          <cell r="AE153" t="str">
            <v>25281-150</v>
          </cell>
          <cell r="AF153" t="str">
            <v>25286-150</v>
          </cell>
          <cell r="AG153" t="str">
            <v>25288-150</v>
          </cell>
          <cell r="AH153" t="str">
            <v>25290-150</v>
          </cell>
          <cell r="AI153" t="str">
            <v>25293-150</v>
          </cell>
          <cell r="AJ153" t="str">
            <v>25295-150</v>
          </cell>
          <cell r="AK153" t="str">
            <v>25297-150</v>
          </cell>
          <cell r="AL153" t="str">
            <v>25299-150</v>
          </cell>
          <cell r="AM153" t="str">
            <v>25307-150</v>
          </cell>
          <cell r="AN153" t="str">
            <v>25312-150</v>
          </cell>
          <cell r="AO153" t="str">
            <v>25317-150</v>
          </cell>
          <cell r="AP153" t="str">
            <v>25320-150</v>
          </cell>
          <cell r="AQ153" t="str">
            <v>25322-150</v>
          </cell>
          <cell r="AR153" t="str">
            <v>25324-150</v>
          </cell>
          <cell r="AS153" t="str">
            <v>25326-150</v>
          </cell>
          <cell r="AT153" t="str">
            <v>25328-150</v>
          </cell>
          <cell r="AU153" t="str">
            <v>25335-150</v>
          </cell>
          <cell r="AV153" t="str">
            <v>25339-150</v>
          </cell>
          <cell r="AX153" t="str">
            <v>25372-150</v>
          </cell>
          <cell r="AZ153" t="str">
            <v>25386-150</v>
          </cell>
          <cell r="BA153" t="str">
            <v>25394-150</v>
          </cell>
          <cell r="BB153" t="str">
            <v>25398-150</v>
          </cell>
          <cell r="BC153" t="str">
            <v>25402-150</v>
          </cell>
          <cell r="BD153" t="str">
            <v>25407-150</v>
          </cell>
          <cell r="BE153" t="str">
            <v>25426-150</v>
          </cell>
          <cell r="BF153" t="str">
            <v>25430-150</v>
          </cell>
          <cell r="BG153" t="str">
            <v>25436-150</v>
          </cell>
          <cell r="BI153" t="str">
            <v>25473-150</v>
          </cell>
          <cell r="BJ153" t="str">
            <v>25483-150</v>
          </cell>
          <cell r="BK153" t="str">
            <v>25486-150</v>
          </cell>
          <cell r="BL153" t="str">
            <v>25488-150</v>
          </cell>
          <cell r="BM153" t="str">
            <v>25489-150</v>
          </cell>
          <cell r="BN153" t="str">
            <v>25491-150</v>
          </cell>
          <cell r="BP153" t="str">
            <v>25513-150</v>
          </cell>
          <cell r="BQ153" t="str">
            <v>25518-150</v>
          </cell>
          <cell r="BR153" t="str">
            <v>25524-150</v>
          </cell>
          <cell r="BS153" t="str">
            <v>25530-150</v>
          </cell>
          <cell r="BT153" t="str">
            <v>25535-150</v>
          </cell>
          <cell r="BU153" t="str">
            <v>25572-150</v>
          </cell>
          <cell r="BV153" t="str">
            <v>25580-150</v>
          </cell>
          <cell r="BW153" t="str">
            <v>25592-150</v>
          </cell>
          <cell r="BX153" t="str">
            <v>25594-150</v>
          </cell>
          <cell r="BY153" t="str">
            <v>25596-150</v>
          </cell>
          <cell r="BZ153" t="str">
            <v>25599-150</v>
          </cell>
          <cell r="CA153" t="str">
            <v>25612-150</v>
          </cell>
          <cell r="CB153" t="str">
            <v>25645-150</v>
          </cell>
          <cell r="CD153" t="str">
            <v>25653-150</v>
          </cell>
          <cell r="CE153" t="str">
            <v>25658-150</v>
          </cell>
          <cell r="CF153" t="str">
            <v>25662-150</v>
          </cell>
          <cell r="CG153" t="str">
            <v>25718-150</v>
          </cell>
          <cell r="CH153" t="str">
            <v>25736-150</v>
          </cell>
          <cell r="CI153" t="str">
            <v>25740-150</v>
          </cell>
          <cell r="CJ153" t="str">
            <v>25743-150</v>
          </cell>
          <cell r="CK153" t="str">
            <v>25745-150</v>
          </cell>
          <cell r="CL153" t="str">
            <v>25754-150</v>
          </cell>
          <cell r="CM153" t="str">
            <v>25758-150</v>
          </cell>
          <cell r="CO153" t="str">
            <v>25772-150</v>
          </cell>
          <cell r="CQ153" t="str">
            <v>25779-150</v>
          </cell>
          <cell r="CR153" t="str">
            <v>25781-150</v>
          </cell>
          <cell r="CS153" t="str">
            <v>25785-150</v>
          </cell>
          <cell r="CU153" t="str">
            <v>25797-150</v>
          </cell>
          <cell r="CV153" t="str">
            <v>25799-150</v>
          </cell>
          <cell r="CW153" t="str">
            <v>25805-150</v>
          </cell>
          <cell r="CY153" t="str">
            <v>25815-150</v>
          </cell>
          <cell r="CZ153" t="str">
            <v>25817-150</v>
          </cell>
          <cell r="DA153" t="str">
            <v>25823-150</v>
          </cell>
          <cell r="DB153" t="str">
            <v>25839-150</v>
          </cell>
          <cell r="DC153" t="str">
            <v>25841-150</v>
          </cell>
          <cell r="DD153" t="str">
            <v>25843-150</v>
          </cell>
          <cell r="DE153" t="str">
            <v>25845-150</v>
          </cell>
          <cell r="DF153" t="str">
            <v>25851-150</v>
          </cell>
          <cell r="DH153" t="str">
            <v>25867-150</v>
          </cell>
          <cell r="DI153" t="str">
            <v>25871-150</v>
          </cell>
          <cell r="DJ153" t="str">
            <v>25873-150</v>
          </cell>
          <cell r="DK153" t="str">
            <v>25875-150</v>
          </cell>
          <cell r="DL153" t="str">
            <v>25878-150</v>
          </cell>
          <cell r="DM153" t="str">
            <v>25885-150</v>
          </cell>
          <cell r="DN153" t="str">
            <v>25898-150</v>
          </cell>
          <cell r="DO153" t="str">
            <v>25899-150</v>
          </cell>
        </row>
        <row r="154">
          <cell r="C154" t="str">
            <v>25-151</v>
          </cell>
          <cell r="D154" t="str">
            <v>25001-151</v>
          </cell>
          <cell r="E154" t="str">
            <v>25019-151</v>
          </cell>
          <cell r="F154" t="str">
            <v>25035-151</v>
          </cell>
          <cell r="H154" t="str">
            <v>25053-151</v>
          </cell>
          <cell r="I154" t="str">
            <v>25086-151</v>
          </cell>
          <cell r="J154" t="str">
            <v>25095-151</v>
          </cell>
          <cell r="K154" t="str">
            <v>25099-151</v>
          </cell>
          <cell r="L154" t="str">
            <v>25120-151</v>
          </cell>
          <cell r="M154" t="str">
            <v>25123-151</v>
          </cell>
          <cell r="N154" t="str">
            <v>25126-151</v>
          </cell>
          <cell r="O154" t="str">
            <v>25148-151</v>
          </cell>
          <cell r="P154" t="str">
            <v>25151-151</v>
          </cell>
          <cell r="Q154" t="str">
            <v>25154-151</v>
          </cell>
          <cell r="R154" t="str">
            <v>25168-151</v>
          </cell>
          <cell r="S154" t="str">
            <v>25175-151</v>
          </cell>
          <cell r="T154" t="str">
            <v>25178-151</v>
          </cell>
          <cell r="U154" t="str">
            <v>25181-151</v>
          </cell>
          <cell r="V154" t="str">
            <v>25183-151</v>
          </cell>
          <cell r="X154" t="str">
            <v>25214-151</v>
          </cell>
          <cell r="Y154" t="str">
            <v>25224-151</v>
          </cell>
          <cell r="Z154" t="str">
            <v>25245-151</v>
          </cell>
          <cell r="AA154" t="str">
            <v>25258-151</v>
          </cell>
          <cell r="AB154" t="str">
            <v>25260-151</v>
          </cell>
          <cell r="AC154" t="str">
            <v>25269-151</v>
          </cell>
          <cell r="AD154" t="str">
            <v>25279-151</v>
          </cell>
          <cell r="AE154" t="str">
            <v>25281-151</v>
          </cell>
          <cell r="AF154" t="str">
            <v>25286-151</v>
          </cell>
          <cell r="AG154" t="str">
            <v>25288-151</v>
          </cell>
          <cell r="AH154" t="str">
            <v>25290-151</v>
          </cell>
          <cell r="AI154" t="str">
            <v>25293-151</v>
          </cell>
          <cell r="AJ154" t="str">
            <v>25295-151</v>
          </cell>
          <cell r="AK154" t="str">
            <v>25297-151</v>
          </cell>
          <cell r="AL154" t="str">
            <v>25299-151</v>
          </cell>
          <cell r="AM154" t="str">
            <v>25307-151</v>
          </cell>
          <cell r="AN154" t="str">
            <v>25312-151</v>
          </cell>
          <cell r="AO154" t="str">
            <v>25317-151</v>
          </cell>
          <cell r="AP154" t="str">
            <v>25320-151</v>
          </cell>
          <cell r="AQ154" t="str">
            <v>25322-151</v>
          </cell>
          <cell r="AR154" t="str">
            <v>25324-151</v>
          </cell>
          <cell r="AS154" t="str">
            <v>25326-151</v>
          </cell>
          <cell r="AT154" t="str">
            <v>25328-151</v>
          </cell>
          <cell r="AU154" t="str">
            <v>25335-151</v>
          </cell>
          <cell r="AV154" t="str">
            <v>25339-151</v>
          </cell>
          <cell r="AX154" t="str">
            <v>25372-151</v>
          </cell>
          <cell r="AZ154" t="str">
            <v>25386-151</v>
          </cell>
          <cell r="BA154" t="str">
            <v>25394-151</v>
          </cell>
          <cell r="BB154" t="str">
            <v>25398-151</v>
          </cell>
          <cell r="BC154" t="str">
            <v>25402-151</v>
          </cell>
          <cell r="BD154" t="str">
            <v>25407-151</v>
          </cell>
          <cell r="BE154" t="str">
            <v>25426-151</v>
          </cell>
          <cell r="BF154" t="str">
            <v>25430-151</v>
          </cell>
          <cell r="BG154" t="str">
            <v>25436-151</v>
          </cell>
          <cell r="BI154" t="str">
            <v>25473-151</v>
          </cell>
          <cell r="BJ154" t="str">
            <v>25483-151</v>
          </cell>
          <cell r="BK154" t="str">
            <v>25486-151</v>
          </cell>
          <cell r="BL154" t="str">
            <v>25488-151</v>
          </cell>
          <cell r="BM154" t="str">
            <v>25489-151</v>
          </cell>
          <cell r="BN154" t="str">
            <v>25491-151</v>
          </cell>
          <cell r="BP154" t="str">
            <v>25513-151</v>
          </cell>
          <cell r="BQ154" t="str">
            <v>25518-151</v>
          </cell>
          <cell r="BR154" t="str">
            <v>25524-151</v>
          </cell>
          <cell r="BS154" t="str">
            <v>25530-151</v>
          </cell>
          <cell r="BT154" t="str">
            <v>25535-151</v>
          </cell>
          <cell r="BU154" t="str">
            <v>25572-151</v>
          </cell>
          <cell r="BV154" t="str">
            <v>25580-151</v>
          </cell>
          <cell r="BW154" t="str">
            <v>25592-151</v>
          </cell>
          <cell r="BX154" t="str">
            <v>25594-151</v>
          </cell>
          <cell r="BY154" t="str">
            <v>25596-151</v>
          </cell>
          <cell r="BZ154" t="str">
            <v>25599-151</v>
          </cell>
          <cell r="CA154" t="str">
            <v>25612-151</v>
          </cell>
          <cell r="CB154" t="str">
            <v>25645-151</v>
          </cell>
          <cell r="CD154" t="str">
            <v>25653-151</v>
          </cell>
          <cell r="CE154" t="str">
            <v>25658-151</v>
          </cell>
          <cell r="CF154" t="str">
            <v>25662-151</v>
          </cell>
          <cell r="CG154" t="str">
            <v>25718-151</v>
          </cell>
          <cell r="CH154" t="str">
            <v>25736-151</v>
          </cell>
          <cell r="CI154" t="str">
            <v>25740-151</v>
          </cell>
          <cell r="CJ154" t="str">
            <v>25743-151</v>
          </cell>
          <cell r="CK154" t="str">
            <v>25745-151</v>
          </cell>
          <cell r="CL154" t="str">
            <v>25754-151</v>
          </cell>
          <cell r="CM154" t="str">
            <v>25758-151</v>
          </cell>
          <cell r="CO154" t="str">
            <v>25772-151</v>
          </cell>
          <cell r="CQ154" t="str">
            <v>25779-151</v>
          </cell>
          <cell r="CR154" t="str">
            <v>25781-151</v>
          </cell>
          <cell r="CS154" t="str">
            <v>25785-151</v>
          </cell>
          <cell r="CU154" t="str">
            <v>25797-151</v>
          </cell>
          <cell r="CV154" t="str">
            <v>25799-151</v>
          </cell>
          <cell r="CW154" t="str">
            <v>25805-151</v>
          </cell>
          <cell r="CY154" t="str">
            <v>25815-151</v>
          </cell>
          <cell r="CZ154" t="str">
            <v>25817-151</v>
          </cell>
          <cell r="DA154" t="str">
            <v>25823-151</v>
          </cell>
          <cell r="DB154" t="str">
            <v>25839-151</v>
          </cell>
          <cell r="DC154" t="str">
            <v>25841-151</v>
          </cell>
          <cell r="DD154" t="str">
            <v>25843-151</v>
          </cell>
          <cell r="DE154" t="str">
            <v>25845-151</v>
          </cell>
          <cell r="DF154" t="str">
            <v>25851-151</v>
          </cell>
          <cell r="DH154" t="str">
            <v>25867-151</v>
          </cell>
          <cell r="DI154" t="str">
            <v>25871-151</v>
          </cell>
          <cell r="DJ154" t="str">
            <v>25873-151</v>
          </cell>
          <cell r="DK154" t="str">
            <v>25875-151</v>
          </cell>
          <cell r="DL154" t="str">
            <v>25878-151</v>
          </cell>
          <cell r="DM154" t="str">
            <v>25885-151</v>
          </cell>
          <cell r="DN154" t="str">
            <v>25898-151</v>
          </cell>
          <cell r="DO154" t="str">
            <v>25899-151</v>
          </cell>
        </row>
        <row r="155">
          <cell r="C155" t="str">
            <v>25-152</v>
          </cell>
          <cell r="D155" t="str">
            <v>25001-152</v>
          </cell>
          <cell r="E155" t="str">
            <v>25019-152</v>
          </cell>
          <cell r="F155" t="str">
            <v>25035-152</v>
          </cell>
          <cell r="H155" t="str">
            <v>25053-152</v>
          </cell>
          <cell r="I155" t="str">
            <v>25086-152</v>
          </cell>
          <cell r="J155" t="str">
            <v>25095-152</v>
          </cell>
          <cell r="K155" t="str">
            <v>25099-152</v>
          </cell>
          <cell r="L155" t="str">
            <v>25120-152</v>
          </cell>
          <cell r="M155" t="str">
            <v>25123-152</v>
          </cell>
          <cell r="N155" t="str">
            <v>25126-152</v>
          </cell>
          <cell r="O155" t="str">
            <v>25148-152</v>
          </cell>
          <cell r="P155" t="str">
            <v>25151-152</v>
          </cell>
          <cell r="Q155" t="str">
            <v>25154-152</v>
          </cell>
          <cell r="R155" t="str">
            <v>25168-152</v>
          </cell>
          <cell r="S155" t="str">
            <v>25175-152</v>
          </cell>
          <cell r="T155" t="str">
            <v>25178-152</v>
          </cell>
          <cell r="U155" t="str">
            <v>25181-152</v>
          </cell>
          <cell r="V155" t="str">
            <v>25183-152</v>
          </cell>
          <cell r="X155" t="str">
            <v>25214-152</v>
          </cell>
          <cell r="Y155" t="str">
            <v>25224-152</v>
          </cell>
          <cell r="Z155" t="str">
            <v>25245-152</v>
          </cell>
          <cell r="AA155" t="str">
            <v>25258-152</v>
          </cell>
          <cell r="AB155" t="str">
            <v>25260-152</v>
          </cell>
          <cell r="AC155" t="str">
            <v>25269-152</v>
          </cell>
          <cell r="AD155" t="str">
            <v>25279-152</v>
          </cell>
          <cell r="AE155" t="str">
            <v>25281-152</v>
          </cell>
          <cell r="AF155" t="str">
            <v>25286-152</v>
          </cell>
          <cell r="AG155" t="str">
            <v>25288-152</v>
          </cell>
          <cell r="AH155" t="str">
            <v>25290-152</v>
          </cell>
          <cell r="AI155" t="str">
            <v>25293-152</v>
          </cell>
          <cell r="AJ155" t="str">
            <v>25295-152</v>
          </cell>
          <cell r="AK155" t="str">
            <v>25297-152</v>
          </cell>
          <cell r="AL155" t="str">
            <v>25299-152</v>
          </cell>
          <cell r="AM155" t="str">
            <v>25307-152</v>
          </cell>
          <cell r="AN155" t="str">
            <v>25312-152</v>
          </cell>
          <cell r="AO155" t="str">
            <v>25317-152</v>
          </cell>
          <cell r="AP155" t="str">
            <v>25320-152</v>
          </cell>
          <cell r="AQ155" t="str">
            <v>25322-152</v>
          </cell>
          <cell r="AR155" t="str">
            <v>25324-152</v>
          </cell>
          <cell r="AS155" t="str">
            <v>25326-152</v>
          </cell>
          <cell r="AT155" t="str">
            <v>25328-152</v>
          </cell>
          <cell r="AU155" t="str">
            <v>25335-152</v>
          </cell>
          <cell r="AV155" t="str">
            <v>25339-152</v>
          </cell>
          <cell r="AX155" t="str">
            <v>25372-152</v>
          </cell>
          <cell r="AZ155" t="str">
            <v>25386-152</v>
          </cell>
          <cell r="BA155" t="str">
            <v>25394-152</v>
          </cell>
          <cell r="BB155" t="str">
            <v>25398-152</v>
          </cell>
          <cell r="BC155" t="str">
            <v>25402-152</v>
          </cell>
          <cell r="BD155" t="str">
            <v>25407-152</v>
          </cell>
          <cell r="BE155" t="str">
            <v>25426-152</v>
          </cell>
          <cell r="BF155" t="str">
            <v>25430-152</v>
          </cell>
          <cell r="BG155" t="str">
            <v>25436-152</v>
          </cell>
          <cell r="BI155" t="str">
            <v>25473-152</v>
          </cell>
          <cell r="BJ155" t="str">
            <v>25483-152</v>
          </cell>
          <cell r="BK155" t="str">
            <v>25486-152</v>
          </cell>
          <cell r="BL155" t="str">
            <v>25488-152</v>
          </cell>
          <cell r="BM155" t="str">
            <v>25489-152</v>
          </cell>
          <cell r="BN155" t="str">
            <v>25491-152</v>
          </cell>
          <cell r="BP155" t="str">
            <v>25513-152</v>
          </cell>
          <cell r="BQ155" t="str">
            <v>25518-152</v>
          </cell>
          <cell r="BR155" t="str">
            <v>25524-152</v>
          </cell>
          <cell r="BS155" t="str">
            <v>25530-152</v>
          </cell>
          <cell r="BT155" t="str">
            <v>25535-152</v>
          </cell>
          <cell r="BU155" t="str">
            <v>25572-152</v>
          </cell>
          <cell r="BV155" t="str">
            <v>25580-152</v>
          </cell>
          <cell r="BW155" t="str">
            <v>25592-152</v>
          </cell>
          <cell r="BX155" t="str">
            <v>25594-152</v>
          </cell>
          <cell r="BY155" t="str">
            <v>25596-152</v>
          </cell>
          <cell r="BZ155" t="str">
            <v>25599-152</v>
          </cell>
          <cell r="CA155" t="str">
            <v>25612-152</v>
          </cell>
          <cell r="CB155" t="str">
            <v>25645-152</v>
          </cell>
          <cell r="CD155" t="str">
            <v>25653-152</v>
          </cell>
          <cell r="CE155" t="str">
            <v>25658-152</v>
          </cell>
          <cell r="CF155" t="str">
            <v>25662-152</v>
          </cell>
          <cell r="CG155" t="str">
            <v>25718-152</v>
          </cell>
          <cell r="CH155" t="str">
            <v>25736-152</v>
          </cell>
          <cell r="CI155" t="str">
            <v>25740-152</v>
          </cell>
          <cell r="CJ155" t="str">
            <v>25743-152</v>
          </cell>
          <cell r="CK155" t="str">
            <v>25745-152</v>
          </cell>
          <cell r="CL155" t="str">
            <v>25754-152</v>
          </cell>
          <cell r="CM155" t="str">
            <v>25758-152</v>
          </cell>
          <cell r="CO155" t="str">
            <v>25772-152</v>
          </cell>
          <cell r="CQ155" t="str">
            <v>25779-152</v>
          </cell>
          <cell r="CR155" t="str">
            <v>25781-152</v>
          </cell>
          <cell r="CS155" t="str">
            <v>25785-152</v>
          </cell>
          <cell r="CU155" t="str">
            <v>25797-152</v>
          </cell>
          <cell r="CV155" t="str">
            <v>25799-152</v>
          </cell>
          <cell r="CW155" t="str">
            <v>25805-152</v>
          </cell>
          <cell r="CY155" t="str">
            <v>25815-152</v>
          </cell>
          <cell r="CZ155" t="str">
            <v>25817-152</v>
          </cell>
          <cell r="DA155" t="str">
            <v>25823-152</v>
          </cell>
          <cell r="DB155" t="str">
            <v>25839-152</v>
          </cell>
          <cell r="DC155" t="str">
            <v>25841-152</v>
          </cell>
          <cell r="DD155" t="str">
            <v>25843-152</v>
          </cell>
          <cell r="DE155" t="str">
            <v>25845-152</v>
          </cell>
          <cell r="DF155" t="str">
            <v>25851-152</v>
          </cell>
          <cell r="DH155" t="str">
            <v>25867-152</v>
          </cell>
          <cell r="DI155" t="str">
            <v>25871-152</v>
          </cell>
          <cell r="DJ155" t="str">
            <v>25873-152</v>
          </cell>
          <cell r="DK155" t="str">
            <v>25875-152</v>
          </cell>
          <cell r="DL155" t="str">
            <v>25878-152</v>
          </cell>
          <cell r="DM155" t="str">
            <v>25885-152</v>
          </cell>
          <cell r="DN155" t="str">
            <v>25898-152</v>
          </cell>
          <cell r="DO155" t="str">
            <v>25899-152</v>
          </cell>
        </row>
        <row r="156">
          <cell r="C156" t="str">
            <v>25-153</v>
          </cell>
          <cell r="D156" t="str">
            <v>25001-153</v>
          </cell>
          <cell r="E156" t="str">
            <v>25019-153</v>
          </cell>
          <cell r="F156" t="str">
            <v>25035-153</v>
          </cell>
          <cell r="H156" t="str">
            <v>25053-153</v>
          </cell>
          <cell r="I156" t="str">
            <v>25086-153</v>
          </cell>
          <cell r="J156" t="str">
            <v>25095-153</v>
          </cell>
          <cell r="K156" t="str">
            <v>25099-153</v>
          </cell>
          <cell r="L156" t="str">
            <v>25120-153</v>
          </cell>
          <cell r="M156" t="str">
            <v>25123-153</v>
          </cell>
          <cell r="N156" t="str">
            <v>25126-153</v>
          </cell>
          <cell r="O156" t="str">
            <v>25148-153</v>
          </cell>
          <cell r="P156" t="str">
            <v>25151-153</v>
          </cell>
          <cell r="Q156" t="str">
            <v>25154-153</v>
          </cell>
          <cell r="R156" t="str">
            <v>25168-153</v>
          </cell>
          <cell r="S156" t="str">
            <v>25175-153</v>
          </cell>
          <cell r="T156" t="str">
            <v>25178-153</v>
          </cell>
          <cell r="U156" t="str">
            <v>25181-153</v>
          </cell>
          <cell r="V156" t="str">
            <v>25183-153</v>
          </cell>
          <cell r="X156" t="str">
            <v>25214-153</v>
          </cell>
          <cell r="Y156" t="str">
            <v>25224-153</v>
          </cell>
          <cell r="Z156" t="str">
            <v>25245-153</v>
          </cell>
          <cell r="AA156" t="str">
            <v>25258-153</v>
          </cell>
          <cell r="AB156" t="str">
            <v>25260-153</v>
          </cell>
          <cell r="AC156" t="str">
            <v>25269-153</v>
          </cell>
          <cell r="AD156" t="str">
            <v>25279-153</v>
          </cell>
          <cell r="AE156" t="str">
            <v>25281-153</v>
          </cell>
          <cell r="AF156" t="str">
            <v>25286-153</v>
          </cell>
          <cell r="AG156" t="str">
            <v>25288-153</v>
          </cell>
          <cell r="AH156" t="str">
            <v>25290-153</v>
          </cell>
          <cell r="AI156" t="str">
            <v>25293-153</v>
          </cell>
          <cell r="AJ156" t="str">
            <v>25295-153</v>
          </cell>
          <cell r="AK156" t="str">
            <v>25297-153</v>
          </cell>
          <cell r="AL156" t="str">
            <v>25299-153</v>
          </cell>
          <cell r="AM156" t="str">
            <v>25307-153</v>
          </cell>
          <cell r="AN156" t="str">
            <v>25312-153</v>
          </cell>
          <cell r="AO156" t="str">
            <v>25317-153</v>
          </cell>
          <cell r="AP156" t="str">
            <v>25320-153</v>
          </cell>
          <cell r="AQ156" t="str">
            <v>25322-153</v>
          </cell>
          <cell r="AR156" t="str">
            <v>25324-153</v>
          </cell>
          <cell r="AS156" t="str">
            <v>25326-153</v>
          </cell>
          <cell r="AT156" t="str">
            <v>25328-153</v>
          </cell>
          <cell r="AU156" t="str">
            <v>25335-153</v>
          </cell>
          <cell r="AV156" t="str">
            <v>25339-153</v>
          </cell>
          <cell r="AX156" t="str">
            <v>25372-153</v>
          </cell>
          <cell r="AZ156" t="str">
            <v>25386-153</v>
          </cell>
          <cell r="BA156" t="str">
            <v>25394-153</v>
          </cell>
          <cell r="BB156" t="str">
            <v>25398-153</v>
          </cell>
          <cell r="BC156" t="str">
            <v>25402-153</v>
          </cell>
          <cell r="BD156" t="str">
            <v>25407-153</v>
          </cell>
          <cell r="BE156" t="str">
            <v>25426-153</v>
          </cell>
          <cell r="BF156" t="str">
            <v>25430-153</v>
          </cell>
          <cell r="BG156" t="str">
            <v>25436-153</v>
          </cell>
          <cell r="BI156" t="str">
            <v>25473-153</v>
          </cell>
          <cell r="BJ156" t="str">
            <v>25483-153</v>
          </cell>
          <cell r="BK156" t="str">
            <v>25486-153</v>
          </cell>
          <cell r="BL156" t="str">
            <v>25488-153</v>
          </cell>
          <cell r="BM156" t="str">
            <v>25489-153</v>
          </cell>
          <cell r="BN156" t="str">
            <v>25491-153</v>
          </cell>
          <cell r="BP156" t="str">
            <v>25513-153</v>
          </cell>
          <cell r="BQ156" t="str">
            <v>25518-153</v>
          </cell>
          <cell r="BR156" t="str">
            <v>25524-153</v>
          </cell>
          <cell r="BS156" t="str">
            <v>25530-153</v>
          </cell>
          <cell r="BT156" t="str">
            <v>25535-153</v>
          </cell>
          <cell r="BU156" t="str">
            <v>25572-153</v>
          </cell>
          <cell r="BV156" t="str">
            <v>25580-153</v>
          </cell>
          <cell r="BW156" t="str">
            <v>25592-153</v>
          </cell>
          <cell r="BX156" t="str">
            <v>25594-153</v>
          </cell>
          <cell r="BY156" t="str">
            <v>25596-153</v>
          </cell>
          <cell r="BZ156" t="str">
            <v>25599-153</v>
          </cell>
          <cell r="CA156" t="str">
            <v>25612-153</v>
          </cell>
          <cell r="CB156" t="str">
            <v>25645-153</v>
          </cell>
          <cell r="CD156" t="str">
            <v>25653-153</v>
          </cell>
          <cell r="CE156" t="str">
            <v>25658-153</v>
          </cell>
          <cell r="CF156" t="str">
            <v>25662-153</v>
          </cell>
          <cell r="CG156" t="str">
            <v>25718-153</v>
          </cell>
          <cell r="CH156" t="str">
            <v>25736-153</v>
          </cell>
          <cell r="CI156" t="str">
            <v>25740-153</v>
          </cell>
          <cell r="CJ156" t="str">
            <v>25743-153</v>
          </cell>
          <cell r="CK156" t="str">
            <v>25745-153</v>
          </cell>
          <cell r="CL156" t="str">
            <v>25754-153</v>
          </cell>
          <cell r="CM156" t="str">
            <v>25758-153</v>
          </cell>
          <cell r="CO156" t="str">
            <v>25772-153</v>
          </cell>
          <cell r="CQ156" t="str">
            <v>25779-153</v>
          </cell>
          <cell r="CR156" t="str">
            <v>25781-153</v>
          </cell>
          <cell r="CS156" t="str">
            <v>25785-153</v>
          </cell>
          <cell r="CU156" t="str">
            <v>25797-153</v>
          </cell>
          <cell r="CV156" t="str">
            <v>25799-153</v>
          </cell>
          <cell r="CW156" t="str">
            <v>25805-153</v>
          </cell>
          <cell r="CY156" t="str">
            <v>25815-153</v>
          </cell>
          <cell r="CZ156" t="str">
            <v>25817-153</v>
          </cell>
          <cell r="DA156" t="str">
            <v>25823-153</v>
          </cell>
          <cell r="DB156" t="str">
            <v>25839-153</v>
          </cell>
          <cell r="DC156" t="str">
            <v>25841-153</v>
          </cell>
          <cell r="DD156" t="str">
            <v>25843-153</v>
          </cell>
          <cell r="DE156" t="str">
            <v>25845-153</v>
          </cell>
          <cell r="DF156" t="str">
            <v>25851-153</v>
          </cell>
          <cell r="DH156" t="str">
            <v>25867-153</v>
          </cell>
          <cell r="DI156" t="str">
            <v>25871-153</v>
          </cell>
          <cell r="DJ156" t="str">
            <v>25873-153</v>
          </cell>
          <cell r="DK156" t="str">
            <v>25875-153</v>
          </cell>
          <cell r="DL156" t="str">
            <v>25878-153</v>
          </cell>
          <cell r="DM156" t="str">
            <v>25885-153</v>
          </cell>
          <cell r="DN156" t="str">
            <v>25898-153</v>
          </cell>
          <cell r="DO156" t="str">
            <v>25899-153</v>
          </cell>
        </row>
        <row r="157">
          <cell r="C157" t="str">
            <v>25-154</v>
          </cell>
          <cell r="D157" t="str">
            <v>25001-154</v>
          </cell>
          <cell r="E157" t="str">
            <v>25019-154</v>
          </cell>
          <cell r="F157" t="str">
            <v>25035-154</v>
          </cell>
          <cell r="H157" t="str">
            <v>25053-154</v>
          </cell>
          <cell r="I157" t="str">
            <v>25086-154</v>
          </cell>
          <cell r="J157" t="str">
            <v>25095-154</v>
          </cell>
          <cell r="K157" t="str">
            <v>25099-154</v>
          </cell>
          <cell r="L157" t="str">
            <v>25120-154</v>
          </cell>
          <cell r="M157" t="str">
            <v>25123-154</v>
          </cell>
          <cell r="N157" t="str">
            <v>25126-154</v>
          </cell>
          <cell r="O157" t="str">
            <v>25148-154</v>
          </cell>
          <cell r="P157" t="str">
            <v>25151-154</v>
          </cell>
          <cell r="Q157" t="str">
            <v>25154-154</v>
          </cell>
          <cell r="R157" t="str">
            <v>25168-154</v>
          </cell>
          <cell r="S157" t="str">
            <v>25175-154</v>
          </cell>
          <cell r="T157" t="str">
            <v>25178-154</v>
          </cell>
          <cell r="U157" t="str">
            <v>25181-154</v>
          </cell>
          <cell r="V157" t="str">
            <v>25183-154</v>
          </cell>
          <cell r="X157" t="str">
            <v>25214-154</v>
          </cell>
          <cell r="Y157" t="str">
            <v>25224-154</v>
          </cell>
          <cell r="Z157" t="str">
            <v>25245-154</v>
          </cell>
          <cell r="AA157" t="str">
            <v>25258-154</v>
          </cell>
          <cell r="AB157" t="str">
            <v>25260-154</v>
          </cell>
          <cell r="AC157" t="str">
            <v>25269-154</v>
          </cell>
          <cell r="AD157" t="str">
            <v>25279-154</v>
          </cell>
          <cell r="AE157" t="str">
            <v>25281-154</v>
          </cell>
          <cell r="AF157" t="str">
            <v>25286-154</v>
          </cell>
          <cell r="AG157" t="str">
            <v>25288-154</v>
          </cell>
          <cell r="AH157" t="str">
            <v>25290-154</v>
          </cell>
          <cell r="AI157" t="str">
            <v>25293-154</v>
          </cell>
          <cell r="AJ157" t="str">
            <v>25295-154</v>
          </cell>
          <cell r="AK157" t="str">
            <v>25297-154</v>
          </cell>
          <cell r="AL157" t="str">
            <v>25299-154</v>
          </cell>
          <cell r="AM157" t="str">
            <v>25307-154</v>
          </cell>
          <cell r="AN157" t="str">
            <v>25312-154</v>
          </cell>
          <cell r="AO157" t="str">
            <v>25317-154</v>
          </cell>
          <cell r="AP157" t="str">
            <v>25320-154</v>
          </cell>
          <cell r="AQ157" t="str">
            <v>25322-154</v>
          </cell>
          <cell r="AR157" t="str">
            <v>25324-154</v>
          </cell>
          <cell r="AS157" t="str">
            <v>25326-154</v>
          </cell>
          <cell r="AT157" t="str">
            <v>25328-154</v>
          </cell>
          <cell r="AU157" t="str">
            <v>25335-154</v>
          </cell>
          <cell r="AV157" t="str">
            <v>25339-154</v>
          </cell>
          <cell r="AX157" t="str">
            <v>25372-154</v>
          </cell>
          <cell r="AZ157" t="str">
            <v>25386-154</v>
          </cell>
          <cell r="BA157" t="str">
            <v>25394-154</v>
          </cell>
          <cell r="BB157" t="str">
            <v>25398-154</v>
          </cell>
          <cell r="BC157" t="str">
            <v>25402-154</v>
          </cell>
          <cell r="BD157" t="str">
            <v>25407-154</v>
          </cell>
          <cell r="BE157" t="str">
            <v>25426-154</v>
          </cell>
          <cell r="BF157" t="str">
            <v>25430-154</v>
          </cell>
          <cell r="BG157" t="str">
            <v>25436-154</v>
          </cell>
          <cell r="BI157" t="str">
            <v>25473-154</v>
          </cell>
          <cell r="BJ157" t="str">
            <v>25483-154</v>
          </cell>
          <cell r="BK157" t="str">
            <v>25486-154</v>
          </cell>
          <cell r="BL157" t="str">
            <v>25488-154</v>
          </cell>
          <cell r="BM157" t="str">
            <v>25489-154</v>
          </cell>
          <cell r="BN157" t="str">
            <v>25491-154</v>
          </cell>
          <cell r="BP157" t="str">
            <v>25513-154</v>
          </cell>
          <cell r="BQ157" t="str">
            <v>25518-154</v>
          </cell>
          <cell r="BS157" t="str">
            <v>25530-154</v>
          </cell>
          <cell r="BT157" t="str">
            <v>25535-154</v>
          </cell>
          <cell r="BU157" t="str">
            <v>25572-154</v>
          </cell>
          <cell r="BV157" t="str">
            <v>25580-154</v>
          </cell>
          <cell r="BW157" t="str">
            <v>25592-154</v>
          </cell>
          <cell r="BX157" t="str">
            <v>25594-154</v>
          </cell>
          <cell r="BY157" t="str">
            <v>25596-154</v>
          </cell>
          <cell r="BZ157" t="str">
            <v>25599-154</v>
          </cell>
          <cell r="CA157" t="str">
            <v>25612-154</v>
          </cell>
          <cell r="CB157" t="str">
            <v>25645-154</v>
          </cell>
          <cell r="CD157" t="str">
            <v>25653-154</v>
          </cell>
          <cell r="CE157" t="str">
            <v>25658-154</v>
          </cell>
          <cell r="CF157" t="str">
            <v>25662-154</v>
          </cell>
          <cell r="CG157" t="str">
            <v>25718-154</v>
          </cell>
          <cell r="CH157" t="str">
            <v>25736-154</v>
          </cell>
          <cell r="CI157" t="str">
            <v>25740-154</v>
          </cell>
          <cell r="CJ157" t="str">
            <v>25743-154</v>
          </cell>
          <cell r="CK157" t="str">
            <v>25745-154</v>
          </cell>
          <cell r="CL157" t="str">
            <v>25754-154</v>
          </cell>
          <cell r="CM157" t="str">
            <v>25758-154</v>
          </cell>
          <cell r="CO157" t="str">
            <v>25772-154</v>
          </cell>
          <cell r="CQ157" t="str">
            <v>25779-154</v>
          </cell>
          <cell r="CR157" t="str">
            <v>25781-154</v>
          </cell>
          <cell r="CS157" t="str">
            <v>25785-154</v>
          </cell>
          <cell r="CU157" t="str">
            <v>25797-154</v>
          </cell>
          <cell r="CV157" t="str">
            <v>25799-154</v>
          </cell>
          <cell r="CW157" t="str">
            <v>25805-154</v>
          </cell>
          <cell r="CY157" t="str">
            <v>25815-154</v>
          </cell>
          <cell r="CZ157" t="str">
            <v>25817-154</v>
          </cell>
          <cell r="DA157" t="str">
            <v>25823-154</v>
          </cell>
          <cell r="DB157" t="str">
            <v>25839-154</v>
          </cell>
          <cell r="DC157" t="str">
            <v>25841-154</v>
          </cell>
          <cell r="DD157" t="str">
            <v>25843-154</v>
          </cell>
          <cell r="DE157" t="str">
            <v>25845-154</v>
          </cell>
          <cell r="DF157" t="str">
            <v>25851-154</v>
          </cell>
          <cell r="DH157" t="str">
            <v>25867-154</v>
          </cell>
          <cell r="DI157" t="str">
            <v>25871-154</v>
          </cell>
          <cell r="DJ157" t="str">
            <v>25873-154</v>
          </cell>
          <cell r="DK157" t="str">
            <v>25875-154</v>
          </cell>
          <cell r="DL157" t="str">
            <v>25878-154</v>
          </cell>
          <cell r="DM157" t="str">
            <v>25885-154</v>
          </cell>
          <cell r="DN157" t="str">
            <v>25898-154</v>
          </cell>
          <cell r="DO157" t="str">
            <v>25899-154</v>
          </cell>
        </row>
        <row r="158">
          <cell r="C158" t="str">
            <v>25-155</v>
          </cell>
          <cell r="D158" t="str">
            <v>25001-155</v>
          </cell>
          <cell r="E158" t="str">
            <v>25019-155</v>
          </cell>
          <cell r="F158" t="str">
            <v>25035-155</v>
          </cell>
          <cell r="H158" t="str">
            <v>25053-155</v>
          </cell>
          <cell r="I158" t="str">
            <v>25086-155</v>
          </cell>
          <cell r="J158" t="str">
            <v>25095-155</v>
          </cell>
          <cell r="K158" t="str">
            <v>25099-155</v>
          </cell>
          <cell r="L158" t="str">
            <v>25120-155</v>
          </cell>
          <cell r="M158" t="str">
            <v>25123-155</v>
          </cell>
          <cell r="N158" t="str">
            <v>25126-155</v>
          </cell>
          <cell r="O158" t="str">
            <v>25148-155</v>
          </cell>
          <cell r="P158" t="str">
            <v>25151-155</v>
          </cell>
          <cell r="Q158" t="str">
            <v>25154-155</v>
          </cell>
          <cell r="R158" t="str">
            <v>25168-155</v>
          </cell>
          <cell r="S158" t="str">
            <v>25175-155</v>
          </cell>
          <cell r="T158" t="str">
            <v>25178-155</v>
          </cell>
          <cell r="U158" t="str">
            <v>25181-155</v>
          </cell>
          <cell r="V158" t="str">
            <v>25183-155</v>
          </cell>
          <cell r="X158" t="str">
            <v>25214-155</v>
          </cell>
          <cell r="Y158" t="str">
            <v>25224-155</v>
          </cell>
          <cell r="Z158" t="str">
            <v>25245-155</v>
          </cell>
          <cell r="AA158" t="str">
            <v>25258-155</v>
          </cell>
          <cell r="AB158" t="str">
            <v>25260-155</v>
          </cell>
          <cell r="AC158" t="str">
            <v>25269-155</v>
          </cell>
          <cell r="AD158" t="str">
            <v>25279-155</v>
          </cell>
          <cell r="AE158" t="str">
            <v>25281-155</v>
          </cell>
          <cell r="AF158" t="str">
            <v>25286-155</v>
          </cell>
          <cell r="AG158" t="str">
            <v>25288-155</v>
          </cell>
          <cell r="AH158" t="str">
            <v>25290-155</v>
          </cell>
          <cell r="AI158" t="str">
            <v>25293-155</v>
          </cell>
          <cell r="AJ158" t="str">
            <v>25295-155</v>
          </cell>
          <cell r="AK158" t="str">
            <v>25297-155</v>
          </cell>
          <cell r="AL158" t="str">
            <v>25299-155</v>
          </cell>
          <cell r="AM158" t="str">
            <v>25307-155</v>
          </cell>
          <cell r="AN158" t="str">
            <v>25312-155</v>
          </cell>
          <cell r="AO158" t="str">
            <v>25317-155</v>
          </cell>
          <cell r="AP158" t="str">
            <v>25320-155</v>
          </cell>
          <cell r="AQ158" t="str">
            <v>25322-155</v>
          </cell>
          <cell r="AR158" t="str">
            <v>25324-155</v>
          </cell>
          <cell r="AS158" t="str">
            <v>25326-155</v>
          </cell>
          <cell r="AT158" t="str">
            <v>25328-155</v>
          </cell>
          <cell r="AU158" t="str">
            <v>25335-155</v>
          </cell>
          <cell r="AV158" t="str">
            <v>25339-155</v>
          </cell>
          <cell r="AX158" t="str">
            <v>25372-155</v>
          </cell>
          <cell r="AZ158" t="str">
            <v>25386-155</v>
          </cell>
          <cell r="BA158" t="str">
            <v>25394-155</v>
          </cell>
          <cell r="BB158" t="str">
            <v>25398-155</v>
          </cell>
          <cell r="BC158" t="str">
            <v>25402-155</v>
          </cell>
          <cell r="BD158" t="str">
            <v>25407-155</v>
          </cell>
          <cell r="BE158" t="str">
            <v>25426-155</v>
          </cell>
          <cell r="BF158" t="str">
            <v>25430-155</v>
          </cell>
          <cell r="BG158" t="str">
            <v>25436-155</v>
          </cell>
          <cell r="BI158" t="str">
            <v>25473-155</v>
          </cell>
          <cell r="BJ158" t="str">
            <v>25483-155</v>
          </cell>
          <cell r="BK158" t="str">
            <v>25486-155</v>
          </cell>
          <cell r="BL158" t="str">
            <v>25488-155</v>
          </cell>
          <cell r="BM158" t="str">
            <v>25489-155</v>
          </cell>
          <cell r="BN158" t="str">
            <v>25491-155</v>
          </cell>
          <cell r="BP158" t="str">
            <v>25513-155</v>
          </cell>
          <cell r="BQ158" t="str">
            <v>25518-155</v>
          </cell>
          <cell r="BS158" t="str">
            <v>25530-155</v>
          </cell>
          <cell r="BT158" t="str">
            <v>25535-155</v>
          </cell>
          <cell r="BU158" t="str">
            <v>25572-155</v>
          </cell>
          <cell r="BV158" t="str">
            <v>25580-155</v>
          </cell>
          <cell r="BW158" t="str">
            <v>25592-155</v>
          </cell>
          <cell r="BX158" t="str">
            <v>25594-155</v>
          </cell>
          <cell r="BY158" t="str">
            <v>25596-155</v>
          </cell>
          <cell r="BZ158" t="str">
            <v>25599-155</v>
          </cell>
          <cell r="CA158" t="str">
            <v>25612-155</v>
          </cell>
          <cell r="CB158" t="str">
            <v>25645-155</v>
          </cell>
          <cell r="CD158" t="str">
            <v>25653-155</v>
          </cell>
          <cell r="CE158" t="str">
            <v>25658-155</v>
          </cell>
          <cell r="CF158" t="str">
            <v>25662-155</v>
          </cell>
          <cell r="CG158" t="str">
            <v>25718-155</v>
          </cell>
          <cell r="CH158" t="str">
            <v>25736-155</v>
          </cell>
          <cell r="CI158" t="str">
            <v>25740-155</v>
          </cell>
          <cell r="CJ158" t="str">
            <v>25743-155</v>
          </cell>
          <cell r="CK158" t="str">
            <v>25745-155</v>
          </cell>
          <cell r="CL158" t="str">
            <v>25754-155</v>
          </cell>
          <cell r="CM158" t="str">
            <v>25758-155</v>
          </cell>
          <cell r="CO158" t="str">
            <v>25772-155</v>
          </cell>
          <cell r="CQ158" t="str">
            <v>25779-155</v>
          </cell>
          <cell r="CR158" t="str">
            <v>25781-155</v>
          </cell>
          <cell r="CS158" t="str">
            <v>25785-155</v>
          </cell>
          <cell r="CU158" t="str">
            <v>25797-155</v>
          </cell>
          <cell r="CV158" t="str">
            <v>25799-155</v>
          </cell>
          <cell r="CW158" t="str">
            <v>25805-155</v>
          </cell>
          <cell r="CY158" t="str">
            <v>25815-155</v>
          </cell>
          <cell r="CZ158" t="str">
            <v>25817-155</v>
          </cell>
          <cell r="DA158" t="str">
            <v>25823-155</v>
          </cell>
          <cell r="DB158" t="str">
            <v>25839-155</v>
          </cell>
          <cell r="DC158" t="str">
            <v>25841-155</v>
          </cell>
          <cell r="DD158" t="str">
            <v>25843-155</v>
          </cell>
          <cell r="DE158" t="str">
            <v>25845-155</v>
          </cell>
          <cell r="DF158" t="str">
            <v>25851-155</v>
          </cell>
          <cell r="DH158" t="str">
            <v>25867-155</v>
          </cell>
          <cell r="DI158" t="str">
            <v>25871-155</v>
          </cell>
          <cell r="DJ158" t="str">
            <v>25873-155</v>
          </cell>
          <cell r="DK158" t="str">
            <v>25875-155</v>
          </cell>
          <cell r="DL158" t="str">
            <v>25878-155</v>
          </cell>
          <cell r="DM158" t="str">
            <v>25885-155</v>
          </cell>
          <cell r="DN158" t="str">
            <v>25898-155</v>
          </cell>
          <cell r="DO158" t="str">
            <v>25899-155</v>
          </cell>
        </row>
        <row r="159">
          <cell r="C159" t="str">
            <v>25-156</v>
          </cell>
          <cell r="D159" t="str">
            <v>25001-156</v>
          </cell>
          <cell r="E159" t="str">
            <v>25019-156</v>
          </cell>
          <cell r="F159" t="str">
            <v>25035-156</v>
          </cell>
          <cell r="H159" t="str">
            <v>25053-156</v>
          </cell>
          <cell r="I159" t="str">
            <v>25086-156</v>
          </cell>
          <cell r="J159" t="str">
            <v>25095-156</v>
          </cell>
          <cell r="K159" t="str">
            <v>25099-156</v>
          </cell>
          <cell r="L159" t="str">
            <v>25120-156</v>
          </cell>
          <cell r="M159" t="str">
            <v>25123-156</v>
          </cell>
          <cell r="N159" t="str">
            <v>25126-156</v>
          </cell>
          <cell r="O159" t="str">
            <v>25148-156</v>
          </cell>
          <cell r="P159" t="str">
            <v>25151-156</v>
          </cell>
          <cell r="Q159" t="str">
            <v>25154-156</v>
          </cell>
          <cell r="R159" t="str">
            <v>25168-156</v>
          </cell>
          <cell r="S159" t="str">
            <v>25175-156</v>
          </cell>
          <cell r="T159" t="str">
            <v>25178-156</v>
          </cell>
          <cell r="U159" t="str">
            <v>25181-156</v>
          </cell>
          <cell r="V159" t="str">
            <v>25183-156</v>
          </cell>
          <cell r="X159" t="str">
            <v>25214-156</v>
          </cell>
          <cell r="Y159" t="str">
            <v>25224-156</v>
          </cell>
          <cell r="Z159" t="str">
            <v>25245-156</v>
          </cell>
          <cell r="AA159" t="str">
            <v>25258-156</v>
          </cell>
          <cell r="AB159" t="str">
            <v>25260-156</v>
          </cell>
          <cell r="AC159" t="str">
            <v>25269-156</v>
          </cell>
          <cell r="AD159" t="str">
            <v>25279-156</v>
          </cell>
          <cell r="AE159" t="str">
            <v>25281-156</v>
          </cell>
          <cell r="AF159" t="str">
            <v>25286-156</v>
          </cell>
          <cell r="AG159" t="str">
            <v>25288-156</v>
          </cell>
          <cell r="AH159" t="str">
            <v>25290-156</v>
          </cell>
          <cell r="AI159" t="str">
            <v>25293-156</v>
          </cell>
          <cell r="AJ159" t="str">
            <v>25295-156</v>
          </cell>
          <cell r="AK159" t="str">
            <v>25297-156</v>
          </cell>
          <cell r="AL159" t="str">
            <v>25299-156</v>
          </cell>
          <cell r="AM159" t="str">
            <v>25307-156</v>
          </cell>
          <cell r="AN159" t="str">
            <v>25312-156</v>
          </cell>
          <cell r="AO159" t="str">
            <v>25317-156</v>
          </cell>
          <cell r="AP159" t="str">
            <v>25320-156</v>
          </cell>
          <cell r="AQ159" t="str">
            <v>25322-156</v>
          </cell>
          <cell r="AR159" t="str">
            <v>25324-156</v>
          </cell>
          <cell r="AS159" t="str">
            <v>25326-156</v>
          </cell>
          <cell r="AT159" t="str">
            <v>25328-156</v>
          </cell>
          <cell r="AU159" t="str">
            <v>25335-156</v>
          </cell>
          <cell r="AV159" t="str">
            <v>25339-156</v>
          </cell>
          <cell r="AX159" t="str">
            <v>25372-156</v>
          </cell>
          <cell r="AZ159" t="str">
            <v>25386-156</v>
          </cell>
          <cell r="BA159" t="str">
            <v>25394-156</v>
          </cell>
          <cell r="BB159" t="str">
            <v>25398-156</v>
          </cell>
          <cell r="BC159" t="str">
            <v>25402-156</v>
          </cell>
          <cell r="BD159" t="str">
            <v>25407-156</v>
          </cell>
          <cell r="BE159" t="str">
            <v>25426-156</v>
          </cell>
          <cell r="BF159" t="str">
            <v>25430-156</v>
          </cell>
          <cell r="BG159" t="str">
            <v>25436-156</v>
          </cell>
          <cell r="BI159" t="str">
            <v>25473-156</v>
          </cell>
          <cell r="BJ159" t="str">
            <v>25483-156</v>
          </cell>
          <cell r="BK159" t="str">
            <v>25486-156</v>
          </cell>
          <cell r="BL159" t="str">
            <v>25488-156</v>
          </cell>
          <cell r="BM159" t="str">
            <v>25489-156</v>
          </cell>
          <cell r="BN159" t="str">
            <v>25491-156</v>
          </cell>
          <cell r="BP159" t="str">
            <v>25513-156</v>
          </cell>
          <cell r="BQ159" t="str">
            <v>25518-156</v>
          </cell>
          <cell r="BS159" t="str">
            <v>25530-156</v>
          </cell>
          <cell r="BT159" t="str">
            <v>25535-156</v>
          </cell>
          <cell r="BU159" t="str">
            <v>25572-156</v>
          </cell>
          <cell r="BV159" t="str">
            <v>25580-156</v>
          </cell>
          <cell r="BW159" t="str">
            <v>25592-156</v>
          </cell>
          <cell r="BX159" t="str">
            <v>25594-156</v>
          </cell>
          <cell r="BY159" t="str">
            <v>25596-156</v>
          </cell>
          <cell r="BZ159" t="str">
            <v>25599-156</v>
          </cell>
          <cell r="CA159" t="str">
            <v>25612-156</v>
          </cell>
          <cell r="CB159" t="str">
            <v>25645-156</v>
          </cell>
          <cell r="CD159" t="str">
            <v>25653-156</v>
          </cell>
          <cell r="CE159" t="str">
            <v>25658-156</v>
          </cell>
          <cell r="CF159" t="str">
            <v>25662-156</v>
          </cell>
          <cell r="CG159" t="str">
            <v>25718-156</v>
          </cell>
          <cell r="CH159" t="str">
            <v>25736-156</v>
          </cell>
          <cell r="CI159" t="str">
            <v>25740-156</v>
          </cell>
          <cell r="CJ159" t="str">
            <v>25743-156</v>
          </cell>
          <cell r="CK159" t="str">
            <v>25745-156</v>
          </cell>
          <cell r="CL159" t="str">
            <v>25754-156</v>
          </cell>
          <cell r="CM159" t="str">
            <v>25758-156</v>
          </cell>
          <cell r="CO159" t="str">
            <v>25772-156</v>
          </cell>
          <cell r="CQ159" t="str">
            <v>25779-156</v>
          </cell>
          <cell r="CR159" t="str">
            <v>25781-156</v>
          </cell>
          <cell r="CS159" t="str">
            <v>25785-156</v>
          </cell>
          <cell r="CU159" t="str">
            <v>25797-156</v>
          </cell>
          <cell r="CV159" t="str">
            <v>25799-156</v>
          </cell>
          <cell r="CW159" t="str">
            <v>25805-156</v>
          </cell>
          <cell r="CY159" t="str">
            <v>25815-156</v>
          </cell>
          <cell r="CZ159" t="str">
            <v>25817-156</v>
          </cell>
          <cell r="DA159" t="str">
            <v>25823-156</v>
          </cell>
          <cell r="DB159" t="str">
            <v>25839-156</v>
          </cell>
          <cell r="DC159" t="str">
            <v>25841-156</v>
          </cell>
          <cell r="DD159" t="str">
            <v>25843-156</v>
          </cell>
          <cell r="DE159" t="str">
            <v>25845-156</v>
          </cell>
          <cell r="DF159" t="str">
            <v>25851-156</v>
          </cell>
          <cell r="DH159" t="str">
            <v>25867-156</v>
          </cell>
          <cell r="DI159" t="str">
            <v>25871-156</v>
          </cell>
          <cell r="DJ159" t="str">
            <v>25873-156</v>
          </cell>
          <cell r="DK159" t="str">
            <v>25875-156</v>
          </cell>
          <cell r="DL159" t="str">
            <v>25878-156</v>
          </cell>
          <cell r="DM159" t="str">
            <v>25885-156</v>
          </cell>
          <cell r="DN159" t="str">
            <v>25898-156</v>
          </cell>
          <cell r="DO159" t="str">
            <v>25899-156</v>
          </cell>
        </row>
        <row r="160">
          <cell r="C160" t="str">
            <v>25-157</v>
          </cell>
          <cell r="D160" t="str">
            <v>25001-157</v>
          </cell>
          <cell r="E160" t="str">
            <v>25019-157</v>
          </cell>
          <cell r="F160" t="str">
            <v>25035-157</v>
          </cell>
          <cell r="H160" t="str">
            <v>25053-157</v>
          </cell>
          <cell r="I160" t="str">
            <v>25086-157</v>
          </cell>
          <cell r="J160" t="str">
            <v>25095-157</v>
          </cell>
          <cell r="K160" t="str">
            <v>25099-157</v>
          </cell>
          <cell r="L160" t="str">
            <v>25120-157</v>
          </cell>
          <cell r="M160" t="str">
            <v>25123-157</v>
          </cell>
          <cell r="N160" t="str">
            <v>25126-157</v>
          </cell>
          <cell r="O160" t="str">
            <v>25148-157</v>
          </cell>
          <cell r="P160" t="str">
            <v>25151-157</v>
          </cell>
          <cell r="Q160" t="str">
            <v>25154-157</v>
          </cell>
          <cell r="R160" t="str">
            <v>25168-157</v>
          </cell>
          <cell r="S160" t="str">
            <v>25175-157</v>
          </cell>
          <cell r="T160" t="str">
            <v>25178-157</v>
          </cell>
          <cell r="U160" t="str">
            <v>25181-157</v>
          </cell>
          <cell r="V160" t="str">
            <v>25183-157</v>
          </cell>
          <cell r="X160" t="str">
            <v>25214-157</v>
          </cell>
          <cell r="Y160" t="str">
            <v>25224-157</v>
          </cell>
          <cell r="Z160" t="str">
            <v>25245-157</v>
          </cell>
          <cell r="AA160" t="str">
            <v>25258-157</v>
          </cell>
          <cell r="AB160" t="str">
            <v>25260-157</v>
          </cell>
          <cell r="AC160" t="str">
            <v>25269-157</v>
          </cell>
          <cell r="AD160" t="str">
            <v>25279-157</v>
          </cell>
          <cell r="AE160" t="str">
            <v>25281-157</v>
          </cell>
          <cell r="AF160" t="str">
            <v>25286-157</v>
          </cell>
          <cell r="AG160" t="str">
            <v>25288-157</v>
          </cell>
          <cell r="AH160" t="str">
            <v>25290-157</v>
          </cell>
          <cell r="AI160" t="str">
            <v>25293-157</v>
          </cell>
          <cell r="AJ160" t="str">
            <v>25295-157</v>
          </cell>
          <cell r="AK160" t="str">
            <v>25297-157</v>
          </cell>
          <cell r="AL160" t="str">
            <v>25299-157</v>
          </cell>
          <cell r="AM160" t="str">
            <v>25307-157</v>
          </cell>
          <cell r="AN160" t="str">
            <v>25312-157</v>
          </cell>
          <cell r="AO160" t="str">
            <v>25317-157</v>
          </cell>
          <cell r="AP160" t="str">
            <v>25320-157</v>
          </cell>
          <cell r="AQ160" t="str">
            <v>25322-157</v>
          </cell>
          <cell r="AR160" t="str">
            <v>25324-157</v>
          </cell>
          <cell r="AS160" t="str">
            <v>25326-157</v>
          </cell>
          <cell r="AT160" t="str">
            <v>25328-157</v>
          </cell>
          <cell r="AU160" t="str">
            <v>25335-157</v>
          </cell>
          <cell r="AV160" t="str">
            <v>25339-157</v>
          </cell>
          <cell r="AX160" t="str">
            <v>25372-157</v>
          </cell>
          <cell r="AZ160" t="str">
            <v>25386-157</v>
          </cell>
          <cell r="BA160" t="str">
            <v>25394-157</v>
          </cell>
          <cell r="BB160" t="str">
            <v>25398-157</v>
          </cell>
          <cell r="BC160" t="str">
            <v>25402-157</v>
          </cell>
          <cell r="BD160" t="str">
            <v>25407-157</v>
          </cell>
          <cell r="BE160" t="str">
            <v>25426-157</v>
          </cell>
          <cell r="BF160" t="str">
            <v>25430-157</v>
          </cell>
          <cell r="BG160" t="str">
            <v>25436-157</v>
          </cell>
          <cell r="BI160" t="str">
            <v>25473-157</v>
          </cell>
          <cell r="BJ160" t="str">
            <v>25483-157</v>
          </cell>
          <cell r="BK160" t="str">
            <v>25486-157</v>
          </cell>
          <cell r="BL160" t="str">
            <v>25488-157</v>
          </cell>
          <cell r="BM160" t="str">
            <v>25489-157</v>
          </cell>
          <cell r="BN160" t="str">
            <v>25491-157</v>
          </cell>
          <cell r="BP160" t="str">
            <v>25513-157</v>
          </cell>
          <cell r="BQ160" t="str">
            <v>25518-157</v>
          </cell>
          <cell r="BS160" t="str">
            <v>25530-157</v>
          </cell>
          <cell r="BT160" t="str">
            <v>25535-157</v>
          </cell>
          <cell r="BU160" t="str">
            <v>25572-157</v>
          </cell>
          <cell r="BV160" t="str">
            <v>25580-157</v>
          </cell>
          <cell r="BW160" t="str">
            <v>25592-157</v>
          </cell>
          <cell r="BX160" t="str">
            <v>25594-157</v>
          </cell>
          <cell r="BY160" t="str">
            <v>25596-157</v>
          </cell>
          <cell r="BZ160" t="str">
            <v>25599-157</v>
          </cell>
          <cell r="CA160" t="str">
            <v>25612-157</v>
          </cell>
          <cell r="CB160" t="str">
            <v>25645-157</v>
          </cell>
          <cell r="CD160" t="str">
            <v>25653-157</v>
          </cell>
          <cell r="CE160" t="str">
            <v>25658-157</v>
          </cell>
          <cell r="CF160" t="str">
            <v>25662-157</v>
          </cell>
          <cell r="CG160" t="str">
            <v>25718-157</v>
          </cell>
          <cell r="CH160" t="str">
            <v>25736-157</v>
          </cell>
          <cell r="CI160" t="str">
            <v>25740-157</v>
          </cell>
          <cell r="CJ160" t="str">
            <v>25743-157</v>
          </cell>
          <cell r="CK160" t="str">
            <v>25745-157</v>
          </cell>
          <cell r="CL160" t="str">
            <v>25754-157</v>
          </cell>
          <cell r="CM160" t="str">
            <v>25758-157</v>
          </cell>
          <cell r="CO160" t="str">
            <v>25772-157</v>
          </cell>
          <cell r="CQ160" t="str">
            <v>25779-157</v>
          </cell>
          <cell r="CR160" t="str">
            <v>25781-157</v>
          </cell>
          <cell r="CS160" t="str">
            <v>25785-157</v>
          </cell>
          <cell r="CU160" t="str">
            <v>25797-157</v>
          </cell>
          <cell r="CV160" t="str">
            <v>25799-157</v>
          </cell>
          <cell r="CW160" t="str">
            <v>25805-157</v>
          </cell>
          <cell r="CY160" t="str">
            <v>25815-157</v>
          </cell>
          <cell r="CZ160" t="str">
            <v>25817-157</v>
          </cell>
          <cell r="DA160" t="str">
            <v>25823-157</v>
          </cell>
          <cell r="DB160" t="str">
            <v>25839-157</v>
          </cell>
          <cell r="DC160" t="str">
            <v>25841-157</v>
          </cell>
          <cell r="DD160" t="str">
            <v>25843-157</v>
          </cell>
          <cell r="DE160" t="str">
            <v>25845-157</v>
          </cell>
          <cell r="DF160" t="str">
            <v>25851-157</v>
          </cell>
          <cell r="DH160" t="str">
            <v>25867-157</v>
          </cell>
          <cell r="DI160" t="str">
            <v>25871-157</v>
          </cell>
          <cell r="DJ160" t="str">
            <v>25873-157</v>
          </cell>
          <cell r="DK160" t="str">
            <v>25875-157</v>
          </cell>
          <cell r="DL160" t="str">
            <v>25878-157</v>
          </cell>
          <cell r="DM160" t="str">
            <v>25885-157</v>
          </cell>
          <cell r="DN160" t="str">
            <v>25898-157</v>
          </cell>
          <cell r="DO160" t="str">
            <v>25899-157</v>
          </cell>
        </row>
        <row r="161">
          <cell r="C161" t="str">
            <v>25-158</v>
          </cell>
          <cell r="D161" t="str">
            <v>25001-158</v>
          </cell>
          <cell r="E161" t="str">
            <v>25019-158</v>
          </cell>
          <cell r="F161" t="str">
            <v>25035-158</v>
          </cell>
          <cell r="H161" t="str">
            <v>25053-158</v>
          </cell>
          <cell r="I161" t="str">
            <v>25086-158</v>
          </cell>
          <cell r="J161" t="str">
            <v>25095-158</v>
          </cell>
          <cell r="K161" t="str">
            <v>25099-158</v>
          </cell>
          <cell r="L161" t="str">
            <v>25120-158</v>
          </cell>
          <cell r="M161" t="str">
            <v>25123-158</v>
          </cell>
          <cell r="N161" t="str">
            <v>25126-158</v>
          </cell>
          <cell r="O161" t="str">
            <v>25148-158</v>
          </cell>
          <cell r="P161" t="str">
            <v>25151-158</v>
          </cell>
          <cell r="Q161" t="str">
            <v>25154-158</v>
          </cell>
          <cell r="R161" t="str">
            <v>25168-158</v>
          </cell>
          <cell r="S161" t="str">
            <v>25175-158</v>
          </cell>
          <cell r="T161" t="str">
            <v>25178-158</v>
          </cell>
          <cell r="U161" t="str">
            <v>25181-158</v>
          </cell>
          <cell r="V161" t="str">
            <v>25183-158</v>
          </cell>
          <cell r="X161" t="str">
            <v>25214-158</v>
          </cell>
          <cell r="Y161" t="str">
            <v>25224-158</v>
          </cell>
          <cell r="Z161" t="str">
            <v>25245-158</v>
          </cell>
          <cell r="AB161" t="str">
            <v>25260-158</v>
          </cell>
          <cell r="AC161" t="str">
            <v>25269-158</v>
          </cell>
          <cell r="AD161" t="str">
            <v>25279-158</v>
          </cell>
          <cell r="AE161" t="str">
            <v>25281-158</v>
          </cell>
          <cell r="AF161" t="str">
            <v>25286-158</v>
          </cell>
          <cell r="AG161" t="str">
            <v>25288-158</v>
          </cell>
          <cell r="AH161" t="str">
            <v>25290-158</v>
          </cell>
          <cell r="AI161" t="str">
            <v>25293-158</v>
          </cell>
          <cell r="AJ161" t="str">
            <v>25295-158</v>
          </cell>
          <cell r="AK161" t="str">
            <v>25297-158</v>
          </cell>
          <cell r="AL161" t="str">
            <v>25299-158</v>
          </cell>
          <cell r="AM161" t="str">
            <v>25307-158</v>
          </cell>
          <cell r="AN161" t="str">
            <v>25312-158</v>
          </cell>
          <cell r="AO161" t="str">
            <v>25317-158</v>
          </cell>
          <cell r="AP161" t="str">
            <v>25320-158</v>
          </cell>
          <cell r="AQ161" t="str">
            <v>25322-158</v>
          </cell>
          <cell r="AR161" t="str">
            <v>25324-158</v>
          </cell>
          <cell r="AS161" t="str">
            <v>25326-158</v>
          </cell>
          <cell r="AT161" t="str">
            <v>25328-158</v>
          </cell>
          <cell r="AU161" t="str">
            <v>25335-158</v>
          </cell>
          <cell r="AV161" t="str">
            <v>25339-158</v>
          </cell>
          <cell r="AX161" t="str">
            <v>25372-158</v>
          </cell>
          <cell r="AZ161" t="str">
            <v>25386-158</v>
          </cell>
          <cell r="BA161" t="str">
            <v>25394-158</v>
          </cell>
          <cell r="BB161" t="str">
            <v>25398-158</v>
          </cell>
          <cell r="BC161" t="str">
            <v>25402-158</v>
          </cell>
          <cell r="BD161" t="str">
            <v>25407-158</v>
          </cell>
          <cell r="BE161" t="str">
            <v>25426-158</v>
          </cell>
          <cell r="BF161" t="str">
            <v>25430-158</v>
          </cell>
          <cell r="BG161" t="str">
            <v>25436-158</v>
          </cell>
          <cell r="BI161" t="str">
            <v>25473-158</v>
          </cell>
          <cell r="BJ161" t="str">
            <v>25483-158</v>
          </cell>
          <cell r="BK161" t="str">
            <v>25486-158</v>
          </cell>
          <cell r="BL161" t="str">
            <v>25488-158</v>
          </cell>
          <cell r="BM161" t="str">
            <v>25489-158</v>
          </cell>
          <cell r="BN161" t="str">
            <v>25491-158</v>
          </cell>
          <cell r="BP161" t="str">
            <v>25513-158</v>
          </cell>
          <cell r="BQ161" t="str">
            <v>25518-158</v>
          </cell>
          <cell r="BS161" t="str">
            <v>25530-158</v>
          </cell>
          <cell r="BT161" t="str">
            <v>25535-158</v>
          </cell>
          <cell r="BU161" t="str">
            <v>25572-158</v>
          </cell>
          <cell r="BV161" t="str">
            <v>25580-158</v>
          </cell>
          <cell r="BW161" t="str">
            <v>25592-158</v>
          </cell>
          <cell r="BX161" t="str">
            <v>25594-158</v>
          </cell>
          <cell r="BY161" t="str">
            <v>25596-158</v>
          </cell>
          <cell r="BZ161" t="str">
            <v>25599-158</v>
          </cell>
          <cell r="CA161" t="str">
            <v>25612-158</v>
          </cell>
          <cell r="CB161" t="str">
            <v>25645-158</v>
          </cell>
          <cell r="CD161" t="str">
            <v>25653-158</v>
          </cell>
          <cell r="CE161" t="str">
            <v>25658-158</v>
          </cell>
          <cell r="CF161" t="str">
            <v>25662-158</v>
          </cell>
          <cell r="CG161" t="str">
            <v>25718-158</v>
          </cell>
          <cell r="CH161" t="str">
            <v>25736-158</v>
          </cell>
          <cell r="CI161" t="str">
            <v>25740-158</v>
          </cell>
          <cell r="CJ161" t="str">
            <v>25743-158</v>
          </cell>
          <cell r="CK161" t="str">
            <v>25745-158</v>
          </cell>
          <cell r="CL161" t="str">
            <v>25754-158</v>
          </cell>
          <cell r="CM161" t="str">
            <v>25758-158</v>
          </cell>
          <cell r="CO161" t="str">
            <v>25772-158</v>
          </cell>
          <cell r="CQ161" t="str">
            <v>25779-158</v>
          </cell>
          <cell r="CR161" t="str">
            <v>25781-158</v>
          </cell>
          <cell r="CS161" t="str">
            <v>25785-158</v>
          </cell>
          <cell r="CU161" t="str">
            <v>25797-158</v>
          </cell>
          <cell r="CV161" t="str">
            <v>25799-158</v>
          </cell>
          <cell r="CW161" t="str">
            <v>25805-158</v>
          </cell>
          <cell r="CY161" t="str">
            <v>25815-158</v>
          </cell>
          <cell r="CZ161" t="str">
            <v>25817-158</v>
          </cell>
          <cell r="DA161" t="str">
            <v>25823-158</v>
          </cell>
          <cell r="DB161" t="str">
            <v>25839-158</v>
          </cell>
          <cell r="DC161" t="str">
            <v>25841-158</v>
          </cell>
          <cell r="DD161" t="str">
            <v>25843-158</v>
          </cell>
          <cell r="DE161" t="str">
            <v>25845-158</v>
          </cell>
          <cell r="DF161" t="str">
            <v>25851-158</v>
          </cell>
          <cell r="DH161" t="str">
            <v>25867-158</v>
          </cell>
          <cell r="DI161" t="str">
            <v>25871-158</v>
          </cell>
          <cell r="DJ161" t="str">
            <v>25873-158</v>
          </cell>
          <cell r="DK161" t="str">
            <v>25875-158</v>
          </cell>
          <cell r="DL161" t="str">
            <v>25878-158</v>
          </cell>
          <cell r="DM161" t="str">
            <v>25885-158</v>
          </cell>
          <cell r="DN161" t="str">
            <v>25898-158</v>
          </cell>
          <cell r="DO161" t="str">
            <v>25899-158</v>
          </cell>
        </row>
        <row r="162">
          <cell r="C162" t="str">
            <v>25-159</v>
          </cell>
          <cell r="D162" t="str">
            <v>25001-159</v>
          </cell>
          <cell r="E162" t="str">
            <v>25019-159</v>
          </cell>
          <cell r="F162" t="str">
            <v>25035-159</v>
          </cell>
          <cell r="H162" t="str">
            <v>25053-159</v>
          </cell>
          <cell r="I162" t="str">
            <v>25086-159</v>
          </cell>
          <cell r="J162" t="str">
            <v>25095-159</v>
          </cell>
          <cell r="K162" t="str">
            <v>25099-159</v>
          </cell>
          <cell r="L162" t="str">
            <v>25120-159</v>
          </cell>
          <cell r="M162" t="str">
            <v>25123-159</v>
          </cell>
          <cell r="N162" t="str">
            <v>25126-159</v>
          </cell>
          <cell r="O162" t="str">
            <v>25148-159</v>
          </cell>
          <cell r="P162" t="str">
            <v>25151-159</v>
          </cell>
          <cell r="Q162" t="str">
            <v>25154-159</v>
          </cell>
          <cell r="R162" t="str">
            <v>25168-159</v>
          </cell>
          <cell r="S162" t="str">
            <v>25175-159</v>
          </cell>
          <cell r="T162" t="str">
            <v>25178-159</v>
          </cell>
          <cell r="U162" t="str">
            <v>25181-159</v>
          </cell>
          <cell r="V162" t="str">
            <v>25183-159</v>
          </cell>
          <cell r="X162" t="str">
            <v>25214-159</v>
          </cell>
          <cell r="Y162" t="str">
            <v>25224-159</v>
          </cell>
          <cell r="Z162" t="str">
            <v>25245-159</v>
          </cell>
          <cell r="AB162" t="str">
            <v>25260-159</v>
          </cell>
          <cell r="AC162" t="str">
            <v>25269-159</v>
          </cell>
          <cell r="AD162" t="str">
            <v>25279-159</v>
          </cell>
          <cell r="AE162" t="str">
            <v>25281-159</v>
          </cell>
          <cell r="AF162" t="str">
            <v>25286-159</v>
          </cell>
          <cell r="AG162" t="str">
            <v>25288-159</v>
          </cell>
          <cell r="AH162" t="str">
            <v>25290-159</v>
          </cell>
          <cell r="AI162" t="str">
            <v>25293-159</v>
          </cell>
          <cell r="AJ162" t="str">
            <v>25295-159</v>
          </cell>
          <cell r="AK162" t="str">
            <v>25297-159</v>
          </cell>
          <cell r="AL162" t="str">
            <v>25299-159</v>
          </cell>
          <cell r="AM162" t="str">
            <v>25307-159</v>
          </cell>
          <cell r="AN162" t="str">
            <v>25312-159</v>
          </cell>
          <cell r="AO162" t="str">
            <v>25317-159</v>
          </cell>
          <cell r="AP162" t="str">
            <v>25320-159</v>
          </cell>
          <cell r="AQ162" t="str">
            <v>25322-159</v>
          </cell>
          <cell r="AR162" t="str">
            <v>25324-159</v>
          </cell>
          <cell r="AS162" t="str">
            <v>25326-159</v>
          </cell>
          <cell r="AT162" t="str">
            <v>25328-159</v>
          </cell>
          <cell r="AU162" t="str">
            <v>25335-159</v>
          </cell>
          <cell r="AV162" t="str">
            <v>25339-159</v>
          </cell>
          <cell r="AX162" t="str">
            <v>25372-159</v>
          </cell>
          <cell r="AZ162" t="str">
            <v>25386-159</v>
          </cell>
          <cell r="BA162" t="str">
            <v>25394-159</v>
          </cell>
          <cell r="BB162" t="str">
            <v>25398-159</v>
          </cell>
          <cell r="BC162" t="str">
            <v>25402-159</v>
          </cell>
          <cell r="BD162" t="str">
            <v>25407-159</v>
          </cell>
          <cell r="BE162" t="str">
            <v>25426-159</v>
          </cell>
          <cell r="BF162" t="str">
            <v>25430-159</v>
          </cell>
          <cell r="BG162" t="str">
            <v>25436-159</v>
          </cell>
          <cell r="BI162" t="str">
            <v>25473-159</v>
          </cell>
          <cell r="BJ162" t="str">
            <v>25483-159</v>
          </cell>
          <cell r="BK162" t="str">
            <v>25486-159</v>
          </cell>
          <cell r="BL162" t="str">
            <v>25488-159</v>
          </cell>
          <cell r="BM162" t="str">
            <v>25489-159</v>
          </cell>
          <cell r="BN162" t="str">
            <v>25491-159</v>
          </cell>
          <cell r="BP162" t="str">
            <v>25513-159</v>
          </cell>
          <cell r="BQ162" t="str">
            <v>25518-159</v>
          </cell>
          <cell r="BS162" t="str">
            <v>25530-159</v>
          </cell>
          <cell r="BT162" t="str">
            <v>25535-159</v>
          </cell>
          <cell r="BU162" t="str">
            <v>25572-159</v>
          </cell>
          <cell r="BV162" t="str">
            <v>25580-159</v>
          </cell>
          <cell r="BW162" t="str">
            <v>25592-159</v>
          </cell>
          <cell r="BX162" t="str">
            <v>25594-159</v>
          </cell>
          <cell r="BY162" t="str">
            <v>25596-159</v>
          </cell>
          <cell r="BZ162" t="str">
            <v>25599-159</v>
          </cell>
          <cell r="CA162" t="str">
            <v>25612-159</v>
          </cell>
          <cell r="CB162" t="str">
            <v>25645-159</v>
          </cell>
          <cell r="CD162" t="str">
            <v>25653-159</v>
          </cell>
          <cell r="CE162" t="str">
            <v>25658-159</v>
          </cell>
          <cell r="CF162" t="str">
            <v>25662-159</v>
          </cell>
          <cell r="CG162" t="str">
            <v>25718-159</v>
          </cell>
          <cell r="CH162" t="str">
            <v>25736-159</v>
          </cell>
          <cell r="CI162" t="str">
            <v>25740-159</v>
          </cell>
          <cell r="CJ162" t="str">
            <v>25743-159</v>
          </cell>
          <cell r="CK162" t="str">
            <v>25745-159</v>
          </cell>
          <cell r="CL162" t="str">
            <v>25754-159</v>
          </cell>
          <cell r="CM162" t="str">
            <v>25758-159</v>
          </cell>
          <cell r="CO162" t="str">
            <v>25772-159</v>
          </cell>
          <cell r="CQ162" t="str">
            <v>25779-159</v>
          </cell>
          <cell r="CR162" t="str">
            <v>25781-159</v>
          </cell>
          <cell r="CS162" t="str">
            <v>25785-159</v>
          </cell>
          <cell r="CU162" t="str">
            <v>25797-159</v>
          </cell>
          <cell r="CV162" t="str">
            <v>25799-159</v>
          </cell>
          <cell r="CW162" t="str">
            <v>25805-159</v>
          </cell>
          <cell r="CY162" t="str">
            <v>25815-159</v>
          </cell>
          <cell r="CZ162" t="str">
            <v>25817-159</v>
          </cell>
          <cell r="DA162" t="str">
            <v>25823-159</v>
          </cell>
          <cell r="DB162" t="str">
            <v>25839-159</v>
          </cell>
          <cell r="DC162" t="str">
            <v>25841-159</v>
          </cell>
          <cell r="DD162" t="str">
            <v>25843-159</v>
          </cell>
          <cell r="DE162" t="str">
            <v>25845-159</v>
          </cell>
          <cell r="DF162" t="str">
            <v>25851-159</v>
          </cell>
          <cell r="DH162" t="str">
            <v>25867-159</v>
          </cell>
          <cell r="DI162" t="str">
            <v>25871-159</v>
          </cell>
          <cell r="DK162" t="str">
            <v>25875-159</v>
          </cell>
          <cell r="DL162" t="str">
            <v>25878-159</v>
          </cell>
          <cell r="DM162" t="str">
            <v>25885-159</v>
          </cell>
          <cell r="DN162" t="str">
            <v>25898-159</v>
          </cell>
          <cell r="DO162" t="str">
            <v>25899-159</v>
          </cell>
        </row>
        <row r="163">
          <cell r="C163" t="str">
            <v>25-160</v>
          </cell>
          <cell r="D163" t="str">
            <v>25001-160</v>
          </cell>
          <cell r="E163" t="str">
            <v>25019-160</v>
          </cell>
          <cell r="F163" t="str">
            <v>25035-160</v>
          </cell>
          <cell r="H163" t="str">
            <v>25053-160</v>
          </cell>
          <cell r="I163" t="str">
            <v>25086-160</v>
          </cell>
          <cell r="J163" t="str">
            <v>25095-160</v>
          </cell>
          <cell r="K163" t="str">
            <v>25099-160</v>
          </cell>
          <cell r="L163" t="str">
            <v>25120-160</v>
          </cell>
          <cell r="M163" t="str">
            <v>25123-160</v>
          </cell>
          <cell r="N163" t="str">
            <v>25126-160</v>
          </cell>
          <cell r="O163" t="str">
            <v>25148-160</v>
          </cell>
          <cell r="P163" t="str">
            <v>25151-160</v>
          </cell>
          <cell r="Q163" t="str">
            <v>25154-160</v>
          </cell>
          <cell r="R163" t="str">
            <v>25168-160</v>
          </cell>
          <cell r="S163" t="str">
            <v>25175-160</v>
          </cell>
          <cell r="T163" t="str">
            <v>25178-160</v>
          </cell>
          <cell r="U163" t="str">
            <v>25181-160</v>
          </cell>
          <cell r="V163" t="str">
            <v>25183-160</v>
          </cell>
          <cell r="X163" t="str">
            <v>25214-160</v>
          </cell>
          <cell r="Y163" t="str">
            <v>25224-160</v>
          </cell>
          <cell r="Z163" t="str">
            <v>25245-160</v>
          </cell>
          <cell r="AB163" t="str">
            <v>25260-160</v>
          </cell>
          <cell r="AC163" t="str">
            <v>25269-160</v>
          </cell>
          <cell r="AD163" t="str">
            <v>25279-160</v>
          </cell>
          <cell r="AE163" t="str">
            <v>25281-160</v>
          </cell>
          <cell r="AF163" t="str">
            <v>25286-160</v>
          </cell>
          <cell r="AG163" t="str">
            <v>25288-160</v>
          </cell>
          <cell r="AH163" t="str">
            <v>25290-160</v>
          </cell>
          <cell r="AI163" t="str">
            <v>25293-160</v>
          </cell>
          <cell r="AJ163" t="str">
            <v>25295-160</v>
          </cell>
          <cell r="AK163" t="str">
            <v>25297-160</v>
          </cell>
          <cell r="AL163" t="str">
            <v>25299-160</v>
          </cell>
          <cell r="AM163" t="str">
            <v>25307-160</v>
          </cell>
          <cell r="AN163" t="str">
            <v>25312-160</v>
          </cell>
          <cell r="AO163" t="str">
            <v>25317-160</v>
          </cell>
          <cell r="AP163" t="str">
            <v>25320-160</v>
          </cell>
          <cell r="AQ163" t="str">
            <v>25322-160</v>
          </cell>
          <cell r="AR163" t="str">
            <v>25324-160</v>
          </cell>
          <cell r="AS163" t="str">
            <v>25326-160</v>
          </cell>
          <cell r="AT163" t="str">
            <v>25328-160</v>
          </cell>
          <cell r="AU163" t="str">
            <v>25335-160</v>
          </cell>
          <cell r="AV163" t="str">
            <v>25339-160</v>
          </cell>
          <cell r="AX163" t="str">
            <v>25372-160</v>
          </cell>
          <cell r="AZ163" t="str">
            <v>25386-160</v>
          </cell>
          <cell r="BA163" t="str">
            <v>25394-160</v>
          </cell>
          <cell r="BB163" t="str">
            <v>25398-160</v>
          </cell>
          <cell r="BC163" t="str">
            <v>25402-160</v>
          </cell>
          <cell r="BD163" t="str">
            <v>25407-160</v>
          </cell>
          <cell r="BE163" t="str">
            <v>25426-160</v>
          </cell>
          <cell r="BF163" t="str">
            <v>25430-160</v>
          </cell>
          <cell r="BG163" t="str">
            <v>25436-160</v>
          </cell>
          <cell r="BI163" t="str">
            <v>25473-160</v>
          </cell>
          <cell r="BJ163" t="str">
            <v>25483-160</v>
          </cell>
          <cell r="BK163" t="str">
            <v>25486-160</v>
          </cell>
          <cell r="BL163" t="str">
            <v>25488-160</v>
          </cell>
          <cell r="BM163" t="str">
            <v>25489-160</v>
          </cell>
          <cell r="BN163" t="str">
            <v>25491-160</v>
          </cell>
          <cell r="BP163" t="str">
            <v>25513-160</v>
          </cell>
          <cell r="BQ163" t="str">
            <v>25518-160</v>
          </cell>
          <cell r="BS163" t="str">
            <v>25530-160</v>
          </cell>
          <cell r="BT163" t="str">
            <v>25535-160</v>
          </cell>
          <cell r="BU163" t="str">
            <v>25572-160</v>
          </cell>
          <cell r="BV163" t="str">
            <v>25580-160</v>
          </cell>
          <cell r="BW163" t="str">
            <v>25592-160</v>
          </cell>
          <cell r="BX163" t="str">
            <v>25594-160</v>
          </cell>
          <cell r="BY163" t="str">
            <v>25596-160</v>
          </cell>
          <cell r="BZ163" t="str">
            <v>25599-160</v>
          </cell>
          <cell r="CA163" t="str">
            <v>25612-160</v>
          </cell>
          <cell r="CB163" t="str">
            <v>25645-160</v>
          </cell>
          <cell r="CD163" t="str">
            <v>25653-160</v>
          </cell>
          <cell r="CE163" t="str">
            <v>25658-160</v>
          </cell>
          <cell r="CF163" t="str">
            <v>25662-160</v>
          </cell>
          <cell r="CG163" t="str">
            <v>25718-160</v>
          </cell>
          <cell r="CH163" t="str">
            <v>25736-160</v>
          </cell>
          <cell r="CI163" t="str">
            <v>25740-160</v>
          </cell>
          <cell r="CJ163" t="str">
            <v>25743-160</v>
          </cell>
          <cell r="CK163" t="str">
            <v>25745-160</v>
          </cell>
          <cell r="CL163" t="str">
            <v>25754-160</v>
          </cell>
          <cell r="CM163" t="str">
            <v>25758-160</v>
          </cell>
          <cell r="CO163" t="str">
            <v>25772-160</v>
          </cell>
          <cell r="CQ163" t="str">
            <v>25779-160</v>
          </cell>
          <cell r="CR163" t="str">
            <v>25781-160</v>
          </cell>
          <cell r="CS163" t="str">
            <v>25785-160</v>
          </cell>
          <cell r="CU163" t="str">
            <v>25797-160</v>
          </cell>
          <cell r="CV163" t="str">
            <v>25799-160</v>
          </cell>
          <cell r="CW163" t="str">
            <v>25805-160</v>
          </cell>
          <cell r="CY163" t="str">
            <v>25815-160</v>
          </cell>
          <cell r="CZ163" t="str">
            <v>25817-160</v>
          </cell>
          <cell r="DA163" t="str">
            <v>25823-160</v>
          </cell>
          <cell r="DB163" t="str">
            <v>25839-160</v>
          </cell>
          <cell r="DC163" t="str">
            <v>25841-160</v>
          </cell>
          <cell r="DD163" t="str">
            <v>25843-160</v>
          </cell>
          <cell r="DE163" t="str">
            <v>25845-160</v>
          </cell>
          <cell r="DF163" t="str">
            <v>25851-160</v>
          </cell>
          <cell r="DH163" t="str">
            <v>25867-160</v>
          </cell>
          <cell r="DI163" t="str">
            <v>25871-160</v>
          </cell>
          <cell r="DK163" t="str">
            <v>25875-160</v>
          </cell>
          <cell r="DL163" t="str">
            <v>25878-160</v>
          </cell>
          <cell r="DM163" t="str">
            <v>25885-160</v>
          </cell>
          <cell r="DN163" t="str">
            <v>25898-160</v>
          </cell>
          <cell r="DO163" t="str">
            <v>25899-160</v>
          </cell>
        </row>
        <row r="164">
          <cell r="C164" t="str">
            <v>25-161</v>
          </cell>
          <cell r="D164" t="str">
            <v>25001-161</v>
          </cell>
          <cell r="E164" t="str">
            <v>25019-161</v>
          </cell>
          <cell r="F164" t="str">
            <v>25035-161</v>
          </cell>
          <cell r="H164" t="str">
            <v>25053-161</v>
          </cell>
          <cell r="I164" t="str">
            <v>25086-161</v>
          </cell>
          <cell r="J164" t="str">
            <v>25095-161</v>
          </cell>
          <cell r="K164" t="str">
            <v>25099-161</v>
          </cell>
          <cell r="L164" t="str">
            <v>25120-161</v>
          </cell>
          <cell r="M164" t="str">
            <v>25123-161</v>
          </cell>
          <cell r="N164" t="str">
            <v>25126-161</v>
          </cell>
          <cell r="O164" t="str">
            <v>25148-161</v>
          </cell>
          <cell r="P164" t="str">
            <v>25151-161</v>
          </cell>
          <cell r="Q164" t="str">
            <v>25154-161</v>
          </cell>
          <cell r="R164" t="str">
            <v>25168-161</v>
          </cell>
          <cell r="S164" t="str">
            <v>25175-161</v>
          </cell>
          <cell r="T164" t="str">
            <v>25178-161</v>
          </cell>
          <cell r="U164" t="str">
            <v>25181-161</v>
          </cell>
          <cell r="V164" t="str">
            <v>25183-161</v>
          </cell>
          <cell r="X164" t="str">
            <v>25214-161</v>
          </cell>
          <cell r="Y164" t="str">
            <v>25224-161</v>
          </cell>
          <cell r="Z164" t="str">
            <v>25245-161</v>
          </cell>
          <cell r="AB164" t="str">
            <v>25260-161</v>
          </cell>
          <cell r="AC164" t="str">
            <v>25269-161</v>
          </cell>
          <cell r="AD164" t="str">
            <v>25279-161</v>
          </cell>
          <cell r="AE164" t="str">
            <v>25281-161</v>
          </cell>
          <cell r="AF164" t="str">
            <v>25286-161</v>
          </cell>
          <cell r="AG164" t="str">
            <v>25288-161</v>
          </cell>
          <cell r="AH164" t="str">
            <v>25290-161</v>
          </cell>
          <cell r="AI164" t="str">
            <v>25293-161</v>
          </cell>
          <cell r="AJ164" t="str">
            <v>25295-161</v>
          </cell>
          <cell r="AK164" t="str">
            <v>25297-161</v>
          </cell>
          <cell r="AL164" t="str">
            <v>25299-161</v>
          </cell>
          <cell r="AM164" t="str">
            <v>25307-161</v>
          </cell>
          <cell r="AN164" t="str">
            <v>25312-161</v>
          </cell>
          <cell r="AO164" t="str">
            <v>25317-161</v>
          </cell>
          <cell r="AP164" t="str">
            <v>25320-161</v>
          </cell>
          <cell r="AQ164" t="str">
            <v>25322-161</v>
          </cell>
          <cell r="AR164" t="str">
            <v>25324-161</v>
          </cell>
          <cell r="AS164" t="str">
            <v>25326-161</v>
          </cell>
          <cell r="AT164" t="str">
            <v>25328-161</v>
          </cell>
          <cell r="AU164" t="str">
            <v>25335-161</v>
          </cell>
          <cell r="AV164" t="str">
            <v>25339-161</v>
          </cell>
          <cell r="AX164" t="str">
            <v>25372-161</v>
          </cell>
          <cell r="AZ164" t="str">
            <v>25386-161</v>
          </cell>
          <cell r="BA164" t="str">
            <v>25394-161</v>
          </cell>
          <cell r="BB164" t="str">
            <v>25398-161</v>
          </cell>
          <cell r="BC164" t="str">
            <v>25402-161</v>
          </cell>
          <cell r="BD164" t="str">
            <v>25407-161</v>
          </cell>
          <cell r="BE164" t="str">
            <v>25426-161</v>
          </cell>
          <cell r="BF164" t="str">
            <v>25430-161</v>
          </cell>
          <cell r="BG164" t="str">
            <v>25436-161</v>
          </cell>
          <cell r="BI164" t="str">
            <v>25473-161</v>
          </cell>
          <cell r="BJ164" t="str">
            <v>25483-161</v>
          </cell>
          <cell r="BK164" t="str">
            <v>25486-161</v>
          </cell>
          <cell r="BL164" t="str">
            <v>25488-161</v>
          </cell>
          <cell r="BM164" t="str">
            <v>25489-161</v>
          </cell>
          <cell r="BN164" t="str">
            <v>25491-161</v>
          </cell>
          <cell r="BP164" t="str">
            <v>25513-161</v>
          </cell>
          <cell r="BQ164" t="str">
            <v>25518-161</v>
          </cell>
          <cell r="BS164" t="str">
            <v>25530-161</v>
          </cell>
          <cell r="BT164" t="str">
            <v>25535-161</v>
          </cell>
          <cell r="BU164" t="str">
            <v>25572-161</v>
          </cell>
          <cell r="BV164" t="str">
            <v>25580-161</v>
          </cell>
          <cell r="BW164" t="str">
            <v>25592-161</v>
          </cell>
          <cell r="BX164" t="str">
            <v>25594-161</v>
          </cell>
          <cell r="BY164" t="str">
            <v>25596-161</v>
          </cell>
          <cell r="BZ164" t="str">
            <v>25599-161</v>
          </cell>
          <cell r="CA164" t="str">
            <v>25612-161</v>
          </cell>
          <cell r="CB164" t="str">
            <v>25645-161</v>
          </cell>
          <cell r="CD164" t="str">
            <v>25653-161</v>
          </cell>
          <cell r="CE164" t="str">
            <v>25658-161</v>
          </cell>
          <cell r="CF164" t="str">
            <v>25662-161</v>
          </cell>
          <cell r="CG164" t="str">
            <v>25718-161</v>
          </cell>
          <cell r="CH164" t="str">
            <v>25736-161</v>
          </cell>
          <cell r="CI164" t="str">
            <v>25740-161</v>
          </cell>
          <cell r="CJ164" t="str">
            <v>25743-161</v>
          </cell>
          <cell r="CK164" t="str">
            <v>25745-161</v>
          </cell>
          <cell r="CL164" t="str">
            <v>25754-161</v>
          </cell>
          <cell r="CM164" t="str">
            <v>25758-161</v>
          </cell>
          <cell r="CO164" t="str">
            <v>25772-161</v>
          </cell>
          <cell r="CQ164" t="str">
            <v>25779-161</v>
          </cell>
          <cell r="CR164" t="str">
            <v>25781-161</v>
          </cell>
          <cell r="CS164" t="str">
            <v>25785-161</v>
          </cell>
          <cell r="CU164" t="str">
            <v>25797-161</v>
          </cell>
          <cell r="CV164" t="str">
            <v>25799-161</v>
          </cell>
          <cell r="CW164" t="str">
            <v>25805-161</v>
          </cell>
          <cell r="CY164" t="str">
            <v>25815-161</v>
          </cell>
          <cell r="CZ164" t="str">
            <v>25817-161</v>
          </cell>
          <cell r="DA164" t="str">
            <v>25823-161</v>
          </cell>
          <cell r="DB164" t="str">
            <v>25839-161</v>
          </cell>
          <cell r="DC164" t="str">
            <v>25841-161</v>
          </cell>
          <cell r="DD164" t="str">
            <v>25843-161</v>
          </cell>
          <cell r="DE164" t="str">
            <v>25845-161</v>
          </cell>
          <cell r="DF164" t="str">
            <v>25851-161</v>
          </cell>
          <cell r="DH164" t="str">
            <v>25867-161</v>
          </cell>
          <cell r="DI164" t="str">
            <v>25871-161</v>
          </cell>
          <cell r="DK164" t="str">
            <v>25875-161</v>
          </cell>
          <cell r="DL164" t="str">
            <v>25878-161</v>
          </cell>
          <cell r="DM164" t="str">
            <v>25885-161</v>
          </cell>
          <cell r="DN164" t="str">
            <v>25898-161</v>
          </cell>
          <cell r="DO164" t="str">
            <v>25899-161</v>
          </cell>
        </row>
        <row r="165">
          <cell r="C165" t="str">
            <v>25-162</v>
          </cell>
          <cell r="D165" t="str">
            <v>25001-162</v>
          </cell>
          <cell r="E165" t="str">
            <v>25019-162</v>
          </cell>
          <cell r="F165" t="str">
            <v>25035-162</v>
          </cell>
          <cell r="H165" t="str">
            <v>25053-162</v>
          </cell>
          <cell r="I165" t="str">
            <v>25086-162</v>
          </cell>
          <cell r="J165" t="str">
            <v>25095-162</v>
          </cell>
          <cell r="K165" t="str">
            <v>25099-162</v>
          </cell>
          <cell r="L165" t="str">
            <v>25120-162</v>
          </cell>
          <cell r="M165" t="str">
            <v>25123-162</v>
          </cell>
          <cell r="N165" t="str">
            <v>25126-162</v>
          </cell>
          <cell r="O165" t="str">
            <v>25148-162</v>
          </cell>
          <cell r="P165" t="str">
            <v>25151-162</v>
          </cell>
          <cell r="Q165" t="str">
            <v>25154-162</v>
          </cell>
          <cell r="R165" t="str">
            <v>25168-162</v>
          </cell>
          <cell r="S165" t="str">
            <v>25175-162</v>
          </cell>
          <cell r="T165" t="str">
            <v>25178-162</v>
          </cell>
          <cell r="U165" t="str">
            <v>25181-162</v>
          </cell>
          <cell r="V165" t="str">
            <v>25183-162</v>
          </cell>
          <cell r="X165" t="str">
            <v>25214-162</v>
          </cell>
          <cell r="Y165" t="str">
            <v>25224-162</v>
          </cell>
          <cell r="Z165" t="str">
            <v>25245-162</v>
          </cell>
          <cell r="AB165" t="str">
            <v>25260-162</v>
          </cell>
          <cell r="AC165" t="str">
            <v>25269-162</v>
          </cell>
          <cell r="AD165" t="str">
            <v>25279-162</v>
          </cell>
          <cell r="AE165" t="str">
            <v>25281-162</v>
          </cell>
          <cell r="AF165" t="str">
            <v>25286-162</v>
          </cell>
          <cell r="AG165" t="str">
            <v>25288-162</v>
          </cell>
          <cell r="AH165" t="str">
            <v>25290-162</v>
          </cell>
          <cell r="AI165" t="str">
            <v>25293-162</v>
          </cell>
          <cell r="AJ165" t="str">
            <v>25295-162</v>
          </cell>
          <cell r="AK165" t="str">
            <v>25297-162</v>
          </cell>
          <cell r="AL165" t="str">
            <v>25299-162</v>
          </cell>
          <cell r="AM165" t="str">
            <v>25307-162</v>
          </cell>
          <cell r="AN165" t="str">
            <v>25312-162</v>
          </cell>
          <cell r="AO165" t="str">
            <v>25317-162</v>
          </cell>
          <cell r="AP165" t="str">
            <v>25320-162</v>
          </cell>
          <cell r="AQ165" t="str">
            <v>25322-162</v>
          </cell>
          <cell r="AR165" t="str">
            <v>25324-162</v>
          </cell>
          <cell r="AS165" t="str">
            <v>25326-162</v>
          </cell>
          <cell r="AT165" t="str">
            <v>25328-162</v>
          </cell>
          <cell r="AU165" t="str">
            <v>25335-162</v>
          </cell>
          <cell r="AV165" t="str">
            <v>25339-162</v>
          </cell>
          <cell r="AX165" t="str">
            <v>25372-162</v>
          </cell>
          <cell r="AZ165" t="str">
            <v>25386-162</v>
          </cell>
          <cell r="BA165" t="str">
            <v>25394-162</v>
          </cell>
          <cell r="BB165" t="str">
            <v>25398-162</v>
          </cell>
          <cell r="BC165" t="str">
            <v>25402-162</v>
          </cell>
          <cell r="BD165" t="str">
            <v>25407-162</v>
          </cell>
          <cell r="BE165" t="str">
            <v>25426-162</v>
          </cell>
          <cell r="BF165" t="str">
            <v>25430-162</v>
          </cell>
          <cell r="BG165" t="str">
            <v>25436-162</v>
          </cell>
          <cell r="BI165" t="str">
            <v>25473-162</v>
          </cell>
          <cell r="BJ165" t="str">
            <v>25483-162</v>
          </cell>
          <cell r="BK165" t="str">
            <v>25486-162</v>
          </cell>
          <cell r="BL165" t="str">
            <v>25488-162</v>
          </cell>
          <cell r="BM165" t="str">
            <v>25489-162</v>
          </cell>
          <cell r="BN165" t="str">
            <v>25491-162</v>
          </cell>
          <cell r="BP165" t="str">
            <v>25513-162</v>
          </cell>
          <cell r="BQ165" t="str">
            <v>25518-162</v>
          </cell>
          <cell r="BS165" t="str">
            <v>25530-162</v>
          </cell>
          <cell r="BT165" t="str">
            <v>25535-162</v>
          </cell>
          <cell r="BU165" t="str">
            <v>25572-162</v>
          </cell>
          <cell r="BV165" t="str">
            <v>25580-162</v>
          </cell>
          <cell r="BW165" t="str">
            <v>25592-162</v>
          </cell>
          <cell r="BX165" t="str">
            <v>25594-162</v>
          </cell>
          <cell r="BY165" t="str">
            <v>25596-162</v>
          </cell>
          <cell r="BZ165" t="str">
            <v>25599-162</v>
          </cell>
          <cell r="CA165" t="str">
            <v>25612-162</v>
          </cell>
          <cell r="CB165" t="str">
            <v>25645-162</v>
          </cell>
          <cell r="CD165" t="str">
            <v>25653-162</v>
          </cell>
          <cell r="CE165" t="str">
            <v>25658-162</v>
          </cell>
          <cell r="CF165" t="str">
            <v>25662-162</v>
          </cell>
          <cell r="CG165" t="str">
            <v>25718-162</v>
          </cell>
          <cell r="CH165" t="str">
            <v>25736-162</v>
          </cell>
          <cell r="CI165" t="str">
            <v>25740-162</v>
          </cell>
          <cell r="CJ165" t="str">
            <v>25743-162</v>
          </cell>
          <cell r="CK165" t="str">
            <v>25745-162</v>
          </cell>
          <cell r="CL165" t="str">
            <v>25754-162</v>
          </cell>
          <cell r="CM165" t="str">
            <v>25758-162</v>
          </cell>
          <cell r="CO165" t="str">
            <v>25772-162</v>
          </cell>
          <cell r="CQ165" t="str">
            <v>25779-162</v>
          </cell>
          <cell r="CR165" t="str">
            <v>25781-162</v>
          </cell>
          <cell r="CS165" t="str">
            <v>25785-162</v>
          </cell>
          <cell r="CU165" t="str">
            <v>25797-162</v>
          </cell>
          <cell r="CV165" t="str">
            <v>25799-162</v>
          </cell>
          <cell r="CW165" t="str">
            <v>25805-162</v>
          </cell>
          <cell r="CY165" t="str">
            <v>25815-162</v>
          </cell>
          <cell r="CZ165" t="str">
            <v>25817-162</v>
          </cell>
          <cell r="DA165" t="str">
            <v>25823-162</v>
          </cell>
          <cell r="DC165" t="str">
            <v>25841-162</v>
          </cell>
          <cell r="DD165" t="str">
            <v>25843-162</v>
          </cell>
          <cell r="DE165" t="str">
            <v>25845-162</v>
          </cell>
          <cell r="DF165" t="str">
            <v>25851-162</v>
          </cell>
          <cell r="DH165" t="str">
            <v>25867-162</v>
          </cell>
          <cell r="DI165" t="str">
            <v>25871-162</v>
          </cell>
          <cell r="DK165" t="str">
            <v>25875-162</v>
          </cell>
          <cell r="DL165" t="str">
            <v>25878-162</v>
          </cell>
          <cell r="DM165" t="str">
            <v>25885-162</v>
          </cell>
          <cell r="DN165" t="str">
            <v>25898-162</v>
          </cell>
          <cell r="DO165" t="str">
            <v>25899-162</v>
          </cell>
        </row>
        <row r="166">
          <cell r="C166" t="str">
            <v>25-163</v>
          </cell>
          <cell r="D166" t="str">
            <v>25001-163</v>
          </cell>
          <cell r="E166" t="str">
            <v>25019-163</v>
          </cell>
          <cell r="F166" t="str">
            <v>25035-163</v>
          </cell>
          <cell r="H166" t="str">
            <v>25053-163</v>
          </cell>
          <cell r="I166" t="str">
            <v>25086-163</v>
          </cell>
          <cell r="J166" t="str">
            <v>25095-163</v>
          </cell>
          <cell r="K166" t="str">
            <v>25099-163</v>
          </cell>
          <cell r="L166" t="str">
            <v>25120-163</v>
          </cell>
          <cell r="M166" t="str">
            <v>25123-163</v>
          </cell>
          <cell r="N166" t="str">
            <v>25126-163</v>
          </cell>
          <cell r="O166" t="str">
            <v>25148-163</v>
          </cell>
          <cell r="P166" t="str">
            <v>25151-163</v>
          </cell>
          <cell r="Q166" t="str">
            <v>25154-163</v>
          </cell>
          <cell r="R166" t="str">
            <v>25168-163</v>
          </cell>
          <cell r="S166" t="str">
            <v>25175-163</v>
          </cell>
          <cell r="T166" t="str">
            <v>25178-163</v>
          </cell>
          <cell r="U166" t="str">
            <v>25181-163</v>
          </cell>
          <cell r="V166" t="str">
            <v>25183-163</v>
          </cell>
          <cell r="X166" t="str">
            <v>25214-163</v>
          </cell>
          <cell r="Y166" t="str">
            <v>25224-163</v>
          </cell>
          <cell r="Z166" t="str">
            <v>25245-163</v>
          </cell>
          <cell r="AB166" t="str">
            <v>25260-163</v>
          </cell>
          <cell r="AC166" t="str">
            <v>25269-163</v>
          </cell>
          <cell r="AD166" t="str">
            <v>25279-163</v>
          </cell>
          <cell r="AE166" t="str">
            <v>25281-163</v>
          </cell>
          <cell r="AF166" t="str">
            <v>25286-163</v>
          </cell>
          <cell r="AG166" t="str">
            <v>25288-163</v>
          </cell>
          <cell r="AH166" t="str">
            <v>25290-163</v>
          </cell>
          <cell r="AI166" t="str">
            <v>25293-163</v>
          </cell>
          <cell r="AJ166" t="str">
            <v>25295-163</v>
          </cell>
          <cell r="AK166" t="str">
            <v>25297-163</v>
          </cell>
          <cell r="AL166" t="str">
            <v>25299-163</v>
          </cell>
          <cell r="AM166" t="str">
            <v>25307-163</v>
          </cell>
          <cell r="AN166" t="str">
            <v>25312-163</v>
          </cell>
          <cell r="AO166" t="str">
            <v>25317-163</v>
          </cell>
          <cell r="AP166" t="str">
            <v>25320-163</v>
          </cell>
          <cell r="AQ166" t="str">
            <v>25322-163</v>
          </cell>
          <cell r="AR166" t="str">
            <v>25324-163</v>
          </cell>
          <cell r="AS166" t="str">
            <v>25326-163</v>
          </cell>
          <cell r="AT166" t="str">
            <v>25328-163</v>
          </cell>
          <cell r="AU166" t="str">
            <v>25335-163</v>
          </cell>
          <cell r="AV166" t="str">
            <v>25339-163</v>
          </cell>
          <cell r="AX166" t="str">
            <v>25372-163</v>
          </cell>
          <cell r="AZ166" t="str">
            <v>25386-163</v>
          </cell>
          <cell r="BA166" t="str">
            <v>25394-163</v>
          </cell>
          <cell r="BB166" t="str">
            <v>25398-163</v>
          </cell>
          <cell r="BC166" t="str">
            <v>25402-163</v>
          </cell>
          <cell r="BD166" t="str">
            <v>25407-163</v>
          </cell>
          <cell r="BE166" t="str">
            <v>25426-163</v>
          </cell>
          <cell r="BF166" t="str">
            <v>25430-163</v>
          </cell>
          <cell r="BG166" t="str">
            <v>25436-163</v>
          </cell>
          <cell r="BI166" t="str">
            <v>25473-163</v>
          </cell>
          <cell r="BJ166" t="str">
            <v>25483-163</v>
          </cell>
          <cell r="BK166" t="str">
            <v>25486-163</v>
          </cell>
          <cell r="BM166" t="str">
            <v>25489-163</v>
          </cell>
          <cell r="BN166" t="str">
            <v>25491-163</v>
          </cell>
          <cell r="BP166" t="str">
            <v>25513-163</v>
          </cell>
          <cell r="BQ166" t="str">
            <v>25518-163</v>
          </cell>
          <cell r="BS166" t="str">
            <v>25530-163</v>
          </cell>
          <cell r="BT166" t="str">
            <v>25535-163</v>
          </cell>
          <cell r="BU166" t="str">
            <v>25572-163</v>
          </cell>
          <cell r="BV166" t="str">
            <v>25580-163</v>
          </cell>
          <cell r="BW166" t="str">
            <v>25592-163</v>
          </cell>
          <cell r="BX166" t="str">
            <v>25594-163</v>
          </cell>
          <cell r="BY166" t="str">
            <v>25596-163</v>
          </cell>
          <cell r="BZ166" t="str">
            <v>25599-163</v>
          </cell>
          <cell r="CA166" t="str">
            <v>25612-163</v>
          </cell>
          <cell r="CB166" t="str">
            <v>25645-163</v>
          </cell>
          <cell r="CD166" t="str">
            <v>25653-163</v>
          </cell>
          <cell r="CE166" t="str">
            <v>25658-163</v>
          </cell>
          <cell r="CF166" t="str">
            <v>25662-163</v>
          </cell>
          <cell r="CG166" t="str">
            <v>25718-163</v>
          </cell>
          <cell r="CH166" t="str">
            <v>25736-163</v>
          </cell>
          <cell r="CI166" t="str">
            <v>25740-163</v>
          </cell>
          <cell r="CJ166" t="str">
            <v>25743-163</v>
          </cell>
          <cell r="CK166" t="str">
            <v>25745-163</v>
          </cell>
          <cell r="CL166" t="str">
            <v>25754-163</v>
          </cell>
          <cell r="CM166" t="str">
            <v>25758-163</v>
          </cell>
          <cell r="CO166" t="str">
            <v>25772-163</v>
          </cell>
          <cell r="CQ166" t="str">
            <v>25779-163</v>
          </cell>
          <cell r="CR166" t="str">
            <v>25781-163</v>
          </cell>
          <cell r="CS166" t="str">
            <v>25785-163</v>
          </cell>
          <cell r="CU166" t="str">
            <v>25797-163</v>
          </cell>
          <cell r="CV166" t="str">
            <v>25799-163</v>
          </cell>
          <cell r="CW166" t="str">
            <v>25805-163</v>
          </cell>
          <cell r="CY166" t="str">
            <v>25815-163</v>
          </cell>
          <cell r="CZ166" t="str">
            <v>25817-163</v>
          </cell>
          <cell r="DA166" t="str">
            <v>25823-163</v>
          </cell>
          <cell r="DC166" t="str">
            <v>25841-163</v>
          </cell>
          <cell r="DD166" t="str">
            <v>25843-163</v>
          </cell>
          <cell r="DE166" t="str">
            <v>25845-163</v>
          </cell>
          <cell r="DF166" t="str">
            <v>25851-163</v>
          </cell>
          <cell r="DH166" t="str">
            <v>25867-163</v>
          </cell>
          <cell r="DI166" t="str">
            <v>25871-163</v>
          </cell>
          <cell r="DK166" t="str">
            <v>25875-163</v>
          </cell>
          <cell r="DL166" t="str">
            <v>25878-163</v>
          </cell>
          <cell r="DM166" t="str">
            <v>25885-163</v>
          </cell>
          <cell r="DN166" t="str">
            <v>25898-163</v>
          </cell>
          <cell r="DO166" t="str">
            <v>25899-163</v>
          </cell>
        </row>
        <row r="167">
          <cell r="C167" t="str">
            <v>25-164</v>
          </cell>
          <cell r="D167" t="str">
            <v>25001-164</v>
          </cell>
          <cell r="E167" t="str">
            <v>25019-164</v>
          </cell>
          <cell r="F167" t="str">
            <v>25035-164</v>
          </cell>
          <cell r="H167" t="str">
            <v>25053-164</v>
          </cell>
          <cell r="I167" t="str">
            <v>25086-164</v>
          </cell>
          <cell r="J167" t="str">
            <v>25095-164</v>
          </cell>
          <cell r="K167" t="str">
            <v>25099-164</v>
          </cell>
          <cell r="L167" t="str">
            <v>25120-164</v>
          </cell>
          <cell r="M167" t="str">
            <v>25123-164</v>
          </cell>
          <cell r="N167" t="str">
            <v>25126-164</v>
          </cell>
          <cell r="O167" t="str">
            <v>25148-164</v>
          </cell>
          <cell r="P167" t="str">
            <v>25151-164</v>
          </cell>
          <cell r="Q167" t="str">
            <v>25154-164</v>
          </cell>
          <cell r="R167" t="str">
            <v>25168-164</v>
          </cell>
          <cell r="S167" t="str">
            <v>25175-164</v>
          </cell>
          <cell r="T167" t="str">
            <v>25178-164</v>
          </cell>
          <cell r="U167" t="str">
            <v>25181-164</v>
          </cell>
          <cell r="V167" t="str">
            <v>25183-164</v>
          </cell>
          <cell r="X167" t="str">
            <v>25214-164</v>
          </cell>
          <cell r="Y167" t="str">
            <v>25224-164</v>
          </cell>
          <cell r="Z167" t="str">
            <v>25245-164</v>
          </cell>
          <cell r="AB167" t="str">
            <v>25260-164</v>
          </cell>
          <cell r="AC167" t="str">
            <v>25269-164</v>
          </cell>
          <cell r="AD167" t="str">
            <v>25279-164</v>
          </cell>
          <cell r="AE167" t="str">
            <v>25281-164</v>
          </cell>
          <cell r="AF167" t="str">
            <v>25286-164</v>
          </cell>
          <cell r="AG167" t="str">
            <v>25288-164</v>
          </cell>
          <cell r="AH167" t="str">
            <v>25290-164</v>
          </cell>
          <cell r="AI167" t="str">
            <v>25293-164</v>
          </cell>
          <cell r="AJ167" t="str">
            <v>25295-164</v>
          </cell>
          <cell r="AK167" t="str">
            <v>25297-164</v>
          </cell>
          <cell r="AL167" t="str">
            <v>25299-164</v>
          </cell>
          <cell r="AM167" t="str">
            <v>25307-164</v>
          </cell>
          <cell r="AN167" t="str">
            <v>25312-164</v>
          </cell>
          <cell r="AO167" t="str">
            <v>25317-164</v>
          </cell>
          <cell r="AP167" t="str">
            <v>25320-164</v>
          </cell>
          <cell r="AQ167" t="str">
            <v>25322-164</v>
          </cell>
          <cell r="AR167" t="str">
            <v>25324-164</v>
          </cell>
          <cell r="AS167" t="str">
            <v>25326-164</v>
          </cell>
          <cell r="AT167" t="str">
            <v>25328-164</v>
          </cell>
          <cell r="AU167" t="str">
            <v>25335-164</v>
          </cell>
          <cell r="AV167" t="str">
            <v>25339-164</v>
          </cell>
          <cell r="AX167" t="str">
            <v>25372-164</v>
          </cell>
          <cell r="AZ167" t="str">
            <v>25386-164</v>
          </cell>
          <cell r="BA167" t="str">
            <v>25394-164</v>
          </cell>
          <cell r="BB167" t="str">
            <v>25398-164</v>
          </cell>
          <cell r="BC167" t="str">
            <v>25402-164</v>
          </cell>
          <cell r="BD167" t="str">
            <v>25407-164</v>
          </cell>
          <cell r="BE167" t="str">
            <v>25426-164</v>
          </cell>
          <cell r="BF167" t="str">
            <v>25430-164</v>
          </cell>
          <cell r="BI167" t="str">
            <v>25473-164</v>
          </cell>
          <cell r="BJ167" t="str">
            <v>25483-164</v>
          </cell>
          <cell r="BK167" t="str">
            <v>25486-164</v>
          </cell>
          <cell r="BM167" t="str">
            <v>25489-164</v>
          </cell>
          <cell r="BN167" t="str">
            <v>25491-164</v>
          </cell>
          <cell r="BP167" t="str">
            <v>25513-164</v>
          </cell>
          <cell r="BQ167" t="str">
            <v>25518-164</v>
          </cell>
          <cell r="BS167" t="str">
            <v>25530-164</v>
          </cell>
          <cell r="BT167" t="str">
            <v>25535-164</v>
          </cell>
          <cell r="BU167" t="str">
            <v>25572-164</v>
          </cell>
          <cell r="BV167" t="str">
            <v>25580-164</v>
          </cell>
          <cell r="BW167" t="str">
            <v>25592-164</v>
          </cell>
          <cell r="BX167" t="str">
            <v>25594-164</v>
          </cell>
          <cell r="BY167" t="str">
            <v>25596-164</v>
          </cell>
          <cell r="BZ167" t="str">
            <v>25599-164</v>
          </cell>
          <cell r="CA167" t="str">
            <v>25612-164</v>
          </cell>
          <cell r="CB167" t="str">
            <v>25645-164</v>
          </cell>
          <cell r="CD167" t="str">
            <v>25653-164</v>
          </cell>
          <cell r="CE167" t="str">
            <v>25658-164</v>
          </cell>
          <cell r="CF167" t="str">
            <v>25662-164</v>
          </cell>
          <cell r="CG167" t="str">
            <v>25718-164</v>
          </cell>
          <cell r="CH167" t="str">
            <v>25736-164</v>
          </cell>
          <cell r="CI167" t="str">
            <v>25740-164</v>
          </cell>
          <cell r="CJ167" t="str">
            <v>25743-164</v>
          </cell>
          <cell r="CK167" t="str">
            <v>25745-164</v>
          </cell>
          <cell r="CL167" t="str">
            <v>25754-164</v>
          </cell>
          <cell r="CM167" t="str">
            <v>25758-164</v>
          </cell>
          <cell r="CO167" t="str">
            <v>25772-164</v>
          </cell>
          <cell r="CQ167" t="str">
            <v>25779-164</v>
          </cell>
          <cell r="CR167" t="str">
            <v>25781-164</v>
          </cell>
          <cell r="CS167" t="str">
            <v>25785-164</v>
          </cell>
          <cell r="CU167" t="str">
            <v>25797-164</v>
          </cell>
          <cell r="CV167" t="str">
            <v>25799-164</v>
          </cell>
          <cell r="CW167" t="str">
            <v>25805-164</v>
          </cell>
          <cell r="CY167" t="str">
            <v>25815-164</v>
          </cell>
          <cell r="CZ167" t="str">
            <v>25817-164</v>
          </cell>
          <cell r="DA167" t="str">
            <v>25823-164</v>
          </cell>
          <cell r="DC167" t="str">
            <v>25841-164</v>
          </cell>
          <cell r="DD167" t="str">
            <v>25843-164</v>
          </cell>
          <cell r="DE167" t="str">
            <v>25845-164</v>
          </cell>
          <cell r="DF167" t="str">
            <v>25851-164</v>
          </cell>
          <cell r="DH167" t="str">
            <v>25867-164</v>
          </cell>
          <cell r="DI167" t="str">
            <v>25871-164</v>
          </cell>
          <cell r="DK167" t="str">
            <v>25875-164</v>
          </cell>
          <cell r="DL167" t="str">
            <v>25878-164</v>
          </cell>
          <cell r="DM167" t="str">
            <v>25885-164</v>
          </cell>
          <cell r="DN167" t="str">
            <v>25898-164</v>
          </cell>
          <cell r="DO167" t="str">
            <v>25899-164</v>
          </cell>
        </row>
        <row r="168">
          <cell r="C168" t="str">
            <v>25-165</v>
          </cell>
          <cell r="D168" t="str">
            <v>25001-165</v>
          </cell>
          <cell r="E168" t="str">
            <v>25019-165</v>
          </cell>
          <cell r="F168" t="str">
            <v>25035-165</v>
          </cell>
          <cell r="H168" t="str">
            <v>25053-165</v>
          </cell>
          <cell r="I168" t="str">
            <v>25086-165</v>
          </cell>
          <cell r="J168" t="str">
            <v>25095-165</v>
          </cell>
          <cell r="K168" t="str">
            <v>25099-165</v>
          </cell>
          <cell r="L168" t="str">
            <v>25120-165</v>
          </cell>
          <cell r="M168" t="str">
            <v>25123-165</v>
          </cell>
          <cell r="N168" t="str">
            <v>25126-165</v>
          </cell>
          <cell r="O168" t="str">
            <v>25148-165</v>
          </cell>
          <cell r="P168" t="str">
            <v>25151-165</v>
          </cell>
          <cell r="Q168" t="str">
            <v>25154-165</v>
          </cell>
          <cell r="R168" t="str">
            <v>25168-165</v>
          </cell>
          <cell r="S168" t="str">
            <v>25175-165</v>
          </cell>
          <cell r="T168" t="str">
            <v>25178-165</v>
          </cell>
          <cell r="U168" t="str">
            <v>25181-165</v>
          </cell>
          <cell r="V168" t="str">
            <v>25183-165</v>
          </cell>
          <cell r="X168" t="str">
            <v>25214-165</v>
          </cell>
          <cell r="Y168" t="str">
            <v>25224-165</v>
          </cell>
          <cell r="Z168" t="str">
            <v>25245-165</v>
          </cell>
          <cell r="AB168" t="str">
            <v>25260-165</v>
          </cell>
          <cell r="AC168" t="str">
            <v>25269-165</v>
          </cell>
          <cell r="AD168" t="str">
            <v>25279-165</v>
          </cell>
          <cell r="AE168" t="str">
            <v>25281-165</v>
          </cell>
          <cell r="AF168" t="str">
            <v>25286-165</v>
          </cell>
          <cell r="AG168" t="str">
            <v>25288-165</v>
          </cell>
          <cell r="AH168" t="str">
            <v>25290-165</v>
          </cell>
          <cell r="AI168" t="str">
            <v>25293-165</v>
          </cell>
          <cell r="AJ168" t="str">
            <v>25295-165</v>
          </cell>
          <cell r="AK168" t="str">
            <v>25297-165</v>
          </cell>
          <cell r="AL168" t="str">
            <v>25299-165</v>
          </cell>
          <cell r="AM168" t="str">
            <v>25307-165</v>
          </cell>
          <cell r="AN168" t="str">
            <v>25312-165</v>
          </cell>
          <cell r="AO168" t="str">
            <v>25317-165</v>
          </cell>
          <cell r="AP168" t="str">
            <v>25320-165</v>
          </cell>
          <cell r="AQ168" t="str">
            <v>25322-165</v>
          </cell>
          <cell r="AR168" t="str">
            <v>25324-165</v>
          </cell>
          <cell r="AS168" t="str">
            <v>25326-165</v>
          </cell>
          <cell r="AT168" t="str">
            <v>25328-165</v>
          </cell>
          <cell r="AU168" t="str">
            <v>25335-165</v>
          </cell>
          <cell r="AV168" t="str">
            <v>25339-165</v>
          </cell>
          <cell r="AX168" t="str">
            <v>25372-165</v>
          </cell>
          <cell r="AZ168" t="str">
            <v>25386-165</v>
          </cell>
          <cell r="BA168" t="str">
            <v>25394-165</v>
          </cell>
          <cell r="BB168" t="str">
            <v>25398-165</v>
          </cell>
          <cell r="BC168" t="str">
            <v>25402-165</v>
          </cell>
          <cell r="BD168" t="str">
            <v>25407-165</v>
          </cell>
          <cell r="BE168" t="str">
            <v>25426-165</v>
          </cell>
          <cell r="BF168" t="str">
            <v>25430-165</v>
          </cell>
          <cell r="BI168" t="str">
            <v>25473-165</v>
          </cell>
          <cell r="BJ168" t="str">
            <v>25483-165</v>
          </cell>
          <cell r="BK168" t="str">
            <v>25486-165</v>
          </cell>
          <cell r="BM168" t="str">
            <v>25489-165</v>
          </cell>
          <cell r="BN168" t="str">
            <v>25491-165</v>
          </cell>
          <cell r="BP168" t="str">
            <v>25513-165</v>
          </cell>
          <cell r="BQ168" t="str">
            <v>25518-165</v>
          </cell>
          <cell r="BS168" t="str">
            <v>25530-165</v>
          </cell>
          <cell r="BT168" t="str">
            <v>25535-165</v>
          </cell>
          <cell r="BU168" t="str">
            <v>25572-165</v>
          </cell>
          <cell r="BV168" t="str">
            <v>25580-165</v>
          </cell>
          <cell r="BW168" t="str">
            <v>25592-165</v>
          </cell>
          <cell r="BX168" t="str">
            <v>25594-165</v>
          </cell>
          <cell r="BY168" t="str">
            <v>25596-165</v>
          </cell>
          <cell r="BZ168" t="str">
            <v>25599-165</v>
          </cell>
          <cell r="CA168" t="str">
            <v>25612-165</v>
          </cell>
          <cell r="CB168" t="str">
            <v>25645-165</v>
          </cell>
          <cell r="CD168" t="str">
            <v>25653-165</v>
          </cell>
          <cell r="CE168" t="str">
            <v>25658-165</v>
          </cell>
          <cell r="CF168" t="str">
            <v>25662-165</v>
          </cell>
          <cell r="CG168" t="str">
            <v>25718-165</v>
          </cell>
          <cell r="CH168" t="str">
            <v>25736-165</v>
          </cell>
          <cell r="CI168" t="str">
            <v>25740-165</v>
          </cell>
          <cell r="CJ168" t="str">
            <v>25743-165</v>
          </cell>
          <cell r="CK168" t="str">
            <v>25745-165</v>
          </cell>
          <cell r="CL168" t="str">
            <v>25754-165</v>
          </cell>
          <cell r="CM168" t="str">
            <v>25758-165</v>
          </cell>
          <cell r="CO168" t="str">
            <v>25772-165</v>
          </cell>
          <cell r="CQ168" t="str">
            <v>25779-165</v>
          </cell>
          <cell r="CR168" t="str">
            <v>25781-165</v>
          </cell>
          <cell r="CS168" t="str">
            <v>25785-165</v>
          </cell>
          <cell r="CU168" t="str">
            <v>25797-165</v>
          </cell>
          <cell r="CV168" t="str">
            <v>25799-165</v>
          </cell>
          <cell r="CW168" t="str">
            <v>25805-165</v>
          </cell>
          <cell r="CY168" t="str">
            <v>25815-165</v>
          </cell>
          <cell r="CZ168" t="str">
            <v>25817-165</v>
          </cell>
          <cell r="DA168" t="str">
            <v>25823-165</v>
          </cell>
          <cell r="DC168" t="str">
            <v>25841-165</v>
          </cell>
          <cell r="DD168" t="str">
            <v>25843-165</v>
          </cell>
          <cell r="DE168" t="str">
            <v>25845-165</v>
          </cell>
          <cell r="DF168" t="str">
            <v>25851-165</v>
          </cell>
          <cell r="DH168" t="str">
            <v>25867-165</v>
          </cell>
          <cell r="DI168" t="str">
            <v>25871-165</v>
          </cell>
          <cell r="DK168" t="str">
            <v>25875-165</v>
          </cell>
          <cell r="DL168" t="str">
            <v>25878-165</v>
          </cell>
          <cell r="DM168" t="str">
            <v>25885-165</v>
          </cell>
          <cell r="DN168" t="str">
            <v>25898-165</v>
          </cell>
          <cell r="DO168" t="str">
            <v>25899-165</v>
          </cell>
        </row>
        <row r="169">
          <cell r="C169" t="str">
            <v>25-166</v>
          </cell>
          <cell r="D169" t="str">
            <v>25001-166</v>
          </cell>
          <cell r="E169" t="str">
            <v>25019-166</v>
          </cell>
          <cell r="F169" t="str">
            <v>25035-166</v>
          </cell>
          <cell r="H169" t="str">
            <v>25053-166</v>
          </cell>
          <cell r="I169" t="str">
            <v>25086-166</v>
          </cell>
          <cell r="J169" t="str">
            <v>25095-166</v>
          </cell>
          <cell r="K169" t="str">
            <v>25099-166</v>
          </cell>
          <cell r="L169" t="str">
            <v>25120-166</v>
          </cell>
          <cell r="M169" t="str">
            <v>25123-166</v>
          </cell>
          <cell r="N169" t="str">
            <v>25126-166</v>
          </cell>
          <cell r="O169" t="str">
            <v>25148-166</v>
          </cell>
          <cell r="P169" t="str">
            <v>25151-166</v>
          </cell>
          <cell r="Q169" t="str">
            <v>25154-166</v>
          </cell>
          <cell r="R169" t="str">
            <v>25168-166</v>
          </cell>
          <cell r="S169" t="str">
            <v>25175-166</v>
          </cell>
          <cell r="T169" t="str">
            <v>25178-166</v>
          </cell>
          <cell r="U169" t="str">
            <v>25181-166</v>
          </cell>
          <cell r="V169" t="str">
            <v>25183-166</v>
          </cell>
          <cell r="X169" t="str">
            <v>25214-166</v>
          </cell>
          <cell r="Y169" t="str">
            <v>25224-166</v>
          </cell>
          <cell r="Z169" t="str">
            <v>25245-166</v>
          </cell>
          <cell r="AB169" t="str">
            <v>25260-166</v>
          </cell>
          <cell r="AC169" t="str">
            <v>25269-166</v>
          </cell>
          <cell r="AD169" t="str">
            <v>25279-166</v>
          </cell>
          <cell r="AE169" t="str">
            <v>25281-166</v>
          </cell>
          <cell r="AF169" t="str">
            <v>25286-166</v>
          </cell>
          <cell r="AG169" t="str">
            <v>25288-166</v>
          </cell>
          <cell r="AH169" t="str">
            <v>25290-166</v>
          </cell>
          <cell r="AI169" t="str">
            <v>25293-166</v>
          </cell>
          <cell r="AJ169" t="str">
            <v>25295-166</v>
          </cell>
          <cell r="AK169" t="str">
            <v>25297-166</v>
          </cell>
          <cell r="AL169" t="str">
            <v>25299-166</v>
          </cell>
          <cell r="AM169" t="str">
            <v>25307-166</v>
          </cell>
          <cell r="AN169" t="str">
            <v>25312-166</v>
          </cell>
          <cell r="AO169" t="str">
            <v>25317-166</v>
          </cell>
          <cell r="AP169" t="str">
            <v>25320-166</v>
          </cell>
          <cell r="AQ169" t="str">
            <v>25322-166</v>
          </cell>
          <cell r="AR169" t="str">
            <v>25324-166</v>
          </cell>
          <cell r="AS169" t="str">
            <v>25326-166</v>
          </cell>
          <cell r="AT169" t="str">
            <v>25328-166</v>
          </cell>
          <cell r="AU169" t="str">
            <v>25335-166</v>
          </cell>
          <cell r="AV169" t="str">
            <v>25339-166</v>
          </cell>
          <cell r="AX169" t="str">
            <v>25372-166</v>
          </cell>
          <cell r="AZ169" t="str">
            <v>25386-166</v>
          </cell>
          <cell r="BA169" t="str">
            <v>25394-166</v>
          </cell>
          <cell r="BB169" t="str">
            <v>25398-166</v>
          </cell>
          <cell r="BC169" t="str">
            <v>25402-166</v>
          </cell>
          <cell r="BD169" t="str">
            <v>25407-166</v>
          </cell>
          <cell r="BE169" t="str">
            <v>25426-166</v>
          </cell>
          <cell r="BF169" t="str">
            <v>25430-166</v>
          </cell>
          <cell r="BI169" t="str">
            <v>25473-166</v>
          </cell>
          <cell r="BJ169" t="str">
            <v>25483-166</v>
          </cell>
          <cell r="BK169" t="str">
            <v>25486-166</v>
          </cell>
          <cell r="BM169" t="str">
            <v>25489-166</v>
          </cell>
          <cell r="BN169" t="str">
            <v>25491-166</v>
          </cell>
          <cell r="BP169" t="str">
            <v>25513-166</v>
          </cell>
          <cell r="BQ169" t="str">
            <v>25518-166</v>
          </cell>
          <cell r="BS169" t="str">
            <v>25530-166</v>
          </cell>
          <cell r="BT169" t="str">
            <v>25535-166</v>
          </cell>
          <cell r="BU169" t="str">
            <v>25572-166</v>
          </cell>
          <cell r="BV169" t="str">
            <v>25580-166</v>
          </cell>
          <cell r="BW169" t="str">
            <v>25592-166</v>
          </cell>
          <cell r="BX169" t="str">
            <v>25594-166</v>
          </cell>
          <cell r="BY169" t="str">
            <v>25596-166</v>
          </cell>
          <cell r="BZ169" t="str">
            <v>25599-166</v>
          </cell>
          <cell r="CA169" t="str">
            <v>25612-166</v>
          </cell>
          <cell r="CB169" t="str">
            <v>25645-166</v>
          </cell>
          <cell r="CD169" t="str">
            <v>25653-166</v>
          </cell>
          <cell r="CE169" t="str">
            <v>25658-166</v>
          </cell>
          <cell r="CF169" t="str">
            <v>25662-166</v>
          </cell>
          <cell r="CG169" t="str">
            <v>25718-166</v>
          </cell>
          <cell r="CH169" t="str">
            <v>25736-166</v>
          </cell>
          <cell r="CI169" t="str">
            <v>25740-166</v>
          </cell>
          <cell r="CJ169" t="str">
            <v>25743-166</v>
          </cell>
          <cell r="CK169" t="str">
            <v>25745-166</v>
          </cell>
          <cell r="CL169" t="str">
            <v>25754-166</v>
          </cell>
          <cell r="CM169" t="str">
            <v>25758-166</v>
          </cell>
          <cell r="CO169" t="str">
            <v>25772-166</v>
          </cell>
          <cell r="CQ169" t="str">
            <v>25779-166</v>
          </cell>
          <cell r="CR169" t="str">
            <v>25781-166</v>
          </cell>
          <cell r="CS169" t="str">
            <v>25785-166</v>
          </cell>
          <cell r="CU169" t="str">
            <v>25797-166</v>
          </cell>
          <cell r="CV169" t="str">
            <v>25799-166</v>
          </cell>
          <cell r="CW169" t="str">
            <v>25805-166</v>
          </cell>
          <cell r="CY169" t="str">
            <v>25815-166</v>
          </cell>
          <cell r="CZ169" t="str">
            <v>25817-166</v>
          </cell>
          <cell r="DA169" t="str">
            <v>25823-166</v>
          </cell>
          <cell r="DC169" t="str">
            <v>25841-166</v>
          </cell>
          <cell r="DD169" t="str">
            <v>25843-166</v>
          </cell>
          <cell r="DE169" t="str">
            <v>25845-166</v>
          </cell>
          <cell r="DF169" t="str">
            <v>25851-166</v>
          </cell>
          <cell r="DH169" t="str">
            <v>25867-166</v>
          </cell>
          <cell r="DI169" t="str">
            <v>25871-166</v>
          </cell>
          <cell r="DK169" t="str">
            <v>25875-166</v>
          </cell>
          <cell r="DL169" t="str">
            <v>25878-166</v>
          </cell>
          <cell r="DM169" t="str">
            <v>25885-166</v>
          </cell>
          <cell r="DN169" t="str">
            <v>25898-166</v>
          </cell>
          <cell r="DO169" t="str">
            <v>25899-166</v>
          </cell>
        </row>
        <row r="170">
          <cell r="C170" t="str">
            <v>25-167</v>
          </cell>
          <cell r="D170" t="str">
            <v>25001-167</v>
          </cell>
          <cell r="E170" t="str">
            <v>25019-167</v>
          </cell>
          <cell r="F170" t="str">
            <v>25035-167</v>
          </cell>
          <cell r="H170" t="str">
            <v>25053-167</v>
          </cell>
          <cell r="I170" t="str">
            <v>25086-167</v>
          </cell>
          <cell r="J170" t="str">
            <v>25095-167</v>
          </cell>
          <cell r="K170" t="str">
            <v>25099-167</v>
          </cell>
          <cell r="L170" t="str">
            <v>25120-167</v>
          </cell>
          <cell r="M170" t="str">
            <v>25123-167</v>
          </cell>
          <cell r="N170" t="str">
            <v>25126-167</v>
          </cell>
          <cell r="O170" t="str">
            <v>25148-167</v>
          </cell>
          <cell r="P170" t="str">
            <v>25151-167</v>
          </cell>
          <cell r="Q170" t="str">
            <v>25154-167</v>
          </cell>
          <cell r="R170" t="str">
            <v>25168-167</v>
          </cell>
          <cell r="S170" t="str">
            <v>25175-167</v>
          </cell>
          <cell r="T170" t="str">
            <v>25178-167</v>
          </cell>
          <cell r="U170" t="str">
            <v>25181-167</v>
          </cell>
          <cell r="V170" t="str">
            <v>25183-167</v>
          </cell>
          <cell r="X170" t="str">
            <v>25214-167</v>
          </cell>
          <cell r="Y170" t="str">
            <v>25224-167</v>
          </cell>
          <cell r="Z170" t="str">
            <v>25245-167</v>
          </cell>
          <cell r="AB170" t="str">
            <v>25260-167</v>
          </cell>
          <cell r="AC170" t="str">
            <v>25269-167</v>
          </cell>
          <cell r="AD170" t="str">
            <v>25279-167</v>
          </cell>
          <cell r="AE170" t="str">
            <v>25281-167</v>
          </cell>
          <cell r="AF170" t="str">
            <v>25286-167</v>
          </cell>
          <cell r="AG170" t="str">
            <v>25288-167</v>
          </cell>
          <cell r="AH170" t="str">
            <v>25290-167</v>
          </cell>
          <cell r="AI170" t="str">
            <v>25293-167</v>
          </cell>
          <cell r="AJ170" t="str">
            <v>25295-167</v>
          </cell>
          <cell r="AK170" t="str">
            <v>25297-167</v>
          </cell>
          <cell r="AL170" t="str">
            <v>25299-167</v>
          </cell>
          <cell r="AM170" t="str">
            <v>25307-167</v>
          </cell>
          <cell r="AN170" t="str">
            <v>25312-167</v>
          </cell>
          <cell r="AO170" t="str">
            <v>25317-167</v>
          </cell>
          <cell r="AP170" t="str">
            <v>25320-167</v>
          </cell>
          <cell r="AQ170" t="str">
            <v>25322-167</v>
          </cell>
          <cell r="AR170" t="str">
            <v>25324-167</v>
          </cell>
          <cell r="AS170" t="str">
            <v>25326-167</v>
          </cell>
          <cell r="AT170" t="str">
            <v>25328-167</v>
          </cell>
          <cell r="AU170" t="str">
            <v>25335-167</v>
          </cell>
          <cell r="AV170" t="str">
            <v>25339-167</v>
          </cell>
          <cell r="AX170" t="str">
            <v>25372-167</v>
          </cell>
          <cell r="AZ170" t="str">
            <v>25386-167</v>
          </cell>
          <cell r="BA170" t="str">
            <v>25394-167</v>
          </cell>
          <cell r="BB170" t="str">
            <v>25398-167</v>
          </cell>
          <cell r="BC170" t="str">
            <v>25402-167</v>
          </cell>
          <cell r="BD170" t="str">
            <v>25407-167</v>
          </cell>
          <cell r="BE170" t="str">
            <v>25426-167</v>
          </cell>
          <cell r="BF170" t="str">
            <v>25430-167</v>
          </cell>
          <cell r="BI170" t="str">
            <v>25473-167</v>
          </cell>
          <cell r="BJ170" t="str">
            <v>25483-167</v>
          </cell>
          <cell r="BK170" t="str">
            <v>25486-167</v>
          </cell>
          <cell r="BN170" t="str">
            <v>25491-167</v>
          </cell>
          <cell r="BP170" t="str">
            <v>25513-167</v>
          </cell>
          <cell r="BQ170" t="str">
            <v>25518-167</v>
          </cell>
          <cell r="BS170" t="str">
            <v>25530-167</v>
          </cell>
          <cell r="BT170" t="str">
            <v>25535-167</v>
          </cell>
          <cell r="BU170" t="str">
            <v>25572-167</v>
          </cell>
          <cell r="BV170" t="str">
            <v>25580-167</v>
          </cell>
          <cell r="BW170" t="str">
            <v>25592-167</v>
          </cell>
          <cell r="BX170" t="str">
            <v>25594-167</v>
          </cell>
          <cell r="BY170" t="str">
            <v>25596-167</v>
          </cell>
          <cell r="BZ170" t="str">
            <v>25599-167</v>
          </cell>
          <cell r="CA170" t="str">
            <v>25612-167</v>
          </cell>
          <cell r="CB170" t="str">
            <v>25645-167</v>
          </cell>
          <cell r="CD170" t="str">
            <v>25653-167</v>
          </cell>
          <cell r="CE170" t="str">
            <v>25658-167</v>
          </cell>
          <cell r="CF170" t="str">
            <v>25662-167</v>
          </cell>
          <cell r="CG170" t="str">
            <v>25718-167</v>
          </cell>
          <cell r="CH170" t="str">
            <v>25736-167</v>
          </cell>
          <cell r="CI170" t="str">
            <v>25740-167</v>
          </cell>
          <cell r="CJ170" t="str">
            <v>25743-167</v>
          </cell>
          <cell r="CK170" t="str">
            <v>25745-167</v>
          </cell>
          <cell r="CL170" t="str">
            <v>25754-167</v>
          </cell>
          <cell r="CM170" t="str">
            <v>25758-167</v>
          </cell>
          <cell r="CO170" t="str">
            <v>25772-167</v>
          </cell>
          <cell r="CQ170" t="str">
            <v>25779-167</v>
          </cell>
          <cell r="CR170" t="str">
            <v>25781-167</v>
          </cell>
          <cell r="CS170" t="str">
            <v>25785-167</v>
          </cell>
          <cell r="CU170" t="str">
            <v>25797-167</v>
          </cell>
          <cell r="CV170" t="str">
            <v>25799-167</v>
          </cell>
          <cell r="CW170" t="str">
            <v>25805-167</v>
          </cell>
          <cell r="CY170" t="str">
            <v>25815-167</v>
          </cell>
          <cell r="CZ170" t="str">
            <v>25817-167</v>
          </cell>
          <cell r="DA170" t="str">
            <v>25823-167</v>
          </cell>
          <cell r="DC170" t="str">
            <v>25841-167</v>
          </cell>
          <cell r="DD170" t="str">
            <v>25843-167</v>
          </cell>
          <cell r="DE170" t="str">
            <v>25845-167</v>
          </cell>
          <cell r="DF170" t="str">
            <v>25851-167</v>
          </cell>
          <cell r="DH170" t="str">
            <v>25867-167</v>
          </cell>
          <cell r="DI170" t="str">
            <v>25871-167</v>
          </cell>
          <cell r="DK170" t="str">
            <v>25875-167</v>
          </cell>
          <cell r="DL170" t="str">
            <v>25878-167</v>
          </cell>
          <cell r="DM170" t="str">
            <v>25885-167</v>
          </cell>
          <cell r="DN170" t="str">
            <v>25898-167</v>
          </cell>
          <cell r="DO170" t="str">
            <v>25899-167</v>
          </cell>
        </row>
        <row r="171">
          <cell r="C171" t="str">
            <v>25-168</v>
          </cell>
          <cell r="D171" t="str">
            <v>25001-168</v>
          </cell>
          <cell r="E171" t="str">
            <v>25019-168</v>
          </cell>
          <cell r="F171" t="str">
            <v>25035-168</v>
          </cell>
          <cell r="H171" t="str">
            <v>25053-168</v>
          </cell>
          <cell r="I171" t="str">
            <v>25086-168</v>
          </cell>
          <cell r="J171" t="str">
            <v>25095-168</v>
          </cell>
          <cell r="K171" t="str">
            <v>25099-168</v>
          </cell>
          <cell r="L171" t="str">
            <v>25120-168</v>
          </cell>
          <cell r="M171" t="str">
            <v>25123-168</v>
          </cell>
          <cell r="N171" t="str">
            <v>25126-168</v>
          </cell>
          <cell r="O171" t="str">
            <v>25148-168</v>
          </cell>
          <cell r="P171" t="str">
            <v>25151-168</v>
          </cell>
          <cell r="Q171" t="str">
            <v>25154-168</v>
          </cell>
          <cell r="R171" t="str">
            <v>25168-168</v>
          </cell>
          <cell r="S171" t="str">
            <v>25175-168</v>
          </cell>
          <cell r="T171" t="str">
            <v>25178-168</v>
          </cell>
          <cell r="U171" t="str">
            <v>25181-168</v>
          </cell>
          <cell r="V171" t="str">
            <v>25183-168</v>
          </cell>
          <cell r="X171" t="str">
            <v>25214-168</v>
          </cell>
          <cell r="Y171" t="str">
            <v>25224-168</v>
          </cell>
          <cell r="Z171" t="str">
            <v>25245-168</v>
          </cell>
          <cell r="AB171" t="str">
            <v>25260-168</v>
          </cell>
          <cell r="AC171" t="str">
            <v>25269-168</v>
          </cell>
          <cell r="AD171" t="str">
            <v>25279-168</v>
          </cell>
          <cell r="AE171" t="str">
            <v>25281-168</v>
          </cell>
          <cell r="AF171" t="str">
            <v>25286-168</v>
          </cell>
          <cell r="AG171" t="str">
            <v>25288-168</v>
          </cell>
          <cell r="AH171" t="str">
            <v>25290-168</v>
          </cell>
          <cell r="AI171" t="str">
            <v>25293-168</v>
          </cell>
          <cell r="AJ171" t="str">
            <v>25295-168</v>
          </cell>
          <cell r="AK171" t="str">
            <v>25297-168</v>
          </cell>
          <cell r="AL171" t="str">
            <v>25299-168</v>
          </cell>
          <cell r="AM171" t="str">
            <v>25307-168</v>
          </cell>
          <cell r="AN171" t="str">
            <v>25312-168</v>
          </cell>
          <cell r="AO171" t="str">
            <v>25317-168</v>
          </cell>
          <cell r="AP171" t="str">
            <v>25320-168</v>
          </cell>
          <cell r="AQ171" t="str">
            <v>25322-168</v>
          </cell>
          <cell r="AR171" t="str">
            <v>25324-168</v>
          </cell>
          <cell r="AS171" t="str">
            <v>25326-168</v>
          </cell>
          <cell r="AT171" t="str">
            <v>25328-168</v>
          </cell>
          <cell r="AU171" t="str">
            <v>25335-168</v>
          </cell>
          <cell r="AV171" t="str">
            <v>25339-168</v>
          </cell>
          <cell r="AX171" t="str">
            <v>25372-168</v>
          </cell>
          <cell r="AZ171" t="str">
            <v>25386-168</v>
          </cell>
          <cell r="BA171" t="str">
            <v>25394-168</v>
          </cell>
          <cell r="BB171" t="str">
            <v>25398-168</v>
          </cell>
          <cell r="BC171" t="str">
            <v>25402-168</v>
          </cell>
          <cell r="BD171" t="str">
            <v>25407-168</v>
          </cell>
          <cell r="BE171" t="str">
            <v>25426-168</v>
          </cell>
          <cell r="BF171" t="str">
            <v>25430-168</v>
          </cell>
          <cell r="BI171" t="str">
            <v>25473-168</v>
          </cell>
          <cell r="BK171" t="str">
            <v>25486-168</v>
          </cell>
          <cell r="BN171" t="str">
            <v>25491-168</v>
          </cell>
          <cell r="BP171" t="str">
            <v>25513-168</v>
          </cell>
          <cell r="BQ171" t="str">
            <v>25518-168</v>
          </cell>
          <cell r="BS171" t="str">
            <v>25530-168</v>
          </cell>
          <cell r="BT171" t="str">
            <v>25535-168</v>
          </cell>
          <cell r="BU171" t="str">
            <v>25572-168</v>
          </cell>
          <cell r="BV171" t="str">
            <v>25580-168</v>
          </cell>
          <cell r="BW171" t="str">
            <v>25592-168</v>
          </cell>
          <cell r="BX171" t="str">
            <v>25594-168</v>
          </cell>
          <cell r="BY171" t="str">
            <v>25596-168</v>
          </cell>
          <cell r="BZ171" t="str">
            <v>25599-168</v>
          </cell>
          <cell r="CA171" t="str">
            <v>25612-168</v>
          </cell>
          <cell r="CB171" t="str">
            <v>25645-168</v>
          </cell>
          <cell r="CD171" t="str">
            <v>25653-168</v>
          </cell>
          <cell r="CE171" t="str">
            <v>25658-168</v>
          </cell>
          <cell r="CF171" t="str">
            <v>25662-168</v>
          </cell>
          <cell r="CG171" t="str">
            <v>25718-168</v>
          </cell>
          <cell r="CH171" t="str">
            <v>25736-168</v>
          </cell>
          <cell r="CI171" t="str">
            <v>25740-168</v>
          </cell>
          <cell r="CJ171" t="str">
            <v>25743-168</v>
          </cell>
          <cell r="CK171" t="str">
            <v>25745-168</v>
          </cell>
          <cell r="CL171" t="str">
            <v>25754-168</v>
          </cell>
          <cell r="CM171" t="str">
            <v>25758-168</v>
          </cell>
          <cell r="CO171" t="str">
            <v>25772-168</v>
          </cell>
          <cell r="CQ171" t="str">
            <v>25779-168</v>
          </cell>
          <cell r="CR171" t="str">
            <v>25781-168</v>
          </cell>
          <cell r="CS171" t="str">
            <v>25785-168</v>
          </cell>
          <cell r="CU171" t="str">
            <v>25797-168</v>
          </cell>
          <cell r="CV171" t="str">
            <v>25799-168</v>
          </cell>
          <cell r="CW171" t="str">
            <v>25805-168</v>
          </cell>
          <cell r="CY171" t="str">
            <v>25815-168</v>
          </cell>
          <cell r="CZ171" t="str">
            <v>25817-168</v>
          </cell>
          <cell r="DA171" t="str">
            <v>25823-168</v>
          </cell>
          <cell r="DC171" t="str">
            <v>25841-168</v>
          </cell>
          <cell r="DD171" t="str">
            <v>25843-168</v>
          </cell>
          <cell r="DE171" t="str">
            <v>25845-168</v>
          </cell>
          <cell r="DF171" t="str">
            <v>25851-168</v>
          </cell>
          <cell r="DH171" t="str">
            <v>25867-168</v>
          </cell>
          <cell r="DI171" t="str">
            <v>25871-168</v>
          </cell>
          <cell r="DK171" t="str">
            <v>25875-168</v>
          </cell>
          <cell r="DL171" t="str">
            <v>25878-168</v>
          </cell>
          <cell r="DM171" t="str">
            <v>25885-168</v>
          </cell>
          <cell r="DN171" t="str">
            <v>25898-168</v>
          </cell>
          <cell r="DO171" t="str">
            <v>25899-168</v>
          </cell>
        </row>
        <row r="172">
          <cell r="C172" t="str">
            <v>25-169</v>
          </cell>
          <cell r="D172" t="str">
            <v>25001-169</v>
          </cell>
          <cell r="E172" t="str">
            <v>25019-169</v>
          </cell>
          <cell r="F172" t="str">
            <v>25035-169</v>
          </cell>
          <cell r="H172" t="str">
            <v>25053-169</v>
          </cell>
          <cell r="I172" t="str">
            <v>25086-169</v>
          </cell>
          <cell r="J172" t="str">
            <v>25095-169</v>
          </cell>
          <cell r="K172" t="str">
            <v>25099-169</v>
          </cell>
          <cell r="L172" t="str">
            <v>25120-169</v>
          </cell>
          <cell r="M172" t="str">
            <v>25123-169</v>
          </cell>
          <cell r="N172" t="str">
            <v>25126-169</v>
          </cell>
          <cell r="O172" t="str">
            <v>25148-169</v>
          </cell>
          <cell r="P172" t="str">
            <v>25151-169</v>
          </cell>
          <cell r="Q172" t="str">
            <v>25154-169</v>
          </cell>
          <cell r="R172" t="str">
            <v>25168-169</v>
          </cell>
          <cell r="S172" t="str">
            <v>25175-169</v>
          </cell>
          <cell r="T172" t="str">
            <v>25178-169</v>
          </cell>
          <cell r="U172" t="str">
            <v>25181-169</v>
          </cell>
          <cell r="V172" t="str">
            <v>25183-169</v>
          </cell>
          <cell r="X172" t="str">
            <v>25214-169</v>
          </cell>
          <cell r="Y172" t="str">
            <v>25224-169</v>
          </cell>
          <cell r="Z172" t="str">
            <v>25245-169</v>
          </cell>
          <cell r="AB172" t="str">
            <v>25260-169</v>
          </cell>
          <cell r="AC172" t="str">
            <v>25269-169</v>
          </cell>
          <cell r="AD172" t="str">
            <v>25279-169</v>
          </cell>
          <cell r="AE172" t="str">
            <v>25281-169</v>
          </cell>
          <cell r="AF172" t="str">
            <v>25286-169</v>
          </cell>
          <cell r="AG172" t="str">
            <v>25288-169</v>
          </cell>
          <cell r="AH172" t="str">
            <v>25290-169</v>
          </cell>
          <cell r="AI172" t="str">
            <v>25293-169</v>
          </cell>
          <cell r="AJ172" t="str">
            <v>25295-169</v>
          </cell>
          <cell r="AK172" t="str">
            <v>25297-169</v>
          </cell>
          <cell r="AL172" t="str">
            <v>25299-169</v>
          </cell>
          <cell r="AM172" t="str">
            <v>25307-169</v>
          </cell>
          <cell r="AN172" t="str">
            <v>25312-169</v>
          </cell>
          <cell r="AO172" t="str">
            <v>25317-169</v>
          </cell>
          <cell r="AP172" t="str">
            <v>25320-169</v>
          </cell>
          <cell r="AQ172" t="str">
            <v>25322-169</v>
          </cell>
          <cell r="AR172" t="str">
            <v>25324-169</v>
          </cell>
          <cell r="AS172" t="str">
            <v>25326-169</v>
          </cell>
          <cell r="AT172" t="str">
            <v>25328-169</v>
          </cell>
          <cell r="AU172" t="str">
            <v>25335-169</v>
          </cell>
          <cell r="AV172" t="str">
            <v>25339-169</v>
          </cell>
          <cell r="AX172" t="str">
            <v>25372-169</v>
          </cell>
          <cell r="AZ172" t="str">
            <v>25386-169</v>
          </cell>
          <cell r="BA172" t="str">
            <v>25394-169</v>
          </cell>
          <cell r="BB172" t="str">
            <v>25398-169</v>
          </cell>
          <cell r="BC172" t="str">
            <v>25402-169</v>
          </cell>
          <cell r="BD172" t="str">
            <v>25407-169</v>
          </cell>
          <cell r="BE172" t="str">
            <v>25426-169</v>
          </cell>
          <cell r="BF172" t="str">
            <v>25430-169</v>
          </cell>
          <cell r="BI172" t="str">
            <v>25473-169</v>
          </cell>
          <cell r="BK172" t="str">
            <v>25486-169</v>
          </cell>
          <cell r="BN172" t="str">
            <v>25491-169</v>
          </cell>
          <cell r="BP172" t="str">
            <v>25513-169</v>
          </cell>
          <cell r="BQ172" t="str">
            <v>25518-169</v>
          </cell>
          <cell r="BS172" t="str">
            <v>25530-169</v>
          </cell>
          <cell r="BT172" t="str">
            <v>25535-169</v>
          </cell>
          <cell r="BU172" t="str">
            <v>25572-169</v>
          </cell>
          <cell r="BV172" t="str">
            <v>25580-169</v>
          </cell>
          <cell r="BW172" t="str">
            <v>25592-169</v>
          </cell>
          <cell r="BX172" t="str">
            <v>25594-169</v>
          </cell>
          <cell r="BY172" t="str">
            <v>25596-169</v>
          </cell>
          <cell r="BZ172" t="str">
            <v>25599-169</v>
          </cell>
          <cell r="CA172" t="str">
            <v>25612-169</v>
          </cell>
          <cell r="CB172" t="str">
            <v>25645-169</v>
          </cell>
          <cell r="CD172" t="str">
            <v>25653-169</v>
          </cell>
          <cell r="CE172" t="str">
            <v>25658-169</v>
          </cell>
          <cell r="CF172" t="str">
            <v>25662-169</v>
          </cell>
          <cell r="CG172" t="str">
            <v>25718-169</v>
          </cell>
          <cell r="CH172" t="str">
            <v>25736-169</v>
          </cell>
          <cell r="CI172" t="str">
            <v>25740-169</v>
          </cell>
          <cell r="CJ172" t="str">
            <v>25743-169</v>
          </cell>
          <cell r="CK172" t="str">
            <v>25745-169</v>
          </cell>
          <cell r="CL172" t="str">
            <v>25754-169</v>
          </cell>
          <cell r="CM172" t="str">
            <v>25758-169</v>
          </cell>
          <cell r="CO172" t="str">
            <v>25772-169</v>
          </cell>
          <cell r="CQ172" t="str">
            <v>25779-169</v>
          </cell>
          <cell r="CR172" t="str">
            <v>25781-169</v>
          </cell>
          <cell r="CS172" t="str">
            <v>25785-169</v>
          </cell>
          <cell r="CU172" t="str">
            <v>25797-169</v>
          </cell>
          <cell r="CV172" t="str">
            <v>25799-169</v>
          </cell>
          <cell r="CW172" t="str">
            <v>25805-169</v>
          </cell>
          <cell r="CY172" t="str">
            <v>25815-169</v>
          </cell>
          <cell r="CZ172" t="str">
            <v>25817-169</v>
          </cell>
          <cell r="DA172" t="str">
            <v>25823-169</v>
          </cell>
          <cell r="DC172" t="str">
            <v>25841-169</v>
          </cell>
          <cell r="DD172" t="str">
            <v>25843-169</v>
          </cell>
          <cell r="DE172" t="str">
            <v>25845-169</v>
          </cell>
          <cell r="DF172" t="str">
            <v>25851-169</v>
          </cell>
          <cell r="DH172" t="str">
            <v>25867-169</v>
          </cell>
          <cell r="DI172" t="str">
            <v>25871-169</v>
          </cell>
          <cell r="DK172" t="str">
            <v>25875-169</v>
          </cell>
          <cell r="DL172" t="str">
            <v>25878-169</v>
          </cell>
          <cell r="DM172" t="str">
            <v>25885-169</v>
          </cell>
          <cell r="DN172" t="str">
            <v>25898-169</v>
          </cell>
          <cell r="DO172" t="str">
            <v>25899-169</v>
          </cell>
        </row>
        <row r="173">
          <cell r="C173" t="str">
            <v>25-170</v>
          </cell>
          <cell r="D173" t="str">
            <v>25001-170</v>
          </cell>
          <cell r="E173" t="str">
            <v>25019-170</v>
          </cell>
          <cell r="F173" t="str">
            <v>25035-170</v>
          </cell>
          <cell r="H173" t="str">
            <v>25053-170</v>
          </cell>
          <cell r="I173" t="str">
            <v>25086-170</v>
          </cell>
          <cell r="J173" t="str">
            <v>25095-170</v>
          </cell>
          <cell r="K173" t="str">
            <v>25099-170</v>
          </cell>
          <cell r="L173" t="str">
            <v>25120-170</v>
          </cell>
          <cell r="M173" t="str">
            <v>25123-170</v>
          </cell>
          <cell r="N173" t="str">
            <v>25126-170</v>
          </cell>
          <cell r="O173" t="str">
            <v>25148-170</v>
          </cell>
          <cell r="P173" t="str">
            <v>25151-170</v>
          </cell>
          <cell r="Q173" t="str">
            <v>25154-170</v>
          </cell>
          <cell r="R173" t="str">
            <v>25168-170</v>
          </cell>
          <cell r="S173" t="str">
            <v>25175-170</v>
          </cell>
          <cell r="T173" t="str">
            <v>25178-170</v>
          </cell>
          <cell r="U173" t="str">
            <v>25181-170</v>
          </cell>
          <cell r="V173" t="str">
            <v>25183-170</v>
          </cell>
          <cell r="X173" t="str">
            <v>25214-170</v>
          </cell>
          <cell r="Y173" t="str">
            <v>25224-170</v>
          </cell>
          <cell r="Z173" t="str">
            <v>25245-170</v>
          </cell>
          <cell r="AB173" t="str">
            <v>25260-170</v>
          </cell>
          <cell r="AC173" t="str">
            <v>25269-170</v>
          </cell>
          <cell r="AD173" t="str">
            <v>25279-170</v>
          </cell>
          <cell r="AE173" t="str">
            <v>25281-170</v>
          </cell>
          <cell r="AF173" t="str">
            <v>25286-170</v>
          </cell>
          <cell r="AG173" t="str">
            <v>25288-170</v>
          </cell>
          <cell r="AH173" t="str">
            <v>25290-170</v>
          </cell>
          <cell r="AI173" t="str">
            <v>25293-170</v>
          </cell>
          <cell r="AJ173" t="str">
            <v>25295-170</v>
          </cell>
          <cell r="AK173" t="str">
            <v>25297-170</v>
          </cell>
          <cell r="AL173" t="str">
            <v>25299-170</v>
          </cell>
          <cell r="AM173" t="str">
            <v>25307-170</v>
          </cell>
          <cell r="AN173" t="str">
            <v>25312-170</v>
          </cell>
          <cell r="AO173" t="str">
            <v>25317-170</v>
          </cell>
          <cell r="AP173" t="str">
            <v>25320-170</v>
          </cell>
          <cell r="AQ173" t="str">
            <v>25322-170</v>
          </cell>
          <cell r="AR173" t="str">
            <v>25324-170</v>
          </cell>
          <cell r="AS173" t="str">
            <v>25326-170</v>
          </cell>
          <cell r="AT173" t="str">
            <v>25328-170</v>
          </cell>
          <cell r="AU173" t="str">
            <v>25335-170</v>
          </cell>
          <cell r="AV173" t="str">
            <v>25339-170</v>
          </cell>
          <cell r="AX173" t="str">
            <v>25372-170</v>
          </cell>
          <cell r="AZ173" t="str">
            <v>25386-170</v>
          </cell>
          <cell r="BA173" t="str">
            <v>25394-170</v>
          </cell>
          <cell r="BB173" t="str">
            <v>25398-170</v>
          </cell>
          <cell r="BC173" t="str">
            <v>25402-170</v>
          </cell>
          <cell r="BD173" t="str">
            <v>25407-170</v>
          </cell>
          <cell r="BE173" t="str">
            <v>25426-170</v>
          </cell>
          <cell r="BF173" t="str">
            <v>25430-170</v>
          </cell>
          <cell r="BI173" t="str">
            <v>25473-170</v>
          </cell>
          <cell r="BK173" t="str">
            <v>25486-170</v>
          </cell>
          <cell r="BN173" t="str">
            <v>25491-170</v>
          </cell>
          <cell r="BP173" t="str">
            <v>25513-170</v>
          </cell>
          <cell r="BQ173" t="str">
            <v>25518-170</v>
          </cell>
          <cell r="BS173" t="str">
            <v>25530-170</v>
          </cell>
          <cell r="BT173" t="str">
            <v>25535-170</v>
          </cell>
          <cell r="BU173" t="str">
            <v>25572-170</v>
          </cell>
          <cell r="BV173" t="str">
            <v>25580-170</v>
          </cell>
          <cell r="BW173" t="str">
            <v>25592-170</v>
          </cell>
          <cell r="BX173" t="str">
            <v>25594-170</v>
          </cell>
          <cell r="BY173" t="str">
            <v>25596-170</v>
          </cell>
          <cell r="BZ173" t="str">
            <v>25599-170</v>
          </cell>
          <cell r="CA173" t="str">
            <v>25612-170</v>
          </cell>
          <cell r="CB173" t="str">
            <v>25645-170</v>
          </cell>
          <cell r="CD173" t="str">
            <v>25653-170</v>
          </cell>
          <cell r="CF173" t="str">
            <v>25662-170</v>
          </cell>
          <cell r="CG173" t="str">
            <v>25718-170</v>
          </cell>
          <cell r="CH173" t="str">
            <v>25736-170</v>
          </cell>
          <cell r="CI173" t="str">
            <v>25740-170</v>
          </cell>
          <cell r="CJ173" t="str">
            <v>25743-170</v>
          </cell>
          <cell r="CK173" t="str">
            <v>25745-170</v>
          </cell>
          <cell r="CL173" t="str">
            <v>25754-170</v>
          </cell>
          <cell r="CM173" t="str">
            <v>25758-170</v>
          </cell>
          <cell r="CO173" t="str">
            <v>25772-170</v>
          </cell>
          <cell r="CQ173" t="str">
            <v>25779-170</v>
          </cell>
          <cell r="CR173" t="str">
            <v>25781-170</v>
          </cell>
          <cell r="CS173" t="str">
            <v>25785-170</v>
          </cell>
          <cell r="CU173" t="str">
            <v>25797-170</v>
          </cell>
          <cell r="CV173" t="str">
            <v>25799-170</v>
          </cell>
          <cell r="CW173" t="str">
            <v>25805-170</v>
          </cell>
          <cell r="CY173" t="str">
            <v>25815-170</v>
          </cell>
          <cell r="CZ173" t="str">
            <v>25817-170</v>
          </cell>
          <cell r="DA173" t="str">
            <v>25823-170</v>
          </cell>
          <cell r="DC173" t="str">
            <v>25841-170</v>
          </cell>
          <cell r="DD173" t="str">
            <v>25843-170</v>
          </cell>
          <cell r="DE173" t="str">
            <v>25845-170</v>
          </cell>
          <cell r="DF173" t="str">
            <v>25851-170</v>
          </cell>
          <cell r="DH173" t="str">
            <v>25867-170</v>
          </cell>
          <cell r="DI173" t="str">
            <v>25871-170</v>
          </cell>
          <cell r="DK173" t="str">
            <v>25875-170</v>
          </cell>
          <cell r="DL173" t="str">
            <v>25878-170</v>
          </cell>
          <cell r="DM173" t="str">
            <v>25885-170</v>
          </cell>
          <cell r="DN173" t="str">
            <v>25898-170</v>
          </cell>
          <cell r="DO173" t="str">
            <v>25899-170</v>
          </cell>
        </row>
        <row r="174">
          <cell r="C174" t="str">
            <v>25-171</v>
          </cell>
          <cell r="D174" t="str">
            <v>25001-171</v>
          </cell>
          <cell r="E174" t="str">
            <v>25019-171</v>
          </cell>
          <cell r="F174" t="str">
            <v>25035-171</v>
          </cell>
          <cell r="H174" t="str">
            <v>25053-171</v>
          </cell>
          <cell r="I174" t="str">
            <v>25086-171</v>
          </cell>
          <cell r="J174" t="str">
            <v>25095-171</v>
          </cell>
          <cell r="K174" t="str">
            <v>25099-171</v>
          </cell>
          <cell r="L174" t="str">
            <v>25120-171</v>
          </cell>
          <cell r="M174" t="str">
            <v>25123-171</v>
          </cell>
          <cell r="N174" t="str">
            <v>25126-171</v>
          </cell>
          <cell r="O174" t="str">
            <v>25148-171</v>
          </cell>
          <cell r="P174" t="str">
            <v>25151-171</v>
          </cell>
          <cell r="Q174" t="str">
            <v>25154-171</v>
          </cell>
          <cell r="R174" t="str">
            <v>25168-171</v>
          </cell>
          <cell r="S174" t="str">
            <v>25175-171</v>
          </cell>
          <cell r="T174" t="str">
            <v>25178-171</v>
          </cell>
          <cell r="U174" t="str">
            <v>25181-171</v>
          </cell>
          <cell r="V174" t="str">
            <v>25183-171</v>
          </cell>
          <cell r="X174" t="str">
            <v>25214-171</v>
          </cell>
          <cell r="Y174" t="str">
            <v>25224-171</v>
          </cell>
          <cell r="Z174" t="str">
            <v>25245-171</v>
          </cell>
          <cell r="AB174" t="str">
            <v>25260-171</v>
          </cell>
          <cell r="AC174" t="str">
            <v>25269-171</v>
          </cell>
          <cell r="AD174" t="str">
            <v>25279-171</v>
          </cell>
          <cell r="AE174" t="str">
            <v>25281-171</v>
          </cell>
          <cell r="AF174" t="str">
            <v>25286-171</v>
          </cell>
          <cell r="AG174" t="str">
            <v>25288-171</v>
          </cell>
          <cell r="AH174" t="str">
            <v>25290-171</v>
          </cell>
          <cell r="AI174" t="str">
            <v>25293-171</v>
          </cell>
          <cell r="AJ174" t="str">
            <v>25295-171</v>
          </cell>
          <cell r="AK174" t="str">
            <v>25297-171</v>
          </cell>
          <cell r="AL174" t="str">
            <v>25299-171</v>
          </cell>
          <cell r="AM174" t="str">
            <v>25307-171</v>
          </cell>
          <cell r="AN174" t="str">
            <v>25312-171</v>
          </cell>
          <cell r="AO174" t="str">
            <v>25317-171</v>
          </cell>
          <cell r="AP174" t="str">
            <v>25320-171</v>
          </cell>
          <cell r="AQ174" t="str">
            <v>25322-171</v>
          </cell>
          <cell r="AR174" t="str">
            <v>25324-171</v>
          </cell>
          <cell r="AS174" t="str">
            <v>25326-171</v>
          </cell>
          <cell r="AT174" t="str">
            <v>25328-171</v>
          </cell>
          <cell r="AU174" t="str">
            <v>25335-171</v>
          </cell>
          <cell r="AV174" t="str">
            <v>25339-171</v>
          </cell>
          <cell r="AX174" t="str">
            <v>25372-171</v>
          </cell>
          <cell r="AZ174" t="str">
            <v>25386-171</v>
          </cell>
          <cell r="BA174" t="str">
            <v>25394-171</v>
          </cell>
          <cell r="BB174" t="str">
            <v>25398-171</v>
          </cell>
          <cell r="BC174" t="str">
            <v>25402-171</v>
          </cell>
          <cell r="BD174" t="str">
            <v>25407-171</v>
          </cell>
          <cell r="BE174" t="str">
            <v>25426-171</v>
          </cell>
          <cell r="BF174" t="str">
            <v>25430-171</v>
          </cell>
          <cell r="BI174" t="str">
            <v>25473-171</v>
          </cell>
          <cell r="BK174" t="str">
            <v>25486-171</v>
          </cell>
          <cell r="BN174" t="str">
            <v>25491-171</v>
          </cell>
          <cell r="BP174" t="str">
            <v>25513-171</v>
          </cell>
          <cell r="BQ174" t="str">
            <v>25518-171</v>
          </cell>
          <cell r="BS174" t="str">
            <v>25530-171</v>
          </cell>
          <cell r="BT174" t="str">
            <v>25535-171</v>
          </cell>
          <cell r="BU174" t="str">
            <v>25572-171</v>
          </cell>
          <cell r="BV174" t="str">
            <v>25580-171</v>
          </cell>
          <cell r="BW174" t="str">
            <v>25592-171</v>
          </cell>
          <cell r="BX174" t="str">
            <v>25594-171</v>
          </cell>
          <cell r="BY174" t="str">
            <v>25596-171</v>
          </cell>
          <cell r="BZ174" t="str">
            <v>25599-171</v>
          </cell>
          <cell r="CA174" t="str">
            <v>25612-171</v>
          </cell>
          <cell r="CB174" t="str">
            <v>25645-171</v>
          </cell>
          <cell r="CD174" t="str">
            <v>25653-171</v>
          </cell>
          <cell r="CF174" t="str">
            <v>25662-171</v>
          </cell>
          <cell r="CG174" t="str">
            <v>25718-171</v>
          </cell>
          <cell r="CH174" t="str">
            <v>25736-171</v>
          </cell>
          <cell r="CI174" t="str">
            <v>25740-171</v>
          </cell>
          <cell r="CJ174" t="str">
            <v>25743-171</v>
          </cell>
          <cell r="CK174" t="str">
            <v>25745-171</v>
          </cell>
          <cell r="CL174" t="str">
            <v>25754-171</v>
          </cell>
          <cell r="CM174" t="str">
            <v>25758-171</v>
          </cell>
          <cell r="CO174" t="str">
            <v>25772-171</v>
          </cell>
          <cell r="CQ174" t="str">
            <v>25779-171</v>
          </cell>
          <cell r="CR174" t="str">
            <v>25781-171</v>
          </cell>
          <cell r="CS174" t="str">
            <v>25785-171</v>
          </cell>
          <cell r="CU174" t="str">
            <v>25797-171</v>
          </cell>
          <cell r="CV174" t="str">
            <v>25799-171</v>
          </cell>
          <cell r="CW174" t="str">
            <v>25805-171</v>
          </cell>
          <cell r="CY174" t="str">
            <v>25815-171</v>
          </cell>
          <cell r="CZ174" t="str">
            <v>25817-171</v>
          </cell>
          <cell r="DA174" t="str">
            <v>25823-171</v>
          </cell>
          <cell r="DC174" t="str">
            <v>25841-171</v>
          </cell>
          <cell r="DD174" t="str">
            <v>25843-171</v>
          </cell>
          <cell r="DE174" t="str">
            <v>25845-171</v>
          </cell>
          <cell r="DF174" t="str">
            <v>25851-171</v>
          </cell>
          <cell r="DH174" t="str">
            <v>25867-171</v>
          </cell>
          <cell r="DI174" t="str">
            <v>25871-171</v>
          </cell>
          <cell r="DK174" t="str">
            <v>25875-171</v>
          </cell>
          <cell r="DL174" t="str">
            <v>25878-171</v>
          </cell>
          <cell r="DM174" t="str">
            <v>25885-171</v>
          </cell>
          <cell r="DN174" t="str">
            <v>25898-171</v>
          </cell>
          <cell r="DO174" t="str">
            <v>25899-171</v>
          </cell>
        </row>
        <row r="175">
          <cell r="C175" t="str">
            <v>25-172</v>
          </cell>
          <cell r="D175" t="str">
            <v>25001-172</v>
          </cell>
          <cell r="E175" t="str">
            <v>25019-172</v>
          </cell>
          <cell r="F175" t="str">
            <v>25035-172</v>
          </cell>
          <cell r="H175" t="str">
            <v>25053-172</v>
          </cell>
          <cell r="I175" t="str">
            <v>25086-172</v>
          </cell>
          <cell r="J175" t="str">
            <v>25095-172</v>
          </cell>
          <cell r="K175" t="str">
            <v>25099-172</v>
          </cell>
          <cell r="L175" t="str">
            <v>25120-172</v>
          </cell>
          <cell r="M175" t="str">
            <v>25123-172</v>
          </cell>
          <cell r="N175" t="str">
            <v>25126-172</v>
          </cell>
          <cell r="O175" t="str">
            <v>25148-172</v>
          </cell>
          <cell r="P175" t="str">
            <v>25151-172</v>
          </cell>
          <cell r="Q175" t="str">
            <v>25154-172</v>
          </cell>
          <cell r="R175" t="str">
            <v>25168-172</v>
          </cell>
          <cell r="S175" t="str">
            <v>25175-172</v>
          </cell>
          <cell r="T175" t="str">
            <v>25178-172</v>
          </cell>
          <cell r="U175" t="str">
            <v>25181-172</v>
          </cell>
          <cell r="V175" t="str">
            <v>25183-172</v>
          </cell>
          <cell r="X175" t="str">
            <v>25214-172</v>
          </cell>
          <cell r="Y175" t="str">
            <v>25224-172</v>
          </cell>
          <cell r="Z175" t="str">
            <v>25245-172</v>
          </cell>
          <cell r="AB175" t="str">
            <v>25260-172</v>
          </cell>
          <cell r="AC175" t="str">
            <v>25269-172</v>
          </cell>
          <cell r="AD175" t="str">
            <v>25279-172</v>
          </cell>
          <cell r="AE175" t="str">
            <v>25281-172</v>
          </cell>
          <cell r="AF175" t="str">
            <v>25286-172</v>
          </cell>
          <cell r="AG175" t="str">
            <v>25288-172</v>
          </cell>
          <cell r="AH175" t="str">
            <v>25290-172</v>
          </cell>
          <cell r="AI175" t="str">
            <v>25293-172</v>
          </cell>
          <cell r="AJ175" t="str">
            <v>25295-172</v>
          </cell>
          <cell r="AK175" t="str">
            <v>25297-172</v>
          </cell>
          <cell r="AL175" t="str">
            <v>25299-172</v>
          </cell>
          <cell r="AM175" t="str">
            <v>25307-172</v>
          </cell>
          <cell r="AN175" t="str">
            <v>25312-172</v>
          </cell>
          <cell r="AO175" t="str">
            <v>25317-172</v>
          </cell>
          <cell r="AP175" t="str">
            <v>25320-172</v>
          </cell>
          <cell r="AQ175" t="str">
            <v>25322-172</v>
          </cell>
          <cell r="AR175" t="str">
            <v>25324-172</v>
          </cell>
          <cell r="AS175" t="str">
            <v>25326-172</v>
          </cell>
          <cell r="AT175" t="str">
            <v>25328-172</v>
          </cell>
          <cell r="AU175" t="str">
            <v>25335-172</v>
          </cell>
          <cell r="AV175" t="str">
            <v>25339-172</v>
          </cell>
          <cell r="AX175" t="str">
            <v>25372-172</v>
          </cell>
          <cell r="AZ175" t="str">
            <v>25386-172</v>
          </cell>
          <cell r="BA175" t="str">
            <v>25394-172</v>
          </cell>
          <cell r="BB175" t="str">
            <v>25398-172</v>
          </cell>
          <cell r="BC175" t="str">
            <v>25402-172</v>
          </cell>
          <cell r="BD175" t="str">
            <v>25407-172</v>
          </cell>
          <cell r="BE175" t="str">
            <v>25426-172</v>
          </cell>
          <cell r="BF175" t="str">
            <v>25430-172</v>
          </cell>
          <cell r="BI175" t="str">
            <v>25473-172</v>
          </cell>
          <cell r="BK175" t="str">
            <v>25486-172</v>
          </cell>
          <cell r="BN175" t="str">
            <v>25491-172</v>
          </cell>
          <cell r="BP175" t="str">
            <v>25513-172</v>
          </cell>
          <cell r="BQ175" t="str">
            <v>25518-172</v>
          </cell>
          <cell r="BS175" t="str">
            <v>25530-172</v>
          </cell>
          <cell r="BT175" t="str">
            <v>25535-172</v>
          </cell>
          <cell r="BU175" t="str">
            <v>25572-172</v>
          </cell>
          <cell r="BV175" t="str">
            <v>25580-172</v>
          </cell>
          <cell r="BW175" t="str">
            <v>25592-172</v>
          </cell>
          <cell r="BX175" t="str">
            <v>25594-172</v>
          </cell>
          <cell r="BY175" t="str">
            <v>25596-172</v>
          </cell>
          <cell r="BZ175" t="str">
            <v>25599-172</v>
          </cell>
          <cell r="CA175" t="str">
            <v>25612-172</v>
          </cell>
          <cell r="CB175" t="str">
            <v>25645-172</v>
          </cell>
          <cell r="CD175" t="str">
            <v>25653-172</v>
          </cell>
          <cell r="CF175" t="str">
            <v>25662-172</v>
          </cell>
          <cell r="CG175" t="str">
            <v>25718-172</v>
          </cell>
          <cell r="CH175" t="str">
            <v>25736-172</v>
          </cell>
          <cell r="CI175" t="str">
            <v>25740-172</v>
          </cell>
          <cell r="CJ175" t="str">
            <v>25743-172</v>
          </cell>
          <cell r="CK175" t="str">
            <v>25745-172</v>
          </cell>
          <cell r="CL175" t="str">
            <v>25754-172</v>
          </cell>
          <cell r="CM175" t="str">
            <v>25758-172</v>
          </cell>
          <cell r="CO175" t="str">
            <v>25772-172</v>
          </cell>
          <cell r="CQ175" t="str">
            <v>25779-172</v>
          </cell>
          <cell r="CR175" t="str">
            <v>25781-172</v>
          </cell>
          <cell r="CS175" t="str">
            <v>25785-172</v>
          </cell>
          <cell r="CU175" t="str">
            <v>25797-172</v>
          </cell>
          <cell r="CV175" t="str">
            <v>25799-172</v>
          </cell>
          <cell r="CY175" t="str">
            <v>25815-172</v>
          </cell>
          <cell r="DA175" t="str">
            <v>25823-172</v>
          </cell>
          <cell r="DC175" t="str">
            <v>25841-172</v>
          </cell>
          <cell r="DD175" t="str">
            <v>25843-172</v>
          </cell>
          <cell r="DE175" t="str">
            <v>25845-172</v>
          </cell>
          <cell r="DF175" t="str">
            <v>25851-172</v>
          </cell>
          <cell r="DH175" t="str">
            <v>25867-172</v>
          </cell>
          <cell r="DI175" t="str">
            <v>25871-172</v>
          </cell>
          <cell r="DK175" t="str">
            <v>25875-172</v>
          </cell>
          <cell r="DL175" t="str">
            <v>25878-172</v>
          </cell>
          <cell r="DM175" t="str">
            <v>25885-172</v>
          </cell>
          <cell r="DN175" t="str">
            <v>25898-172</v>
          </cell>
          <cell r="DO175" t="str">
            <v>25899-172</v>
          </cell>
        </row>
        <row r="176">
          <cell r="C176" t="str">
            <v>25-173</v>
          </cell>
          <cell r="D176" t="str">
            <v>25001-173</v>
          </cell>
          <cell r="E176" t="str">
            <v>25019-173</v>
          </cell>
          <cell r="F176" t="str">
            <v>25035-173</v>
          </cell>
          <cell r="H176" t="str">
            <v>25053-173</v>
          </cell>
          <cell r="I176" t="str">
            <v>25086-173</v>
          </cell>
          <cell r="J176" t="str">
            <v>25095-173</v>
          </cell>
          <cell r="K176" t="str">
            <v>25099-173</v>
          </cell>
          <cell r="L176" t="str">
            <v>25120-173</v>
          </cell>
          <cell r="M176" t="str">
            <v>25123-173</v>
          </cell>
          <cell r="N176" t="str">
            <v>25126-173</v>
          </cell>
          <cell r="O176" t="str">
            <v>25148-173</v>
          </cell>
          <cell r="P176" t="str">
            <v>25151-173</v>
          </cell>
          <cell r="Q176" t="str">
            <v>25154-173</v>
          </cell>
          <cell r="R176" t="str">
            <v>25168-173</v>
          </cell>
          <cell r="S176" t="str">
            <v>25175-173</v>
          </cell>
          <cell r="T176" t="str">
            <v>25178-173</v>
          </cell>
          <cell r="U176" t="str">
            <v>25181-173</v>
          </cell>
          <cell r="V176" t="str">
            <v>25183-173</v>
          </cell>
          <cell r="X176" t="str">
            <v>25214-173</v>
          </cell>
          <cell r="Y176" t="str">
            <v>25224-173</v>
          </cell>
          <cell r="Z176" t="str">
            <v>25245-173</v>
          </cell>
          <cell r="AB176" t="str">
            <v>25260-173</v>
          </cell>
          <cell r="AC176" t="str">
            <v>25269-173</v>
          </cell>
          <cell r="AD176" t="str">
            <v>25279-173</v>
          </cell>
          <cell r="AE176" t="str">
            <v>25281-173</v>
          </cell>
          <cell r="AF176" t="str">
            <v>25286-173</v>
          </cell>
          <cell r="AG176" t="str">
            <v>25288-173</v>
          </cell>
          <cell r="AH176" t="str">
            <v>25290-173</v>
          </cell>
          <cell r="AI176" t="str">
            <v>25293-173</v>
          </cell>
          <cell r="AJ176" t="str">
            <v>25295-173</v>
          </cell>
          <cell r="AK176" t="str">
            <v>25297-173</v>
          </cell>
          <cell r="AL176" t="str">
            <v>25299-173</v>
          </cell>
          <cell r="AM176" t="str">
            <v>25307-173</v>
          </cell>
          <cell r="AN176" t="str">
            <v>25312-173</v>
          </cell>
          <cell r="AO176" t="str">
            <v>25317-173</v>
          </cell>
          <cell r="AP176" t="str">
            <v>25320-173</v>
          </cell>
          <cell r="AQ176" t="str">
            <v>25322-173</v>
          </cell>
          <cell r="AR176" t="str">
            <v>25324-173</v>
          </cell>
          <cell r="AS176" t="str">
            <v>25326-173</v>
          </cell>
          <cell r="AT176" t="str">
            <v>25328-173</v>
          </cell>
          <cell r="AU176" t="str">
            <v>25335-173</v>
          </cell>
          <cell r="AV176" t="str">
            <v>25339-173</v>
          </cell>
          <cell r="AX176" t="str">
            <v>25372-173</v>
          </cell>
          <cell r="AZ176" t="str">
            <v>25386-173</v>
          </cell>
          <cell r="BA176" t="str">
            <v>25394-173</v>
          </cell>
          <cell r="BB176" t="str">
            <v>25398-173</v>
          </cell>
          <cell r="BC176" t="str">
            <v>25402-173</v>
          </cell>
          <cell r="BD176" t="str">
            <v>25407-173</v>
          </cell>
          <cell r="BE176" t="str">
            <v>25426-173</v>
          </cell>
          <cell r="BF176" t="str">
            <v>25430-173</v>
          </cell>
          <cell r="BI176" t="str">
            <v>25473-173</v>
          </cell>
          <cell r="BK176" t="str">
            <v>25486-173</v>
          </cell>
          <cell r="BN176" t="str">
            <v>25491-173</v>
          </cell>
          <cell r="BP176" t="str">
            <v>25513-173</v>
          </cell>
          <cell r="BQ176" t="str">
            <v>25518-173</v>
          </cell>
          <cell r="BS176" t="str">
            <v>25530-173</v>
          </cell>
          <cell r="BT176" t="str">
            <v>25535-173</v>
          </cell>
          <cell r="BU176" t="str">
            <v>25572-173</v>
          </cell>
          <cell r="BV176" t="str">
            <v>25580-173</v>
          </cell>
          <cell r="BW176" t="str">
            <v>25592-173</v>
          </cell>
          <cell r="BX176" t="str">
            <v>25594-173</v>
          </cell>
          <cell r="BY176" t="str">
            <v>25596-173</v>
          </cell>
          <cell r="BZ176" t="str">
            <v>25599-173</v>
          </cell>
          <cell r="CA176" t="str">
            <v>25612-173</v>
          </cell>
          <cell r="CB176" t="str">
            <v>25645-173</v>
          </cell>
          <cell r="CD176" t="str">
            <v>25653-173</v>
          </cell>
          <cell r="CF176" t="str">
            <v>25662-173</v>
          </cell>
          <cell r="CG176" t="str">
            <v>25718-173</v>
          </cell>
          <cell r="CH176" t="str">
            <v>25736-173</v>
          </cell>
          <cell r="CI176" t="str">
            <v>25740-173</v>
          </cell>
          <cell r="CJ176" t="str">
            <v>25743-173</v>
          </cell>
          <cell r="CK176" t="str">
            <v>25745-173</v>
          </cell>
          <cell r="CL176" t="str">
            <v>25754-173</v>
          </cell>
          <cell r="CM176" t="str">
            <v>25758-173</v>
          </cell>
          <cell r="CO176" t="str">
            <v>25772-173</v>
          </cell>
          <cell r="CQ176" t="str">
            <v>25779-173</v>
          </cell>
          <cell r="CR176" t="str">
            <v>25781-173</v>
          </cell>
          <cell r="CS176" t="str">
            <v>25785-173</v>
          </cell>
          <cell r="CU176" t="str">
            <v>25797-173</v>
          </cell>
          <cell r="CV176" t="str">
            <v>25799-173</v>
          </cell>
          <cell r="CY176" t="str">
            <v>25815-173</v>
          </cell>
          <cell r="DA176" t="str">
            <v>25823-173</v>
          </cell>
          <cell r="DC176" t="str">
            <v>25841-173</v>
          </cell>
          <cell r="DD176" t="str">
            <v>25843-173</v>
          </cell>
          <cell r="DE176" t="str">
            <v>25845-173</v>
          </cell>
          <cell r="DF176" t="str">
            <v>25851-173</v>
          </cell>
          <cell r="DH176" t="str">
            <v>25867-173</v>
          </cell>
          <cell r="DI176" t="str">
            <v>25871-173</v>
          </cell>
          <cell r="DK176" t="str">
            <v>25875-173</v>
          </cell>
          <cell r="DL176" t="str">
            <v>25878-173</v>
          </cell>
          <cell r="DM176" t="str">
            <v>25885-173</v>
          </cell>
          <cell r="DN176" t="str">
            <v>25898-173</v>
          </cell>
          <cell r="DO176" t="str">
            <v>25899-173</v>
          </cell>
        </row>
        <row r="177">
          <cell r="C177" t="str">
            <v>25-174</v>
          </cell>
          <cell r="D177" t="str">
            <v>25001-174</v>
          </cell>
          <cell r="E177" t="str">
            <v>25019-174</v>
          </cell>
          <cell r="F177" t="str">
            <v>25035-174</v>
          </cell>
          <cell r="H177" t="str">
            <v>25053-174</v>
          </cell>
          <cell r="I177" t="str">
            <v>25086-174</v>
          </cell>
          <cell r="J177" t="str">
            <v>25095-174</v>
          </cell>
          <cell r="K177" t="str">
            <v>25099-174</v>
          </cell>
          <cell r="L177" t="str">
            <v>25120-174</v>
          </cell>
          <cell r="M177" t="str">
            <v>25123-174</v>
          </cell>
          <cell r="N177" t="str">
            <v>25126-174</v>
          </cell>
          <cell r="O177" t="str">
            <v>25148-174</v>
          </cell>
          <cell r="P177" t="str">
            <v>25151-174</v>
          </cell>
          <cell r="Q177" t="str">
            <v>25154-174</v>
          </cell>
          <cell r="R177" t="str">
            <v>25168-174</v>
          </cell>
          <cell r="S177" t="str">
            <v>25175-174</v>
          </cell>
          <cell r="T177" t="str">
            <v>25178-174</v>
          </cell>
          <cell r="U177" t="str">
            <v>25181-174</v>
          </cell>
          <cell r="V177" t="str">
            <v>25183-174</v>
          </cell>
          <cell r="X177" t="str">
            <v>25214-174</v>
          </cell>
          <cell r="Y177" t="str">
            <v>25224-174</v>
          </cell>
          <cell r="Z177" t="str">
            <v>25245-174</v>
          </cell>
          <cell r="AB177" t="str">
            <v>25260-174</v>
          </cell>
          <cell r="AC177" t="str">
            <v>25269-174</v>
          </cell>
          <cell r="AD177" t="str">
            <v>25279-174</v>
          </cell>
          <cell r="AE177" t="str">
            <v>25281-174</v>
          </cell>
          <cell r="AF177" t="str">
            <v>25286-174</v>
          </cell>
          <cell r="AG177" t="str">
            <v>25288-174</v>
          </cell>
          <cell r="AH177" t="str">
            <v>25290-174</v>
          </cell>
          <cell r="AI177" t="str">
            <v>25293-174</v>
          </cell>
          <cell r="AJ177" t="str">
            <v>25295-174</v>
          </cell>
          <cell r="AL177" t="str">
            <v>25299-174</v>
          </cell>
          <cell r="AM177" t="str">
            <v>25307-174</v>
          </cell>
          <cell r="AN177" t="str">
            <v>25312-174</v>
          </cell>
          <cell r="AO177" t="str">
            <v>25317-174</v>
          </cell>
          <cell r="AP177" t="str">
            <v>25320-174</v>
          </cell>
          <cell r="AQ177" t="str">
            <v>25322-174</v>
          </cell>
          <cell r="AR177" t="str">
            <v>25324-174</v>
          </cell>
          <cell r="AT177" t="str">
            <v>25328-174</v>
          </cell>
          <cell r="AU177" t="str">
            <v>25335-174</v>
          </cell>
          <cell r="AV177" t="str">
            <v>25339-174</v>
          </cell>
          <cell r="AX177" t="str">
            <v>25372-174</v>
          </cell>
          <cell r="AZ177" t="str">
            <v>25386-174</v>
          </cell>
          <cell r="BA177" t="str">
            <v>25394-174</v>
          </cell>
          <cell r="BB177" t="str">
            <v>25398-174</v>
          </cell>
          <cell r="BC177" t="str">
            <v>25402-174</v>
          </cell>
          <cell r="BD177" t="str">
            <v>25407-174</v>
          </cell>
          <cell r="BE177" t="str">
            <v>25426-174</v>
          </cell>
          <cell r="BF177" t="str">
            <v>25430-174</v>
          </cell>
          <cell r="BI177" t="str">
            <v>25473-174</v>
          </cell>
          <cell r="BK177" t="str">
            <v>25486-174</v>
          </cell>
          <cell r="BP177" t="str">
            <v>25513-174</v>
          </cell>
          <cell r="BQ177" t="str">
            <v>25518-174</v>
          </cell>
          <cell r="BS177" t="str">
            <v>25530-174</v>
          </cell>
          <cell r="BT177" t="str">
            <v>25535-174</v>
          </cell>
          <cell r="BU177" t="str">
            <v>25572-174</v>
          </cell>
          <cell r="BV177" t="str">
            <v>25580-174</v>
          </cell>
          <cell r="BW177" t="str">
            <v>25592-174</v>
          </cell>
          <cell r="BX177" t="str">
            <v>25594-174</v>
          </cell>
          <cell r="BY177" t="str">
            <v>25596-174</v>
          </cell>
          <cell r="BZ177" t="str">
            <v>25599-174</v>
          </cell>
          <cell r="CA177" t="str">
            <v>25612-174</v>
          </cell>
          <cell r="CB177" t="str">
            <v>25645-174</v>
          </cell>
          <cell r="CD177" t="str">
            <v>25653-174</v>
          </cell>
          <cell r="CF177" t="str">
            <v>25662-174</v>
          </cell>
          <cell r="CG177" t="str">
            <v>25718-174</v>
          </cell>
          <cell r="CH177" t="str">
            <v>25736-174</v>
          </cell>
          <cell r="CI177" t="str">
            <v>25740-174</v>
          </cell>
          <cell r="CJ177" t="str">
            <v>25743-174</v>
          </cell>
          <cell r="CK177" t="str">
            <v>25745-174</v>
          </cell>
          <cell r="CL177" t="str">
            <v>25754-174</v>
          </cell>
          <cell r="CM177" t="str">
            <v>25758-174</v>
          </cell>
          <cell r="CO177" t="str">
            <v>25772-174</v>
          </cell>
          <cell r="CQ177" t="str">
            <v>25779-174</v>
          </cell>
          <cell r="CR177" t="str">
            <v>25781-174</v>
          </cell>
          <cell r="CS177" t="str">
            <v>25785-174</v>
          </cell>
          <cell r="CU177" t="str">
            <v>25797-174</v>
          </cell>
          <cell r="CV177" t="str">
            <v>25799-174</v>
          </cell>
          <cell r="CY177" t="str">
            <v>25815-174</v>
          </cell>
          <cell r="DA177" t="str">
            <v>25823-174</v>
          </cell>
          <cell r="DC177" t="str">
            <v>25841-174</v>
          </cell>
          <cell r="DD177" t="str">
            <v>25843-174</v>
          </cell>
          <cell r="DE177" t="str">
            <v>25845-174</v>
          </cell>
          <cell r="DF177" t="str">
            <v>25851-174</v>
          </cell>
          <cell r="DH177" t="str">
            <v>25867-174</v>
          </cell>
          <cell r="DI177" t="str">
            <v>25871-174</v>
          </cell>
          <cell r="DK177" t="str">
            <v>25875-174</v>
          </cell>
          <cell r="DL177" t="str">
            <v>25878-174</v>
          </cell>
          <cell r="DM177" t="str">
            <v>25885-174</v>
          </cell>
          <cell r="DN177" t="str">
            <v>25898-174</v>
          </cell>
          <cell r="DO177" t="str">
            <v>25899-174</v>
          </cell>
        </row>
        <row r="178">
          <cell r="C178" t="str">
            <v>25-175</v>
          </cell>
          <cell r="D178" t="str">
            <v>25001-175</v>
          </cell>
          <cell r="E178" t="str">
            <v>25019-175</v>
          </cell>
          <cell r="F178" t="str">
            <v>25035-175</v>
          </cell>
          <cell r="H178" t="str">
            <v>25053-175</v>
          </cell>
          <cell r="J178" t="str">
            <v>25095-175</v>
          </cell>
          <cell r="K178" t="str">
            <v>25099-175</v>
          </cell>
          <cell r="L178" t="str">
            <v>25120-175</v>
          </cell>
          <cell r="M178" t="str">
            <v>25123-175</v>
          </cell>
          <cell r="N178" t="str">
            <v>25126-175</v>
          </cell>
          <cell r="O178" t="str">
            <v>25148-175</v>
          </cell>
          <cell r="P178" t="str">
            <v>25151-175</v>
          </cell>
          <cell r="Q178" t="str">
            <v>25154-175</v>
          </cell>
          <cell r="R178" t="str">
            <v>25168-175</v>
          </cell>
          <cell r="S178" t="str">
            <v>25175-175</v>
          </cell>
          <cell r="T178" t="str">
            <v>25178-175</v>
          </cell>
          <cell r="U178" t="str">
            <v>25181-175</v>
          </cell>
          <cell r="V178" t="str">
            <v>25183-175</v>
          </cell>
          <cell r="X178" t="str">
            <v>25214-175</v>
          </cell>
          <cell r="Y178" t="str">
            <v>25224-175</v>
          </cell>
          <cell r="Z178" t="str">
            <v>25245-175</v>
          </cell>
          <cell r="AB178" t="str">
            <v>25260-175</v>
          </cell>
          <cell r="AC178" t="str">
            <v>25269-175</v>
          </cell>
          <cell r="AD178" t="str">
            <v>25279-175</v>
          </cell>
          <cell r="AE178" t="str">
            <v>25281-175</v>
          </cell>
          <cell r="AF178" t="str">
            <v>25286-175</v>
          </cell>
          <cell r="AG178" t="str">
            <v>25288-175</v>
          </cell>
          <cell r="AH178" t="str">
            <v>25290-175</v>
          </cell>
          <cell r="AI178" t="str">
            <v>25293-175</v>
          </cell>
          <cell r="AJ178" t="str">
            <v>25295-175</v>
          </cell>
          <cell r="AL178" t="str">
            <v>25299-175</v>
          </cell>
          <cell r="AM178" t="str">
            <v>25307-175</v>
          </cell>
          <cell r="AN178" t="str">
            <v>25312-175</v>
          </cell>
          <cell r="AO178" t="str">
            <v>25317-175</v>
          </cell>
          <cell r="AP178" t="str">
            <v>25320-175</v>
          </cell>
          <cell r="AQ178" t="str">
            <v>25322-175</v>
          </cell>
          <cell r="AR178" t="str">
            <v>25324-175</v>
          </cell>
          <cell r="AT178" t="str">
            <v>25328-175</v>
          </cell>
          <cell r="AU178" t="str">
            <v>25335-175</v>
          </cell>
          <cell r="AV178" t="str">
            <v>25339-175</v>
          </cell>
          <cell r="AX178" t="str">
            <v>25372-175</v>
          </cell>
          <cell r="AZ178" t="str">
            <v>25386-175</v>
          </cell>
          <cell r="BA178" t="str">
            <v>25394-175</v>
          </cell>
          <cell r="BB178" t="str">
            <v>25398-175</v>
          </cell>
          <cell r="BC178" t="str">
            <v>25402-175</v>
          </cell>
          <cell r="BD178" t="str">
            <v>25407-175</v>
          </cell>
          <cell r="BE178" t="str">
            <v>25426-175</v>
          </cell>
          <cell r="BF178" t="str">
            <v>25430-175</v>
          </cell>
          <cell r="BI178" t="str">
            <v>25473-175</v>
          </cell>
          <cell r="BK178" t="str">
            <v>25486-175</v>
          </cell>
          <cell r="BP178" t="str">
            <v>25513-175</v>
          </cell>
          <cell r="BQ178" t="str">
            <v>25518-175</v>
          </cell>
          <cell r="BS178" t="str">
            <v>25530-175</v>
          </cell>
          <cell r="BT178" t="str">
            <v>25535-175</v>
          </cell>
          <cell r="BU178" t="str">
            <v>25572-175</v>
          </cell>
          <cell r="BV178" t="str">
            <v>25580-175</v>
          </cell>
          <cell r="BW178" t="str">
            <v>25592-175</v>
          </cell>
          <cell r="BX178" t="str">
            <v>25594-175</v>
          </cell>
          <cell r="BY178" t="str">
            <v>25596-175</v>
          </cell>
          <cell r="BZ178" t="str">
            <v>25599-175</v>
          </cell>
          <cell r="CA178" t="str">
            <v>25612-175</v>
          </cell>
          <cell r="CB178" t="str">
            <v>25645-175</v>
          </cell>
          <cell r="CD178" t="str">
            <v>25653-175</v>
          </cell>
          <cell r="CF178" t="str">
            <v>25662-175</v>
          </cell>
          <cell r="CG178" t="str">
            <v>25718-175</v>
          </cell>
          <cell r="CH178" t="str">
            <v>25736-175</v>
          </cell>
          <cell r="CI178" t="str">
            <v>25740-175</v>
          </cell>
          <cell r="CJ178" t="str">
            <v>25743-175</v>
          </cell>
          <cell r="CK178" t="str">
            <v>25745-175</v>
          </cell>
          <cell r="CL178" t="str">
            <v>25754-175</v>
          </cell>
          <cell r="CM178" t="str">
            <v>25758-175</v>
          </cell>
          <cell r="CO178" t="str">
            <v>25772-175</v>
          </cell>
          <cell r="CQ178" t="str">
            <v>25779-175</v>
          </cell>
          <cell r="CR178" t="str">
            <v>25781-175</v>
          </cell>
          <cell r="CS178" t="str">
            <v>25785-175</v>
          </cell>
          <cell r="CU178" t="str">
            <v>25797-175</v>
          </cell>
          <cell r="CV178" t="str">
            <v>25799-175</v>
          </cell>
          <cell r="CY178" t="str">
            <v>25815-175</v>
          </cell>
          <cell r="DA178" t="str">
            <v>25823-175</v>
          </cell>
          <cell r="DC178" t="str">
            <v>25841-175</v>
          </cell>
          <cell r="DD178" t="str">
            <v>25843-175</v>
          </cell>
          <cell r="DE178" t="str">
            <v>25845-175</v>
          </cell>
          <cell r="DF178" t="str">
            <v>25851-175</v>
          </cell>
          <cell r="DH178" t="str">
            <v>25867-175</v>
          </cell>
          <cell r="DI178" t="str">
            <v>25871-175</v>
          </cell>
          <cell r="DK178" t="str">
            <v>25875-175</v>
          </cell>
          <cell r="DL178" t="str">
            <v>25878-175</v>
          </cell>
          <cell r="DM178" t="str">
            <v>25885-175</v>
          </cell>
          <cell r="DN178" t="str">
            <v>25898-175</v>
          </cell>
          <cell r="DO178" t="str">
            <v>25899-175</v>
          </cell>
        </row>
        <row r="179">
          <cell r="C179" t="str">
            <v>25-176</v>
          </cell>
          <cell r="D179" t="str">
            <v>25001-176</v>
          </cell>
          <cell r="E179" t="str">
            <v>25019-176</v>
          </cell>
          <cell r="F179" t="str">
            <v>25035-176</v>
          </cell>
          <cell r="H179" t="str">
            <v>25053-176</v>
          </cell>
          <cell r="J179" t="str">
            <v>25095-176</v>
          </cell>
          <cell r="K179" t="str">
            <v>25099-176</v>
          </cell>
          <cell r="L179" t="str">
            <v>25120-176</v>
          </cell>
          <cell r="M179" t="str">
            <v>25123-176</v>
          </cell>
          <cell r="N179" t="str">
            <v>25126-176</v>
          </cell>
          <cell r="O179" t="str">
            <v>25148-176</v>
          </cell>
          <cell r="P179" t="str">
            <v>25151-176</v>
          </cell>
          <cell r="Q179" t="str">
            <v>25154-176</v>
          </cell>
          <cell r="R179" t="str">
            <v>25168-176</v>
          </cell>
          <cell r="S179" t="str">
            <v>25175-176</v>
          </cell>
          <cell r="T179" t="str">
            <v>25178-176</v>
          </cell>
          <cell r="U179" t="str">
            <v>25181-176</v>
          </cell>
          <cell r="V179" t="str">
            <v>25183-176</v>
          </cell>
          <cell r="X179" t="str">
            <v>25214-176</v>
          </cell>
          <cell r="Y179" t="str">
            <v>25224-176</v>
          </cell>
          <cell r="Z179" t="str">
            <v>25245-176</v>
          </cell>
          <cell r="AB179" t="str">
            <v>25260-176</v>
          </cell>
          <cell r="AC179" t="str">
            <v>25269-176</v>
          </cell>
          <cell r="AD179" t="str">
            <v>25279-176</v>
          </cell>
          <cell r="AE179" t="str">
            <v>25281-176</v>
          </cell>
          <cell r="AF179" t="str">
            <v>25286-176</v>
          </cell>
          <cell r="AG179" t="str">
            <v>25288-176</v>
          </cell>
          <cell r="AH179" t="str">
            <v>25290-176</v>
          </cell>
          <cell r="AI179" t="str">
            <v>25293-176</v>
          </cell>
          <cell r="AJ179" t="str">
            <v>25295-176</v>
          </cell>
          <cell r="AL179" t="str">
            <v>25299-176</v>
          </cell>
          <cell r="AM179" t="str">
            <v>25307-176</v>
          </cell>
          <cell r="AN179" t="str">
            <v>25312-176</v>
          </cell>
          <cell r="AO179" t="str">
            <v>25317-176</v>
          </cell>
          <cell r="AP179" t="str">
            <v>25320-176</v>
          </cell>
          <cell r="AQ179" t="str">
            <v>25322-176</v>
          </cell>
          <cell r="AR179" t="str">
            <v>25324-176</v>
          </cell>
          <cell r="AT179" t="str">
            <v>25328-176</v>
          </cell>
          <cell r="AU179" t="str">
            <v>25335-176</v>
          </cell>
          <cell r="AV179" t="str">
            <v>25339-176</v>
          </cell>
          <cell r="AX179" t="str">
            <v>25372-176</v>
          </cell>
          <cell r="AZ179" t="str">
            <v>25386-176</v>
          </cell>
          <cell r="BA179" t="str">
            <v>25394-176</v>
          </cell>
          <cell r="BB179" t="str">
            <v>25398-176</v>
          </cell>
          <cell r="BC179" t="str">
            <v>25402-176</v>
          </cell>
          <cell r="BD179" t="str">
            <v>25407-176</v>
          </cell>
          <cell r="BE179" t="str">
            <v>25426-176</v>
          </cell>
          <cell r="BF179" t="str">
            <v>25430-176</v>
          </cell>
          <cell r="BI179" t="str">
            <v>25473-176</v>
          </cell>
          <cell r="BK179" t="str">
            <v>25486-176</v>
          </cell>
          <cell r="BP179" t="str">
            <v>25513-176</v>
          </cell>
          <cell r="BQ179" t="str">
            <v>25518-176</v>
          </cell>
          <cell r="BS179" t="str">
            <v>25530-176</v>
          </cell>
          <cell r="BT179" t="str">
            <v>25535-176</v>
          </cell>
          <cell r="BU179" t="str">
            <v>25572-176</v>
          </cell>
          <cell r="BV179" t="str">
            <v>25580-176</v>
          </cell>
          <cell r="BW179" t="str">
            <v>25592-176</v>
          </cell>
          <cell r="BX179" t="str">
            <v>25594-176</v>
          </cell>
          <cell r="BY179" t="str">
            <v>25596-176</v>
          </cell>
          <cell r="BZ179" t="str">
            <v>25599-176</v>
          </cell>
          <cell r="CA179" t="str">
            <v>25612-176</v>
          </cell>
          <cell r="CB179" t="str">
            <v>25645-176</v>
          </cell>
          <cell r="CD179" t="str">
            <v>25653-176</v>
          </cell>
          <cell r="CF179" t="str">
            <v>25662-176</v>
          </cell>
          <cell r="CG179" t="str">
            <v>25718-176</v>
          </cell>
          <cell r="CH179" t="str">
            <v>25736-176</v>
          </cell>
          <cell r="CI179" t="str">
            <v>25740-176</v>
          </cell>
          <cell r="CJ179" t="str">
            <v>25743-176</v>
          </cell>
          <cell r="CK179" t="str">
            <v>25745-176</v>
          </cell>
          <cell r="CL179" t="str">
            <v>25754-176</v>
          </cell>
          <cell r="CM179" t="str">
            <v>25758-176</v>
          </cell>
          <cell r="CO179" t="str">
            <v>25772-176</v>
          </cell>
          <cell r="CQ179" t="str">
            <v>25779-176</v>
          </cell>
          <cell r="CR179" t="str">
            <v>25781-176</v>
          </cell>
          <cell r="CS179" t="str">
            <v>25785-176</v>
          </cell>
          <cell r="CU179" t="str">
            <v>25797-176</v>
          </cell>
          <cell r="CV179" t="str">
            <v>25799-176</v>
          </cell>
          <cell r="CY179" t="str">
            <v>25815-176</v>
          </cell>
          <cell r="DA179" t="str">
            <v>25823-176</v>
          </cell>
          <cell r="DC179" t="str">
            <v>25841-176</v>
          </cell>
          <cell r="DD179" t="str">
            <v>25843-176</v>
          </cell>
          <cell r="DE179" t="str">
            <v>25845-176</v>
          </cell>
          <cell r="DF179" t="str">
            <v>25851-176</v>
          </cell>
          <cell r="DH179" t="str">
            <v>25867-176</v>
          </cell>
          <cell r="DI179" t="str">
            <v>25871-176</v>
          </cell>
          <cell r="DK179" t="str">
            <v>25875-176</v>
          </cell>
          <cell r="DL179" t="str">
            <v>25878-176</v>
          </cell>
          <cell r="DM179" t="str">
            <v>25885-176</v>
          </cell>
          <cell r="DN179" t="str">
            <v>25898-176</v>
          </cell>
          <cell r="DO179" t="str">
            <v>25899-176</v>
          </cell>
        </row>
        <row r="180">
          <cell r="C180" t="str">
            <v>25-177</v>
          </cell>
          <cell r="D180" t="str">
            <v>25001-177</v>
          </cell>
          <cell r="E180" t="str">
            <v>25019-177</v>
          </cell>
          <cell r="F180" t="str">
            <v>25035-177</v>
          </cell>
          <cell r="H180" t="str">
            <v>25053-177</v>
          </cell>
          <cell r="J180" t="str">
            <v>25095-177</v>
          </cell>
          <cell r="K180" t="str">
            <v>25099-177</v>
          </cell>
          <cell r="L180" t="str">
            <v>25120-177</v>
          </cell>
          <cell r="M180" t="str">
            <v>25123-177</v>
          </cell>
          <cell r="N180" t="str">
            <v>25126-177</v>
          </cell>
          <cell r="O180" t="str">
            <v>25148-177</v>
          </cell>
          <cell r="P180" t="str">
            <v>25151-177</v>
          </cell>
          <cell r="Q180" t="str">
            <v>25154-177</v>
          </cell>
          <cell r="R180" t="str">
            <v>25168-177</v>
          </cell>
          <cell r="S180" t="str">
            <v>25175-177</v>
          </cell>
          <cell r="T180" t="str">
            <v>25178-177</v>
          </cell>
          <cell r="U180" t="str">
            <v>25181-177</v>
          </cell>
          <cell r="V180" t="str">
            <v>25183-177</v>
          </cell>
          <cell r="X180" t="str">
            <v>25214-177</v>
          </cell>
          <cell r="Y180" t="str">
            <v>25224-177</v>
          </cell>
          <cell r="Z180" t="str">
            <v>25245-177</v>
          </cell>
          <cell r="AB180" t="str">
            <v>25260-177</v>
          </cell>
          <cell r="AC180" t="str">
            <v>25269-177</v>
          </cell>
          <cell r="AD180" t="str">
            <v>25279-177</v>
          </cell>
          <cell r="AE180" t="str">
            <v>25281-177</v>
          </cell>
          <cell r="AF180" t="str">
            <v>25286-177</v>
          </cell>
          <cell r="AG180" t="str">
            <v>25288-177</v>
          </cell>
          <cell r="AH180" t="str">
            <v>25290-177</v>
          </cell>
          <cell r="AI180" t="str">
            <v>25293-177</v>
          </cell>
          <cell r="AJ180" t="str">
            <v>25295-177</v>
          </cell>
          <cell r="AL180" t="str">
            <v>25299-177</v>
          </cell>
          <cell r="AM180" t="str">
            <v>25307-177</v>
          </cell>
          <cell r="AN180" t="str">
            <v>25312-177</v>
          </cell>
          <cell r="AO180" t="str">
            <v>25317-177</v>
          </cell>
          <cell r="AP180" t="str">
            <v>25320-177</v>
          </cell>
          <cell r="AQ180" t="str">
            <v>25322-177</v>
          </cell>
          <cell r="AR180" t="str">
            <v>25324-177</v>
          </cell>
          <cell r="AT180" t="str">
            <v>25328-177</v>
          </cell>
          <cell r="AU180" t="str">
            <v>25335-177</v>
          </cell>
          <cell r="AV180" t="str">
            <v>25339-177</v>
          </cell>
          <cell r="AX180" t="str">
            <v>25372-177</v>
          </cell>
          <cell r="AZ180" t="str">
            <v>25386-177</v>
          </cell>
          <cell r="BA180" t="str">
            <v>25394-177</v>
          </cell>
          <cell r="BB180" t="str">
            <v>25398-177</v>
          </cell>
          <cell r="BC180" t="str">
            <v>25402-177</v>
          </cell>
          <cell r="BD180" t="str">
            <v>25407-177</v>
          </cell>
          <cell r="BE180" t="str">
            <v>25426-177</v>
          </cell>
          <cell r="BF180" t="str">
            <v>25430-177</v>
          </cell>
          <cell r="BI180" t="str">
            <v>25473-177</v>
          </cell>
          <cell r="BK180" t="str">
            <v>25486-177</v>
          </cell>
          <cell r="BP180" t="str">
            <v>25513-177</v>
          </cell>
          <cell r="BQ180" t="str">
            <v>25518-177</v>
          </cell>
          <cell r="BS180" t="str">
            <v>25530-177</v>
          </cell>
          <cell r="BT180" t="str">
            <v>25535-177</v>
          </cell>
          <cell r="BU180" t="str">
            <v>25572-177</v>
          </cell>
          <cell r="BV180" t="str">
            <v>25580-177</v>
          </cell>
          <cell r="BW180" t="str">
            <v>25592-177</v>
          </cell>
          <cell r="BX180" t="str">
            <v>25594-177</v>
          </cell>
          <cell r="BY180" t="str">
            <v>25596-177</v>
          </cell>
          <cell r="BZ180" t="str">
            <v>25599-177</v>
          </cell>
          <cell r="CA180" t="str">
            <v>25612-177</v>
          </cell>
          <cell r="CB180" t="str">
            <v>25645-177</v>
          </cell>
          <cell r="CD180" t="str">
            <v>25653-177</v>
          </cell>
          <cell r="CF180" t="str">
            <v>25662-177</v>
          </cell>
          <cell r="CG180" t="str">
            <v>25718-177</v>
          </cell>
          <cell r="CH180" t="str">
            <v>25736-177</v>
          </cell>
          <cell r="CI180" t="str">
            <v>25740-177</v>
          </cell>
          <cell r="CJ180" t="str">
            <v>25743-177</v>
          </cell>
          <cell r="CK180" t="str">
            <v>25745-177</v>
          </cell>
          <cell r="CL180" t="str">
            <v>25754-177</v>
          </cell>
          <cell r="CM180" t="str">
            <v>25758-177</v>
          </cell>
          <cell r="CO180" t="str">
            <v>25772-177</v>
          </cell>
          <cell r="CQ180" t="str">
            <v>25779-177</v>
          </cell>
          <cell r="CR180" t="str">
            <v>25781-177</v>
          </cell>
          <cell r="CS180" t="str">
            <v>25785-177</v>
          </cell>
          <cell r="CU180" t="str">
            <v>25797-177</v>
          </cell>
          <cell r="CV180" t="str">
            <v>25799-177</v>
          </cell>
          <cell r="CY180" t="str">
            <v>25815-177</v>
          </cell>
          <cell r="DA180" t="str">
            <v>25823-177</v>
          </cell>
          <cell r="DC180" t="str">
            <v>25841-177</v>
          </cell>
          <cell r="DD180" t="str">
            <v>25843-177</v>
          </cell>
          <cell r="DE180" t="str">
            <v>25845-177</v>
          </cell>
          <cell r="DF180" t="str">
            <v>25851-177</v>
          </cell>
          <cell r="DH180" t="str">
            <v>25867-177</v>
          </cell>
          <cell r="DI180" t="str">
            <v>25871-177</v>
          </cell>
          <cell r="DK180" t="str">
            <v>25875-177</v>
          </cell>
          <cell r="DL180" t="str">
            <v>25878-177</v>
          </cell>
          <cell r="DM180" t="str">
            <v>25885-177</v>
          </cell>
          <cell r="DN180" t="str">
            <v>25898-177</v>
          </cell>
          <cell r="DO180" t="str">
            <v>25899-177</v>
          </cell>
        </row>
        <row r="181">
          <cell r="C181" t="str">
            <v>25-178</v>
          </cell>
          <cell r="D181" t="str">
            <v>25001-178</v>
          </cell>
          <cell r="E181" t="str">
            <v>25019-178</v>
          </cell>
          <cell r="F181" t="str">
            <v>25035-178</v>
          </cell>
          <cell r="H181" t="str">
            <v>25053-178</v>
          </cell>
          <cell r="J181" t="str">
            <v>25095-178</v>
          </cell>
          <cell r="K181" t="str">
            <v>25099-178</v>
          </cell>
          <cell r="L181" t="str">
            <v>25120-178</v>
          </cell>
          <cell r="M181" t="str">
            <v>25123-178</v>
          </cell>
          <cell r="N181" t="str">
            <v>25126-178</v>
          </cell>
          <cell r="O181" t="str">
            <v>25148-178</v>
          </cell>
          <cell r="P181" t="str">
            <v>25151-178</v>
          </cell>
          <cell r="Q181" t="str">
            <v>25154-178</v>
          </cell>
          <cell r="R181" t="str">
            <v>25168-178</v>
          </cell>
          <cell r="S181" t="str">
            <v>25175-178</v>
          </cell>
          <cell r="T181" t="str">
            <v>25178-178</v>
          </cell>
          <cell r="U181" t="str">
            <v>25181-178</v>
          </cell>
          <cell r="V181" t="str">
            <v>25183-178</v>
          </cell>
          <cell r="X181" t="str">
            <v>25214-178</v>
          </cell>
          <cell r="Y181" t="str">
            <v>25224-178</v>
          </cell>
          <cell r="Z181" t="str">
            <v>25245-178</v>
          </cell>
          <cell r="AB181" t="str">
            <v>25260-178</v>
          </cell>
          <cell r="AC181" t="str">
            <v>25269-178</v>
          </cell>
          <cell r="AD181" t="str">
            <v>25279-178</v>
          </cell>
          <cell r="AE181" t="str">
            <v>25281-178</v>
          </cell>
          <cell r="AF181" t="str">
            <v>25286-178</v>
          </cell>
          <cell r="AG181" t="str">
            <v>25288-178</v>
          </cell>
          <cell r="AH181" t="str">
            <v>25290-178</v>
          </cell>
          <cell r="AI181" t="str">
            <v>25293-178</v>
          </cell>
          <cell r="AJ181" t="str">
            <v>25295-178</v>
          </cell>
          <cell r="AL181" t="str">
            <v>25299-178</v>
          </cell>
          <cell r="AM181" t="str">
            <v>25307-178</v>
          </cell>
          <cell r="AN181" t="str">
            <v>25312-178</v>
          </cell>
          <cell r="AO181" t="str">
            <v>25317-178</v>
          </cell>
          <cell r="AP181" t="str">
            <v>25320-178</v>
          </cell>
          <cell r="AQ181" t="str">
            <v>25322-178</v>
          </cell>
          <cell r="AR181" t="str">
            <v>25324-178</v>
          </cell>
          <cell r="AT181" t="str">
            <v>25328-178</v>
          </cell>
          <cell r="AU181" t="str">
            <v>25335-178</v>
          </cell>
          <cell r="AV181" t="str">
            <v>25339-178</v>
          </cell>
          <cell r="AX181" t="str">
            <v>25372-178</v>
          </cell>
          <cell r="AZ181" t="str">
            <v>25386-178</v>
          </cell>
          <cell r="BA181" t="str">
            <v>25394-178</v>
          </cell>
          <cell r="BB181" t="str">
            <v>25398-178</v>
          </cell>
          <cell r="BC181" t="str">
            <v>25402-178</v>
          </cell>
          <cell r="BD181" t="str">
            <v>25407-178</v>
          </cell>
          <cell r="BE181" t="str">
            <v>25426-178</v>
          </cell>
          <cell r="BF181" t="str">
            <v>25430-178</v>
          </cell>
          <cell r="BI181" t="str">
            <v>25473-178</v>
          </cell>
          <cell r="BK181" t="str">
            <v>25486-178</v>
          </cell>
          <cell r="BP181" t="str">
            <v>25513-178</v>
          </cell>
          <cell r="BQ181" t="str">
            <v>25518-178</v>
          </cell>
          <cell r="BS181" t="str">
            <v>25530-178</v>
          </cell>
          <cell r="BT181" t="str">
            <v>25535-178</v>
          </cell>
          <cell r="BU181" t="str">
            <v>25572-178</v>
          </cell>
          <cell r="BV181" t="str">
            <v>25580-178</v>
          </cell>
          <cell r="BW181" t="str">
            <v>25592-178</v>
          </cell>
          <cell r="BX181" t="str">
            <v>25594-178</v>
          </cell>
          <cell r="BY181" t="str">
            <v>25596-178</v>
          </cell>
          <cell r="BZ181" t="str">
            <v>25599-178</v>
          </cell>
          <cell r="CA181" t="str">
            <v>25612-178</v>
          </cell>
          <cell r="CB181" t="str">
            <v>25645-178</v>
          </cell>
          <cell r="CD181" t="str">
            <v>25653-178</v>
          </cell>
          <cell r="CF181" t="str">
            <v>25662-178</v>
          </cell>
          <cell r="CG181" t="str">
            <v>25718-178</v>
          </cell>
          <cell r="CH181" t="str">
            <v>25736-178</v>
          </cell>
          <cell r="CI181" t="str">
            <v>25740-178</v>
          </cell>
          <cell r="CJ181" t="str">
            <v>25743-178</v>
          </cell>
          <cell r="CK181" t="str">
            <v>25745-178</v>
          </cell>
          <cell r="CL181" t="str">
            <v>25754-178</v>
          </cell>
          <cell r="CM181" t="str">
            <v>25758-178</v>
          </cell>
          <cell r="CO181" t="str">
            <v>25772-178</v>
          </cell>
          <cell r="CQ181" t="str">
            <v>25779-178</v>
          </cell>
          <cell r="CR181" t="str">
            <v>25781-178</v>
          </cell>
          <cell r="CS181" t="str">
            <v>25785-178</v>
          </cell>
          <cell r="CU181" t="str">
            <v>25797-178</v>
          </cell>
          <cell r="CV181" t="str">
            <v>25799-178</v>
          </cell>
          <cell r="CY181" t="str">
            <v>25815-178</v>
          </cell>
          <cell r="DA181" t="str">
            <v>25823-178</v>
          </cell>
          <cell r="DC181" t="str">
            <v>25841-178</v>
          </cell>
          <cell r="DD181" t="str">
            <v>25843-178</v>
          </cell>
          <cell r="DE181" t="str">
            <v>25845-178</v>
          </cell>
          <cell r="DF181" t="str">
            <v>25851-178</v>
          </cell>
          <cell r="DH181" t="str">
            <v>25867-178</v>
          </cell>
          <cell r="DI181" t="str">
            <v>25871-178</v>
          </cell>
          <cell r="DK181" t="str">
            <v>25875-178</v>
          </cell>
          <cell r="DL181" t="str">
            <v>25878-178</v>
          </cell>
          <cell r="DM181" t="str">
            <v>25885-178</v>
          </cell>
          <cell r="DN181" t="str">
            <v>25898-178</v>
          </cell>
          <cell r="DO181" t="str">
            <v>25899-178</v>
          </cell>
        </row>
        <row r="182">
          <cell r="C182" t="str">
            <v>25-179</v>
          </cell>
          <cell r="D182" t="str">
            <v>25001-179</v>
          </cell>
          <cell r="E182" t="str">
            <v>25019-179</v>
          </cell>
          <cell r="F182" t="str">
            <v>25035-179</v>
          </cell>
          <cell r="H182" t="str">
            <v>25053-179</v>
          </cell>
          <cell r="J182" t="str">
            <v>25095-179</v>
          </cell>
          <cell r="K182" t="str">
            <v>25099-179</v>
          </cell>
          <cell r="L182" t="str">
            <v>25120-179</v>
          </cell>
          <cell r="M182" t="str">
            <v>25123-179</v>
          </cell>
          <cell r="N182" t="str">
            <v>25126-179</v>
          </cell>
          <cell r="O182" t="str">
            <v>25148-179</v>
          </cell>
          <cell r="P182" t="str">
            <v>25151-179</v>
          </cell>
          <cell r="Q182" t="str">
            <v>25154-179</v>
          </cell>
          <cell r="R182" t="str">
            <v>25168-179</v>
          </cell>
          <cell r="S182" t="str">
            <v>25175-179</v>
          </cell>
          <cell r="T182" t="str">
            <v>25178-179</v>
          </cell>
          <cell r="U182" t="str">
            <v>25181-179</v>
          </cell>
          <cell r="V182" t="str">
            <v>25183-179</v>
          </cell>
          <cell r="X182" t="str">
            <v>25214-179</v>
          </cell>
          <cell r="Y182" t="str">
            <v>25224-179</v>
          </cell>
          <cell r="Z182" t="str">
            <v>25245-179</v>
          </cell>
          <cell r="AB182" t="str">
            <v>25260-179</v>
          </cell>
          <cell r="AC182" t="str">
            <v>25269-179</v>
          </cell>
          <cell r="AD182" t="str">
            <v>25279-179</v>
          </cell>
          <cell r="AE182" t="str">
            <v>25281-179</v>
          </cell>
          <cell r="AF182" t="str">
            <v>25286-179</v>
          </cell>
          <cell r="AG182" t="str">
            <v>25288-179</v>
          </cell>
          <cell r="AH182" t="str">
            <v>25290-179</v>
          </cell>
          <cell r="AI182" t="str">
            <v>25293-179</v>
          </cell>
          <cell r="AJ182" t="str">
            <v>25295-179</v>
          </cell>
          <cell r="AL182" t="str">
            <v>25299-179</v>
          </cell>
          <cell r="AM182" t="str">
            <v>25307-179</v>
          </cell>
          <cell r="AN182" t="str">
            <v>25312-179</v>
          </cell>
          <cell r="AO182" t="str">
            <v>25317-179</v>
          </cell>
          <cell r="AP182" t="str">
            <v>25320-179</v>
          </cell>
          <cell r="AQ182" t="str">
            <v>25322-179</v>
          </cell>
          <cell r="AR182" t="str">
            <v>25324-179</v>
          </cell>
          <cell r="AT182" t="str">
            <v>25328-179</v>
          </cell>
          <cell r="AU182" t="str">
            <v>25335-179</v>
          </cell>
          <cell r="AV182" t="str">
            <v>25339-179</v>
          </cell>
          <cell r="AX182" t="str">
            <v>25372-179</v>
          </cell>
          <cell r="AZ182" t="str">
            <v>25386-179</v>
          </cell>
          <cell r="BA182" t="str">
            <v>25394-179</v>
          </cell>
          <cell r="BB182" t="str">
            <v>25398-179</v>
          </cell>
          <cell r="BC182" t="str">
            <v>25402-179</v>
          </cell>
          <cell r="BD182" t="str">
            <v>25407-179</v>
          </cell>
          <cell r="BE182" t="str">
            <v>25426-179</v>
          </cell>
          <cell r="BF182" t="str">
            <v>25430-179</v>
          </cell>
          <cell r="BI182" t="str">
            <v>25473-179</v>
          </cell>
          <cell r="BK182" t="str">
            <v>25486-179</v>
          </cell>
          <cell r="BP182" t="str">
            <v>25513-179</v>
          </cell>
          <cell r="BQ182" t="str">
            <v>25518-179</v>
          </cell>
          <cell r="BS182" t="str">
            <v>25530-179</v>
          </cell>
          <cell r="BT182" t="str">
            <v>25535-179</v>
          </cell>
          <cell r="BU182" t="str">
            <v>25572-179</v>
          </cell>
          <cell r="BV182" t="str">
            <v>25580-179</v>
          </cell>
          <cell r="BW182" t="str">
            <v>25592-179</v>
          </cell>
          <cell r="BX182" t="str">
            <v>25594-179</v>
          </cell>
          <cell r="BY182" t="str">
            <v>25596-179</v>
          </cell>
          <cell r="BZ182" t="str">
            <v>25599-179</v>
          </cell>
          <cell r="CA182" t="str">
            <v>25612-179</v>
          </cell>
          <cell r="CB182" t="str">
            <v>25645-179</v>
          </cell>
          <cell r="CD182" t="str">
            <v>25653-179</v>
          </cell>
          <cell r="CF182" t="str">
            <v>25662-179</v>
          </cell>
          <cell r="CG182" t="str">
            <v>25718-179</v>
          </cell>
          <cell r="CH182" t="str">
            <v>25736-179</v>
          </cell>
          <cell r="CI182" t="str">
            <v>25740-179</v>
          </cell>
          <cell r="CJ182" t="str">
            <v>25743-179</v>
          </cell>
          <cell r="CK182" t="str">
            <v>25745-179</v>
          </cell>
          <cell r="CL182" t="str">
            <v>25754-179</v>
          </cell>
          <cell r="CM182" t="str">
            <v>25758-179</v>
          </cell>
          <cell r="CO182" t="str">
            <v>25772-179</v>
          </cell>
          <cell r="CQ182" t="str">
            <v>25779-179</v>
          </cell>
          <cell r="CR182" t="str">
            <v>25781-179</v>
          </cell>
          <cell r="CS182" t="str">
            <v>25785-179</v>
          </cell>
          <cell r="CU182" t="str">
            <v>25797-179</v>
          </cell>
          <cell r="CV182" t="str">
            <v>25799-179</v>
          </cell>
          <cell r="CY182" t="str">
            <v>25815-179</v>
          </cell>
          <cell r="DA182" t="str">
            <v>25823-179</v>
          </cell>
          <cell r="DC182" t="str">
            <v>25841-179</v>
          </cell>
          <cell r="DD182" t="str">
            <v>25843-179</v>
          </cell>
          <cell r="DE182" t="str">
            <v>25845-179</v>
          </cell>
          <cell r="DF182" t="str">
            <v>25851-179</v>
          </cell>
          <cell r="DH182" t="str">
            <v>25867-179</v>
          </cell>
          <cell r="DI182" t="str">
            <v>25871-179</v>
          </cell>
          <cell r="DK182" t="str">
            <v>25875-179</v>
          </cell>
          <cell r="DL182" t="str">
            <v>25878-179</v>
          </cell>
          <cell r="DM182" t="str">
            <v>25885-179</v>
          </cell>
          <cell r="DN182" t="str">
            <v>25898-179</v>
          </cell>
          <cell r="DO182" t="str">
            <v>25899-179</v>
          </cell>
        </row>
        <row r="183">
          <cell r="C183" t="str">
            <v>25-180</v>
          </cell>
          <cell r="D183" t="str">
            <v>25001-180</v>
          </cell>
          <cell r="E183" t="str">
            <v>25019-180</v>
          </cell>
          <cell r="F183" t="str">
            <v>25035-180</v>
          </cell>
          <cell r="H183" t="str">
            <v>25053-180</v>
          </cell>
          <cell r="J183" t="str">
            <v>25095-180</v>
          </cell>
          <cell r="K183" t="str">
            <v>25099-180</v>
          </cell>
          <cell r="L183" t="str">
            <v>25120-180</v>
          </cell>
          <cell r="M183" t="str">
            <v>25123-180</v>
          </cell>
          <cell r="N183" t="str">
            <v>25126-180</v>
          </cell>
          <cell r="O183" t="str">
            <v>25148-180</v>
          </cell>
          <cell r="P183" t="str">
            <v>25151-180</v>
          </cell>
          <cell r="Q183" t="str">
            <v>25154-180</v>
          </cell>
          <cell r="R183" t="str">
            <v>25168-180</v>
          </cell>
          <cell r="S183" t="str">
            <v>25175-180</v>
          </cell>
          <cell r="T183" t="str">
            <v>25178-180</v>
          </cell>
          <cell r="U183" t="str">
            <v>25181-180</v>
          </cell>
          <cell r="V183" t="str">
            <v>25183-180</v>
          </cell>
          <cell r="X183" t="str">
            <v>25214-180</v>
          </cell>
          <cell r="Y183" t="str">
            <v>25224-180</v>
          </cell>
          <cell r="Z183" t="str">
            <v>25245-180</v>
          </cell>
          <cell r="AB183" t="str">
            <v>25260-180</v>
          </cell>
          <cell r="AC183" t="str">
            <v>25269-180</v>
          </cell>
          <cell r="AD183" t="str">
            <v>25279-180</v>
          </cell>
          <cell r="AE183" t="str">
            <v>25281-180</v>
          </cell>
          <cell r="AF183" t="str">
            <v>25286-180</v>
          </cell>
          <cell r="AG183" t="str">
            <v>25288-180</v>
          </cell>
          <cell r="AH183" t="str">
            <v>25290-180</v>
          </cell>
          <cell r="AI183" t="str">
            <v>25293-180</v>
          </cell>
          <cell r="AJ183" t="str">
            <v>25295-180</v>
          </cell>
          <cell r="AL183" t="str">
            <v>25299-180</v>
          </cell>
          <cell r="AM183" t="str">
            <v>25307-180</v>
          </cell>
          <cell r="AN183" t="str">
            <v>25312-180</v>
          </cell>
          <cell r="AO183" t="str">
            <v>25317-180</v>
          </cell>
          <cell r="AP183" t="str">
            <v>25320-180</v>
          </cell>
          <cell r="AQ183" t="str">
            <v>25322-180</v>
          </cell>
          <cell r="AR183" t="str">
            <v>25324-180</v>
          </cell>
          <cell r="AT183" t="str">
            <v>25328-180</v>
          </cell>
          <cell r="AU183" t="str">
            <v>25335-180</v>
          </cell>
          <cell r="AV183" t="str">
            <v>25339-180</v>
          </cell>
          <cell r="AX183" t="str">
            <v>25372-180</v>
          </cell>
          <cell r="AZ183" t="str">
            <v>25386-180</v>
          </cell>
          <cell r="BA183" t="str">
            <v>25394-180</v>
          </cell>
          <cell r="BB183" t="str">
            <v>25398-180</v>
          </cell>
          <cell r="BC183" t="str">
            <v>25402-180</v>
          </cell>
          <cell r="BD183" t="str">
            <v>25407-180</v>
          </cell>
          <cell r="BE183" t="str">
            <v>25426-180</v>
          </cell>
          <cell r="BF183" t="str">
            <v>25430-180</v>
          </cell>
          <cell r="BI183" t="str">
            <v>25473-180</v>
          </cell>
          <cell r="BK183" t="str">
            <v>25486-180</v>
          </cell>
          <cell r="BP183" t="str">
            <v>25513-180</v>
          </cell>
          <cell r="BQ183" t="str">
            <v>25518-180</v>
          </cell>
          <cell r="BS183" t="str">
            <v>25530-180</v>
          </cell>
          <cell r="BT183" t="str">
            <v>25535-180</v>
          </cell>
          <cell r="BU183" t="str">
            <v>25572-180</v>
          </cell>
          <cell r="BV183" t="str">
            <v>25580-180</v>
          </cell>
          <cell r="BW183" t="str">
            <v>25592-180</v>
          </cell>
          <cell r="BX183" t="str">
            <v>25594-180</v>
          </cell>
          <cell r="BY183" t="str">
            <v>25596-180</v>
          </cell>
          <cell r="BZ183" t="str">
            <v>25599-180</v>
          </cell>
          <cell r="CA183" t="str">
            <v>25612-180</v>
          </cell>
          <cell r="CB183" t="str">
            <v>25645-180</v>
          </cell>
          <cell r="CD183" t="str">
            <v>25653-180</v>
          </cell>
          <cell r="CF183" t="str">
            <v>25662-180</v>
          </cell>
          <cell r="CG183" t="str">
            <v>25718-180</v>
          </cell>
          <cell r="CH183" t="str">
            <v>25736-180</v>
          </cell>
          <cell r="CI183" t="str">
            <v>25740-180</v>
          </cell>
          <cell r="CJ183" t="str">
            <v>25743-180</v>
          </cell>
          <cell r="CK183" t="str">
            <v>25745-180</v>
          </cell>
          <cell r="CL183" t="str">
            <v>25754-180</v>
          </cell>
          <cell r="CM183" t="str">
            <v>25758-180</v>
          </cell>
          <cell r="CO183" t="str">
            <v>25772-180</v>
          </cell>
          <cell r="CQ183" t="str">
            <v>25779-180</v>
          </cell>
          <cell r="CR183" t="str">
            <v>25781-180</v>
          </cell>
          <cell r="CS183" t="str">
            <v>25785-180</v>
          </cell>
          <cell r="CU183" t="str">
            <v>25797-180</v>
          </cell>
          <cell r="CV183" t="str">
            <v>25799-180</v>
          </cell>
          <cell r="CY183" t="str">
            <v>25815-180</v>
          </cell>
          <cell r="DA183" t="str">
            <v>25823-180</v>
          </cell>
          <cell r="DC183" t="str">
            <v>25841-180</v>
          </cell>
          <cell r="DD183" t="str">
            <v>25843-180</v>
          </cell>
          <cell r="DE183" t="str">
            <v>25845-180</v>
          </cell>
          <cell r="DF183" t="str">
            <v>25851-180</v>
          </cell>
          <cell r="DH183" t="str">
            <v>25867-180</v>
          </cell>
          <cell r="DI183" t="str">
            <v>25871-180</v>
          </cell>
          <cell r="DK183" t="str">
            <v>25875-180</v>
          </cell>
          <cell r="DL183" t="str">
            <v>25878-180</v>
          </cell>
          <cell r="DM183" t="str">
            <v>25885-180</v>
          </cell>
          <cell r="DN183" t="str">
            <v>25898-180</v>
          </cell>
          <cell r="DO183" t="str">
            <v>25899-180</v>
          </cell>
        </row>
        <row r="184">
          <cell r="C184" t="str">
            <v>25-181</v>
          </cell>
          <cell r="D184" t="str">
            <v>25001-181</v>
          </cell>
          <cell r="E184" t="str">
            <v>25019-181</v>
          </cell>
          <cell r="F184" t="str">
            <v>25035-181</v>
          </cell>
          <cell r="H184" t="str">
            <v>25053-181</v>
          </cell>
          <cell r="J184" t="str">
            <v>25095-181</v>
          </cell>
          <cell r="K184" t="str">
            <v>25099-181</v>
          </cell>
          <cell r="L184" t="str">
            <v>25120-181</v>
          </cell>
          <cell r="M184" t="str">
            <v>25123-181</v>
          </cell>
          <cell r="N184" t="str">
            <v>25126-181</v>
          </cell>
          <cell r="O184" t="str">
            <v>25148-181</v>
          </cell>
          <cell r="P184" t="str">
            <v>25151-181</v>
          </cell>
          <cell r="Q184" t="str">
            <v>25154-181</v>
          </cell>
          <cell r="R184" t="str">
            <v>25168-181</v>
          </cell>
          <cell r="S184" t="str">
            <v>25175-181</v>
          </cell>
          <cell r="T184" t="str">
            <v>25178-181</v>
          </cell>
          <cell r="U184" t="str">
            <v>25181-181</v>
          </cell>
          <cell r="V184" t="str">
            <v>25183-181</v>
          </cell>
          <cell r="X184" t="str">
            <v>25214-181</v>
          </cell>
          <cell r="Y184" t="str">
            <v>25224-181</v>
          </cell>
          <cell r="Z184" t="str">
            <v>25245-181</v>
          </cell>
          <cell r="AB184" t="str">
            <v>25260-181</v>
          </cell>
          <cell r="AC184" t="str">
            <v>25269-181</v>
          </cell>
          <cell r="AD184" t="str">
            <v>25279-181</v>
          </cell>
          <cell r="AE184" t="str">
            <v>25281-181</v>
          </cell>
          <cell r="AF184" t="str">
            <v>25286-181</v>
          </cell>
          <cell r="AG184" t="str">
            <v>25288-181</v>
          </cell>
          <cell r="AH184" t="str">
            <v>25290-181</v>
          </cell>
          <cell r="AI184" t="str">
            <v>25293-181</v>
          </cell>
          <cell r="AJ184" t="str">
            <v>25295-181</v>
          </cell>
          <cell r="AL184" t="str">
            <v>25299-181</v>
          </cell>
          <cell r="AM184" t="str">
            <v>25307-181</v>
          </cell>
          <cell r="AN184" t="str">
            <v>25312-181</v>
          </cell>
          <cell r="AO184" t="str">
            <v>25317-181</v>
          </cell>
          <cell r="AP184" t="str">
            <v>25320-181</v>
          </cell>
          <cell r="AQ184" t="str">
            <v>25322-181</v>
          </cell>
          <cell r="AR184" t="str">
            <v>25324-181</v>
          </cell>
          <cell r="AT184" t="str">
            <v>25328-181</v>
          </cell>
          <cell r="AU184" t="str">
            <v>25335-181</v>
          </cell>
          <cell r="AV184" t="str">
            <v>25339-181</v>
          </cell>
          <cell r="AX184" t="str">
            <v>25372-181</v>
          </cell>
          <cell r="AZ184" t="str">
            <v>25386-181</v>
          </cell>
          <cell r="BA184" t="str">
            <v>25394-181</v>
          </cell>
          <cell r="BB184" t="str">
            <v>25398-181</v>
          </cell>
          <cell r="BC184" t="str">
            <v>25402-181</v>
          </cell>
          <cell r="BD184" t="str">
            <v>25407-181</v>
          </cell>
          <cell r="BE184" t="str">
            <v>25426-181</v>
          </cell>
          <cell r="BF184" t="str">
            <v>25430-181</v>
          </cell>
          <cell r="BI184" t="str">
            <v>25473-181</v>
          </cell>
          <cell r="BK184" t="str">
            <v>25486-181</v>
          </cell>
          <cell r="BP184" t="str">
            <v>25513-181</v>
          </cell>
          <cell r="BQ184" t="str">
            <v>25518-181</v>
          </cell>
          <cell r="BS184" t="str">
            <v>25530-181</v>
          </cell>
          <cell r="BT184" t="str">
            <v>25535-181</v>
          </cell>
          <cell r="BU184" t="str">
            <v>25572-181</v>
          </cell>
          <cell r="BV184" t="str">
            <v>25580-181</v>
          </cell>
          <cell r="BW184" t="str">
            <v>25592-181</v>
          </cell>
          <cell r="BX184" t="str">
            <v>25594-181</v>
          </cell>
          <cell r="BY184" t="str">
            <v>25596-181</v>
          </cell>
          <cell r="BZ184" t="str">
            <v>25599-181</v>
          </cell>
          <cell r="CA184" t="str">
            <v>25612-181</v>
          </cell>
          <cell r="CB184" t="str">
            <v>25645-181</v>
          </cell>
          <cell r="CD184" t="str">
            <v>25653-181</v>
          </cell>
          <cell r="CF184" t="str">
            <v>25662-181</v>
          </cell>
          <cell r="CG184" t="str">
            <v>25718-181</v>
          </cell>
          <cell r="CH184" t="str">
            <v>25736-181</v>
          </cell>
          <cell r="CI184" t="str">
            <v>25740-181</v>
          </cell>
          <cell r="CJ184" t="str">
            <v>25743-181</v>
          </cell>
          <cell r="CK184" t="str">
            <v>25745-181</v>
          </cell>
          <cell r="CL184" t="str">
            <v>25754-181</v>
          </cell>
          <cell r="CM184" t="str">
            <v>25758-181</v>
          </cell>
          <cell r="CO184" t="str">
            <v>25772-181</v>
          </cell>
          <cell r="CQ184" t="str">
            <v>25779-181</v>
          </cell>
          <cell r="CR184" t="str">
            <v>25781-181</v>
          </cell>
          <cell r="CS184" t="str">
            <v>25785-181</v>
          </cell>
          <cell r="CU184" t="str">
            <v>25797-181</v>
          </cell>
          <cell r="CV184" t="str">
            <v>25799-181</v>
          </cell>
          <cell r="CY184" t="str">
            <v>25815-181</v>
          </cell>
          <cell r="DA184" t="str">
            <v>25823-181</v>
          </cell>
          <cell r="DC184" t="str">
            <v>25841-181</v>
          </cell>
          <cell r="DD184" t="str">
            <v>25843-181</v>
          </cell>
          <cell r="DE184" t="str">
            <v>25845-181</v>
          </cell>
          <cell r="DF184" t="str">
            <v>25851-181</v>
          </cell>
          <cell r="DH184" t="str">
            <v>25867-181</v>
          </cell>
          <cell r="DI184" t="str">
            <v>25871-181</v>
          </cell>
          <cell r="DK184" t="str">
            <v>25875-181</v>
          </cell>
          <cell r="DL184" t="str">
            <v>25878-181</v>
          </cell>
          <cell r="DM184" t="str">
            <v>25885-181</v>
          </cell>
          <cell r="DN184" t="str">
            <v>25898-181</v>
          </cell>
          <cell r="DO184" t="str">
            <v>25899-181</v>
          </cell>
        </row>
        <row r="185">
          <cell r="C185" t="str">
            <v>25-182</v>
          </cell>
          <cell r="D185" t="str">
            <v>25001-182</v>
          </cell>
          <cell r="E185" t="str">
            <v>25019-182</v>
          </cell>
          <cell r="F185" t="str">
            <v>25035-182</v>
          </cell>
          <cell r="H185" t="str">
            <v>25053-182</v>
          </cell>
          <cell r="J185" t="str">
            <v>25095-182</v>
          </cell>
          <cell r="K185" t="str">
            <v>25099-182</v>
          </cell>
          <cell r="L185" t="str">
            <v>25120-182</v>
          </cell>
          <cell r="M185" t="str">
            <v>25123-182</v>
          </cell>
          <cell r="N185" t="str">
            <v>25126-182</v>
          </cell>
          <cell r="O185" t="str">
            <v>25148-182</v>
          </cell>
          <cell r="P185" t="str">
            <v>25151-182</v>
          </cell>
          <cell r="Q185" t="str">
            <v>25154-182</v>
          </cell>
          <cell r="R185" t="str">
            <v>25168-182</v>
          </cell>
          <cell r="S185" t="str">
            <v>25175-182</v>
          </cell>
          <cell r="T185" t="str">
            <v>25178-182</v>
          </cell>
          <cell r="U185" t="str">
            <v>25181-182</v>
          </cell>
          <cell r="V185" t="str">
            <v>25183-182</v>
          </cell>
          <cell r="X185" t="str">
            <v>25214-182</v>
          </cell>
          <cell r="Y185" t="str">
            <v>25224-182</v>
          </cell>
          <cell r="Z185" t="str">
            <v>25245-182</v>
          </cell>
          <cell r="AB185" t="str">
            <v>25260-182</v>
          </cell>
          <cell r="AC185" t="str">
            <v>25269-182</v>
          </cell>
          <cell r="AD185" t="str">
            <v>25279-182</v>
          </cell>
          <cell r="AE185" t="str">
            <v>25281-182</v>
          </cell>
          <cell r="AF185" t="str">
            <v>25286-182</v>
          </cell>
          <cell r="AG185" t="str">
            <v>25288-182</v>
          </cell>
          <cell r="AH185" t="str">
            <v>25290-182</v>
          </cell>
          <cell r="AI185" t="str">
            <v>25293-182</v>
          </cell>
          <cell r="AJ185" t="str">
            <v>25295-182</v>
          </cell>
          <cell r="AL185" t="str">
            <v>25299-182</v>
          </cell>
          <cell r="AM185" t="str">
            <v>25307-182</v>
          </cell>
          <cell r="AN185" t="str">
            <v>25312-182</v>
          </cell>
          <cell r="AO185" t="str">
            <v>25317-182</v>
          </cell>
          <cell r="AP185" t="str">
            <v>25320-182</v>
          </cell>
          <cell r="AQ185" t="str">
            <v>25322-182</v>
          </cell>
          <cell r="AR185" t="str">
            <v>25324-182</v>
          </cell>
          <cell r="AT185" t="str">
            <v>25328-182</v>
          </cell>
          <cell r="AU185" t="str">
            <v>25335-182</v>
          </cell>
          <cell r="AV185" t="str">
            <v>25339-182</v>
          </cell>
          <cell r="AX185" t="str">
            <v>25372-182</v>
          </cell>
          <cell r="AZ185" t="str">
            <v>25386-182</v>
          </cell>
          <cell r="BA185" t="str">
            <v>25394-182</v>
          </cell>
          <cell r="BB185" t="str">
            <v>25398-182</v>
          </cell>
          <cell r="BC185" t="str">
            <v>25402-182</v>
          </cell>
          <cell r="BD185" t="str">
            <v>25407-182</v>
          </cell>
          <cell r="BE185" t="str">
            <v>25426-182</v>
          </cell>
          <cell r="BF185" t="str">
            <v>25430-182</v>
          </cell>
          <cell r="BI185" t="str">
            <v>25473-182</v>
          </cell>
          <cell r="BK185" t="str">
            <v>25486-182</v>
          </cell>
          <cell r="BP185" t="str">
            <v>25513-182</v>
          </cell>
          <cell r="BQ185" t="str">
            <v>25518-182</v>
          </cell>
          <cell r="BS185" t="str">
            <v>25530-182</v>
          </cell>
          <cell r="BT185" t="str">
            <v>25535-182</v>
          </cell>
          <cell r="BU185" t="str">
            <v>25572-182</v>
          </cell>
          <cell r="BV185" t="str">
            <v>25580-182</v>
          </cell>
          <cell r="BW185" t="str">
            <v>25592-182</v>
          </cell>
          <cell r="BX185" t="str">
            <v>25594-182</v>
          </cell>
          <cell r="BY185" t="str">
            <v>25596-182</v>
          </cell>
          <cell r="BZ185" t="str">
            <v>25599-182</v>
          </cell>
          <cell r="CA185" t="str">
            <v>25612-182</v>
          </cell>
          <cell r="CB185" t="str">
            <v>25645-182</v>
          </cell>
          <cell r="CD185" t="str">
            <v>25653-182</v>
          </cell>
          <cell r="CF185" t="str">
            <v>25662-182</v>
          </cell>
          <cell r="CG185" t="str">
            <v>25718-182</v>
          </cell>
          <cell r="CH185" t="str">
            <v>25736-182</v>
          </cell>
          <cell r="CI185" t="str">
            <v>25740-182</v>
          </cell>
          <cell r="CJ185" t="str">
            <v>25743-182</v>
          </cell>
          <cell r="CK185" t="str">
            <v>25745-182</v>
          </cell>
          <cell r="CL185" t="str">
            <v>25754-182</v>
          </cell>
          <cell r="CM185" t="str">
            <v>25758-182</v>
          </cell>
          <cell r="CO185" t="str">
            <v>25772-182</v>
          </cell>
          <cell r="CQ185" t="str">
            <v>25779-182</v>
          </cell>
          <cell r="CS185" t="str">
            <v>25785-182</v>
          </cell>
          <cell r="CU185" t="str">
            <v>25797-182</v>
          </cell>
          <cell r="CV185" t="str">
            <v>25799-182</v>
          </cell>
          <cell r="CY185" t="str">
            <v>25815-182</v>
          </cell>
          <cell r="DA185" t="str">
            <v>25823-182</v>
          </cell>
          <cell r="DC185" t="str">
            <v>25841-182</v>
          </cell>
          <cell r="DD185" t="str">
            <v>25843-182</v>
          </cell>
          <cell r="DE185" t="str">
            <v>25845-182</v>
          </cell>
          <cell r="DF185" t="str">
            <v>25851-182</v>
          </cell>
          <cell r="DH185" t="str">
            <v>25867-182</v>
          </cell>
          <cell r="DI185" t="str">
            <v>25871-182</v>
          </cell>
          <cell r="DK185" t="str">
            <v>25875-182</v>
          </cell>
          <cell r="DL185" t="str">
            <v>25878-182</v>
          </cell>
          <cell r="DM185" t="str">
            <v>25885-182</v>
          </cell>
          <cell r="DN185" t="str">
            <v>25898-182</v>
          </cell>
          <cell r="DO185" t="str">
            <v>25899-182</v>
          </cell>
        </row>
        <row r="186">
          <cell r="C186" t="str">
            <v>25-183</v>
          </cell>
          <cell r="D186" t="str">
            <v>25001-183</v>
          </cell>
          <cell r="E186" t="str">
            <v>25019-183</v>
          </cell>
          <cell r="F186" t="str">
            <v>25035-183</v>
          </cell>
          <cell r="J186" t="str">
            <v>25095-183</v>
          </cell>
          <cell r="K186" t="str">
            <v>25099-183</v>
          </cell>
          <cell r="L186" t="str">
            <v>25120-183</v>
          </cell>
          <cell r="M186" t="str">
            <v>25123-183</v>
          </cell>
          <cell r="N186" t="str">
            <v>25126-183</v>
          </cell>
          <cell r="O186" t="str">
            <v>25148-183</v>
          </cell>
          <cell r="P186" t="str">
            <v>25151-183</v>
          </cell>
          <cell r="Q186" t="str">
            <v>25154-183</v>
          </cell>
          <cell r="R186" t="str">
            <v>25168-183</v>
          </cell>
          <cell r="S186" t="str">
            <v>25175-183</v>
          </cell>
          <cell r="T186" t="str">
            <v>25178-183</v>
          </cell>
          <cell r="U186" t="str">
            <v>25181-183</v>
          </cell>
          <cell r="V186" t="str">
            <v>25183-183</v>
          </cell>
          <cell r="X186" t="str">
            <v>25214-183</v>
          </cell>
          <cell r="Y186" t="str">
            <v>25224-183</v>
          </cell>
          <cell r="Z186" t="str">
            <v>25245-183</v>
          </cell>
          <cell r="AB186" t="str">
            <v>25260-183</v>
          </cell>
          <cell r="AC186" t="str">
            <v>25269-183</v>
          </cell>
          <cell r="AD186" t="str">
            <v>25279-183</v>
          </cell>
          <cell r="AE186" t="str">
            <v>25281-183</v>
          </cell>
          <cell r="AF186" t="str">
            <v>25286-183</v>
          </cell>
          <cell r="AG186" t="str">
            <v>25288-183</v>
          </cell>
          <cell r="AH186" t="str">
            <v>25290-183</v>
          </cell>
          <cell r="AI186" t="str">
            <v>25293-183</v>
          </cell>
          <cell r="AJ186" t="str">
            <v>25295-183</v>
          </cell>
          <cell r="AL186" t="str">
            <v>25299-183</v>
          </cell>
          <cell r="AM186" t="str">
            <v>25307-183</v>
          </cell>
          <cell r="AN186" t="str">
            <v>25312-183</v>
          </cell>
          <cell r="AO186" t="str">
            <v>25317-183</v>
          </cell>
          <cell r="AP186" t="str">
            <v>25320-183</v>
          </cell>
          <cell r="AQ186" t="str">
            <v>25322-183</v>
          </cell>
          <cell r="AR186" t="str">
            <v>25324-183</v>
          </cell>
          <cell r="AT186" t="str">
            <v>25328-183</v>
          </cell>
          <cell r="AU186" t="str">
            <v>25335-183</v>
          </cell>
          <cell r="AV186" t="str">
            <v>25339-183</v>
          </cell>
          <cell r="AX186" t="str">
            <v>25372-183</v>
          </cell>
          <cell r="AZ186" t="str">
            <v>25386-183</v>
          </cell>
          <cell r="BA186" t="str">
            <v>25394-183</v>
          </cell>
          <cell r="BB186" t="str">
            <v>25398-183</v>
          </cell>
          <cell r="BC186" t="str">
            <v>25402-183</v>
          </cell>
          <cell r="BD186" t="str">
            <v>25407-183</v>
          </cell>
          <cell r="BE186" t="str">
            <v>25426-183</v>
          </cell>
          <cell r="BF186" t="str">
            <v>25430-183</v>
          </cell>
          <cell r="BI186" t="str">
            <v>25473-183</v>
          </cell>
          <cell r="BK186" t="str">
            <v>25486-183</v>
          </cell>
          <cell r="BP186" t="str">
            <v>25513-183</v>
          </cell>
          <cell r="BQ186" t="str">
            <v>25518-183</v>
          </cell>
          <cell r="BS186" t="str">
            <v>25530-183</v>
          </cell>
          <cell r="BT186" t="str">
            <v>25535-183</v>
          </cell>
          <cell r="BU186" t="str">
            <v>25572-183</v>
          </cell>
          <cell r="BV186" t="str">
            <v>25580-183</v>
          </cell>
          <cell r="BW186" t="str">
            <v>25592-183</v>
          </cell>
          <cell r="BY186" t="str">
            <v>25596-183</v>
          </cell>
          <cell r="BZ186" t="str">
            <v>25599-183</v>
          </cell>
          <cell r="CA186" t="str">
            <v>25612-183</v>
          </cell>
          <cell r="CB186" t="str">
            <v>25645-183</v>
          </cell>
          <cell r="CD186" t="str">
            <v>25653-183</v>
          </cell>
          <cell r="CF186" t="str">
            <v>25662-183</v>
          </cell>
          <cell r="CG186" t="str">
            <v>25718-183</v>
          </cell>
          <cell r="CH186" t="str">
            <v>25736-183</v>
          </cell>
          <cell r="CI186" t="str">
            <v>25740-183</v>
          </cell>
          <cell r="CJ186" t="str">
            <v>25743-183</v>
          </cell>
          <cell r="CK186" t="str">
            <v>25745-183</v>
          </cell>
          <cell r="CL186" t="str">
            <v>25754-183</v>
          </cell>
          <cell r="CM186" t="str">
            <v>25758-183</v>
          </cell>
          <cell r="CO186" t="str">
            <v>25772-183</v>
          </cell>
          <cell r="CS186" t="str">
            <v>25785-183</v>
          </cell>
          <cell r="CU186" t="str">
            <v>25797-183</v>
          </cell>
          <cell r="CV186" t="str">
            <v>25799-183</v>
          </cell>
          <cell r="CY186" t="str">
            <v>25815-183</v>
          </cell>
          <cell r="DA186" t="str">
            <v>25823-183</v>
          </cell>
          <cell r="DC186" t="str">
            <v>25841-183</v>
          </cell>
          <cell r="DD186" t="str">
            <v>25843-183</v>
          </cell>
          <cell r="DE186" t="str">
            <v>25845-183</v>
          </cell>
          <cell r="DF186" t="str">
            <v>25851-183</v>
          </cell>
          <cell r="DH186" t="str">
            <v>25867-183</v>
          </cell>
          <cell r="DI186" t="str">
            <v>25871-183</v>
          </cell>
          <cell r="DK186" t="str">
            <v>25875-183</v>
          </cell>
          <cell r="DL186" t="str">
            <v>25878-183</v>
          </cell>
          <cell r="DM186" t="str">
            <v>25885-183</v>
          </cell>
          <cell r="DN186" t="str">
            <v>25898-183</v>
          </cell>
          <cell r="DO186" t="str">
            <v>25899-183</v>
          </cell>
        </row>
        <row r="187">
          <cell r="C187" t="str">
            <v>25-184</v>
          </cell>
          <cell r="D187" t="str">
            <v>25001-184</v>
          </cell>
          <cell r="E187" t="str">
            <v>25019-184</v>
          </cell>
          <cell r="F187" t="str">
            <v>25035-184</v>
          </cell>
          <cell r="J187" t="str">
            <v>25095-184</v>
          </cell>
          <cell r="K187" t="str">
            <v>25099-184</v>
          </cell>
          <cell r="L187" t="str">
            <v>25120-184</v>
          </cell>
          <cell r="M187" t="str">
            <v>25123-184</v>
          </cell>
          <cell r="N187" t="str">
            <v>25126-184</v>
          </cell>
          <cell r="O187" t="str">
            <v>25148-184</v>
          </cell>
          <cell r="P187" t="str">
            <v>25151-184</v>
          </cell>
          <cell r="Q187" t="str">
            <v>25154-184</v>
          </cell>
          <cell r="R187" t="str">
            <v>25168-184</v>
          </cell>
          <cell r="S187" t="str">
            <v>25175-184</v>
          </cell>
          <cell r="T187" t="str">
            <v>25178-184</v>
          </cell>
          <cell r="U187" t="str">
            <v>25181-184</v>
          </cell>
          <cell r="V187" t="str">
            <v>25183-184</v>
          </cell>
          <cell r="X187" t="str">
            <v>25214-184</v>
          </cell>
          <cell r="Y187" t="str">
            <v>25224-184</v>
          </cell>
          <cell r="Z187" t="str">
            <v>25245-184</v>
          </cell>
          <cell r="AB187" t="str">
            <v>25260-184</v>
          </cell>
          <cell r="AC187" t="str">
            <v>25269-184</v>
          </cell>
          <cell r="AD187" t="str">
            <v>25279-184</v>
          </cell>
          <cell r="AE187" t="str">
            <v>25281-184</v>
          </cell>
          <cell r="AF187" t="str">
            <v>25286-184</v>
          </cell>
          <cell r="AG187" t="str">
            <v>25288-184</v>
          </cell>
          <cell r="AH187" t="str">
            <v>25290-184</v>
          </cell>
          <cell r="AI187" t="str">
            <v>25293-184</v>
          </cell>
          <cell r="AJ187" t="str">
            <v>25295-184</v>
          </cell>
          <cell r="AL187" t="str">
            <v>25299-184</v>
          </cell>
          <cell r="AM187" t="str">
            <v>25307-184</v>
          </cell>
          <cell r="AN187" t="str">
            <v>25312-184</v>
          </cell>
          <cell r="AO187" t="str">
            <v>25317-184</v>
          </cell>
          <cell r="AP187" t="str">
            <v>25320-184</v>
          </cell>
          <cell r="AQ187" t="str">
            <v>25322-184</v>
          </cell>
          <cell r="AR187" t="str">
            <v>25324-184</v>
          </cell>
          <cell r="AT187" t="str">
            <v>25328-184</v>
          </cell>
          <cell r="AU187" t="str">
            <v>25335-184</v>
          </cell>
          <cell r="AV187" t="str">
            <v>25339-184</v>
          </cell>
          <cell r="AX187" t="str">
            <v>25372-184</v>
          </cell>
          <cell r="AZ187" t="str">
            <v>25386-184</v>
          </cell>
          <cell r="BA187" t="str">
            <v>25394-184</v>
          </cell>
          <cell r="BB187" t="str">
            <v>25398-184</v>
          </cell>
          <cell r="BC187" t="str">
            <v>25402-184</v>
          </cell>
          <cell r="BD187" t="str">
            <v>25407-184</v>
          </cell>
          <cell r="BE187" t="str">
            <v>25426-184</v>
          </cell>
          <cell r="BF187" t="str">
            <v>25430-184</v>
          </cell>
          <cell r="BI187" t="str">
            <v>25473-184</v>
          </cell>
          <cell r="BK187" t="str">
            <v>25486-184</v>
          </cell>
          <cell r="BP187" t="str">
            <v>25513-184</v>
          </cell>
          <cell r="BQ187" t="str">
            <v>25518-184</v>
          </cell>
          <cell r="BS187" t="str">
            <v>25530-184</v>
          </cell>
          <cell r="BT187" t="str">
            <v>25535-184</v>
          </cell>
          <cell r="BU187" t="str">
            <v>25572-184</v>
          </cell>
          <cell r="BV187" t="str">
            <v>25580-184</v>
          </cell>
          <cell r="BW187" t="str">
            <v>25592-184</v>
          </cell>
          <cell r="BY187" t="str">
            <v>25596-184</v>
          </cell>
          <cell r="BZ187" t="str">
            <v>25599-184</v>
          </cell>
          <cell r="CA187" t="str">
            <v>25612-184</v>
          </cell>
          <cell r="CB187" t="str">
            <v>25645-184</v>
          </cell>
          <cell r="CD187" t="str">
            <v>25653-184</v>
          </cell>
          <cell r="CF187" t="str">
            <v>25662-184</v>
          </cell>
          <cell r="CG187" t="str">
            <v>25718-184</v>
          </cell>
          <cell r="CH187" t="str">
            <v>25736-184</v>
          </cell>
          <cell r="CI187" t="str">
            <v>25740-184</v>
          </cell>
          <cell r="CJ187" t="str">
            <v>25743-184</v>
          </cell>
          <cell r="CK187" t="str">
            <v>25745-184</v>
          </cell>
          <cell r="CL187" t="str">
            <v>25754-184</v>
          </cell>
          <cell r="CM187" t="str">
            <v>25758-184</v>
          </cell>
          <cell r="CO187" t="str">
            <v>25772-184</v>
          </cell>
          <cell r="CS187" t="str">
            <v>25785-184</v>
          </cell>
          <cell r="CU187" t="str">
            <v>25797-184</v>
          </cell>
          <cell r="CV187" t="str">
            <v>25799-184</v>
          </cell>
          <cell r="CY187" t="str">
            <v>25815-184</v>
          </cell>
          <cell r="DA187" t="str">
            <v>25823-184</v>
          </cell>
          <cell r="DC187" t="str">
            <v>25841-184</v>
          </cell>
          <cell r="DD187" t="str">
            <v>25843-184</v>
          </cell>
          <cell r="DE187" t="str">
            <v>25845-184</v>
          </cell>
          <cell r="DF187" t="str">
            <v>25851-184</v>
          </cell>
          <cell r="DH187" t="str">
            <v>25867-184</v>
          </cell>
          <cell r="DI187" t="str">
            <v>25871-184</v>
          </cell>
          <cell r="DK187" t="str">
            <v>25875-184</v>
          </cell>
          <cell r="DL187" t="str">
            <v>25878-184</v>
          </cell>
          <cell r="DM187" t="str">
            <v>25885-184</v>
          </cell>
          <cell r="DN187" t="str">
            <v>25898-184</v>
          </cell>
          <cell r="DO187" t="str">
            <v>25899-184</v>
          </cell>
        </row>
        <row r="188">
          <cell r="C188" t="str">
            <v>25-185</v>
          </cell>
          <cell r="D188" t="str">
            <v>25001-185</v>
          </cell>
          <cell r="E188" t="str">
            <v>25019-185</v>
          </cell>
          <cell r="F188" t="str">
            <v>25035-185</v>
          </cell>
          <cell r="J188" t="str">
            <v>25095-185</v>
          </cell>
          <cell r="K188" t="str">
            <v>25099-185</v>
          </cell>
          <cell r="L188" t="str">
            <v>25120-185</v>
          </cell>
          <cell r="M188" t="str">
            <v>25123-185</v>
          </cell>
          <cell r="N188" t="str">
            <v>25126-185</v>
          </cell>
          <cell r="O188" t="str">
            <v>25148-185</v>
          </cell>
          <cell r="P188" t="str">
            <v>25151-185</v>
          </cell>
          <cell r="Q188" t="str">
            <v>25154-185</v>
          </cell>
          <cell r="R188" t="str">
            <v>25168-185</v>
          </cell>
          <cell r="S188" t="str">
            <v>25175-185</v>
          </cell>
          <cell r="T188" t="str">
            <v>25178-185</v>
          </cell>
          <cell r="U188" t="str">
            <v>25181-185</v>
          </cell>
          <cell r="V188" t="str">
            <v>25183-185</v>
          </cell>
          <cell r="X188" t="str">
            <v>25214-185</v>
          </cell>
          <cell r="Y188" t="str">
            <v>25224-185</v>
          </cell>
          <cell r="Z188" t="str">
            <v>25245-185</v>
          </cell>
          <cell r="AB188" t="str">
            <v>25260-185</v>
          </cell>
          <cell r="AC188" t="str">
            <v>25269-185</v>
          </cell>
          <cell r="AD188" t="str">
            <v>25279-185</v>
          </cell>
          <cell r="AE188" t="str">
            <v>25281-185</v>
          </cell>
          <cell r="AF188" t="str">
            <v>25286-185</v>
          </cell>
          <cell r="AG188" t="str">
            <v>25288-185</v>
          </cell>
          <cell r="AH188" t="str">
            <v>25290-185</v>
          </cell>
          <cell r="AI188" t="str">
            <v>25293-185</v>
          </cell>
          <cell r="AJ188" t="str">
            <v>25295-185</v>
          </cell>
          <cell r="AL188" t="str">
            <v>25299-185</v>
          </cell>
          <cell r="AM188" t="str">
            <v>25307-185</v>
          </cell>
          <cell r="AN188" t="str">
            <v>25312-185</v>
          </cell>
          <cell r="AO188" t="str">
            <v>25317-185</v>
          </cell>
          <cell r="AP188" t="str">
            <v>25320-185</v>
          </cell>
          <cell r="AQ188" t="str">
            <v>25322-185</v>
          </cell>
          <cell r="AR188" t="str">
            <v>25324-185</v>
          </cell>
          <cell r="AT188" t="str">
            <v>25328-185</v>
          </cell>
          <cell r="AU188" t="str">
            <v>25335-185</v>
          </cell>
          <cell r="AV188" t="str">
            <v>25339-185</v>
          </cell>
          <cell r="AX188" t="str">
            <v>25372-185</v>
          </cell>
          <cell r="AZ188" t="str">
            <v>25386-185</v>
          </cell>
          <cell r="BA188" t="str">
            <v>25394-185</v>
          </cell>
          <cell r="BB188" t="str">
            <v>25398-185</v>
          </cell>
          <cell r="BC188" t="str">
            <v>25402-185</v>
          </cell>
          <cell r="BD188" t="str">
            <v>25407-185</v>
          </cell>
          <cell r="BE188" t="str">
            <v>25426-185</v>
          </cell>
          <cell r="BF188" t="str">
            <v>25430-185</v>
          </cell>
          <cell r="BI188" t="str">
            <v>25473-185</v>
          </cell>
          <cell r="BK188" t="str">
            <v>25486-185</v>
          </cell>
          <cell r="BP188" t="str">
            <v>25513-185</v>
          </cell>
          <cell r="BQ188" t="str">
            <v>25518-185</v>
          </cell>
          <cell r="BS188" t="str">
            <v>25530-185</v>
          </cell>
          <cell r="BT188" t="str">
            <v>25535-185</v>
          </cell>
          <cell r="BU188" t="str">
            <v>25572-185</v>
          </cell>
          <cell r="BV188" t="str">
            <v>25580-185</v>
          </cell>
          <cell r="BW188" t="str">
            <v>25592-185</v>
          </cell>
          <cell r="BY188" t="str">
            <v>25596-185</v>
          </cell>
          <cell r="BZ188" t="str">
            <v>25599-185</v>
          </cell>
          <cell r="CA188" t="str">
            <v>25612-185</v>
          </cell>
          <cell r="CB188" t="str">
            <v>25645-185</v>
          </cell>
          <cell r="CD188" t="str">
            <v>25653-185</v>
          </cell>
          <cell r="CF188" t="str">
            <v>25662-185</v>
          </cell>
          <cell r="CG188" t="str">
            <v>25718-185</v>
          </cell>
          <cell r="CH188" t="str">
            <v>25736-185</v>
          </cell>
          <cell r="CI188" t="str">
            <v>25740-185</v>
          </cell>
          <cell r="CJ188" t="str">
            <v>25743-185</v>
          </cell>
          <cell r="CK188" t="str">
            <v>25745-185</v>
          </cell>
          <cell r="CL188" t="str">
            <v>25754-185</v>
          </cell>
          <cell r="CM188" t="str">
            <v>25758-185</v>
          </cell>
          <cell r="CO188" t="str">
            <v>25772-185</v>
          </cell>
          <cell r="CS188" t="str">
            <v>25785-185</v>
          </cell>
          <cell r="CU188" t="str">
            <v>25797-185</v>
          </cell>
          <cell r="CV188" t="str">
            <v>25799-185</v>
          </cell>
          <cell r="CY188" t="str">
            <v>25815-185</v>
          </cell>
          <cell r="DA188" t="str">
            <v>25823-185</v>
          </cell>
          <cell r="DC188" t="str">
            <v>25841-185</v>
          </cell>
          <cell r="DD188" t="str">
            <v>25843-185</v>
          </cell>
          <cell r="DE188" t="str">
            <v>25845-185</v>
          </cell>
          <cell r="DF188" t="str">
            <v>25851-185</v>
          </cell>
          <cell r="DH188" t="str">
            <v>25867-185</v>
          </cell>
          <cell r="DI188" t="str">
            <v>25871-185</v>
          </cell>
          <cell r="DK188" t="str">
            <v>25875-185</v>
          </cell>
          <cell r="DL188" t="str">
            <v>25878-185</v>
          </cell>
          <cell r="DM188" t="str">
            <v>25885-185</v>
          </cell>
          <cell r="DN188" t="str">
            <v>25898-185</v>
          </cell>
          <cell r="DO188" t="str">
            <v>25899-185</v>
          </cell>
        </row>
        <row r="189">
          <cell r="C189" t="str">
            <v>25-186</v>
          </cell>
          <cell r="E189" t="str">
            <v>25019-186</v>
          </cell>
          <cell r="F189" t="str">
            <v>25035-186</v>
          </cell>
          <cell r="J189" t="str">
            <v>25095-186</v>
          </cell>
          <cell r="K189" t="str">
            <v>25099-186</v>
          </cell>
          <cell r="L189" t="str">
            <v>25120-186</v>
          </cell>
          <cell r="M189" t="str">
            <v>25123-186</v>
          </cell>
          <cell r="N189" t="str">
            <v>25126-186</v>
          </cell>
          <cell r="O189" t="str">
            <v>25148-186</v>
          </cell>
          <cell r="P189" t="str">
            <v>25151-186</v>
          </cell>
          <cell r="Q189" t="str">
            <v>25154-186</v>
          </cell>
          <cell r="R189" t="str">
            <v>25168-186</v>
          </cell>
          <cell r="S189" t="str">
            <v>25175-186</v>
          </cell>
          <cell r="T189" t="str">
            <v>25178-186</v>
          </cell>
          <cell r="U189" t="str">
            <v>25181-186</v>
          </cell>
          <cell r="V189" t="str">
            <v>25183-186</v>
          </cell>
          <cell r="X189" t="str">
            <v>25214-186</v>
          </cell>
          <cell r="Y189" t="str">
            <v>25224-186</v>
          </cell>
          <cell r="Z189" t="str">
            <v>25245-186</v>
          </cell>
          <cell r="AB189" t="str">
            <v>25260-186</v>
          </cell>
          <cell r="AC189" t="str">
            <v>25269-186</v>
          </cell>
          <cell r="AD189" t="str">
            <v>25279-186</v>
          </cell>
          <cell r="AE189" t="str">
            <v>25281-186</v>
          </cell>
          <cell r="AF189" t="str">
            <v>25286-186</v>
          </cell>
          <cell r="AG189" t="str">
            <v>25288-186</v>
          </cell>
          <cell r="AH189" t="str">
            <v>25290-186</v>
          </cell>
          <cell r="AI189" t="str">
            <v>25293-186</v>
          </cell>
          <cell r="AJ189" t="str">
            <v>25295-186</v>
          </cell>
          <cell r="AL189" t="str">
            <v>25299-186</v>
          </cell>
          <cell r="AM189" t="str">
            <v>25307-186</v>
          </cell>
          <cell r="AN189" t="str">
            <v>25312-186</v>
          </cell>
          <cell r="AO189" t="str">
            <v>25317-186</v>
          </cell>
          <cell r="AP189" t="str">
            <v>25320-186</v>
          </cell>
          <cell r="AQ189" t="str">
            <v>25322-186</v>
          </cell>
          <cell r="AR189" t="str">
            <v>25324-186</v>
          </cell>
          <cell r="AT189" t="str">
            <v>25328-186</v>
          </cell>
          <cell r="AU189" t="str">
            <v>25335-186</v>
          </cell>
          <cell r="AV189" t="str">
            <v>25339-186</v>
          </cell>
          <cell r="AX189" t="str">
            <v>25372-186</v>
          </cell>
          <cell r="AZ189" t="str">
            <v>25386-186</v>
          </cell>
          <cell r="BA189" t="str">
            <v>25394-186</v>
          </cell>
          <cell r="BB189" t="str">
            <v>25398-186</v>
          </cell>
          <cell r="BC189" t="str">
            <v>25402-186</v>
          </cell>
          <cell r="BD189" t="str">
            <v>25407-186</v>
          </cell>
          <cell r="BE189" t="str">
            <v>25426-186</v>
          </cell>
          <cell r="BF189" t="str">
            <v>25430-186</v>
          </cell>
          <cell r="BI189" t="str">
            <v>25473-186</v>
          </cell>
          <cell r="BK189" t="str">
            <v>25486-186</v>
          </cell>
          <cell r="BP189" t="str">
            <v>25513-186</v>
          </cell>
          <cell r="BQ189" t="str">
            <v>25518-186</v>
          </cell>
          <cell r="BS189" t="str">
            <v>25530-186</v>
          </cell>
          <cell r="BT189" t="str">
            <v>25535-186</v>
          </cell>
          <cell r="BU189" t="str">
            <v>25572-186</v>
          </cell>
          <cell r="BV189" t="str">
            <v>25580-186</v>
          </cell>
          <cell r="BW189" t="str">
            <v>25592-186</v>
          </cell>
          <cell r="BY189" t="str">
            <v>25596-186</v>
          </cell>
          <cell r="BZ189" t="str">
            <v>25599-186</v>
          </cell>
          <cell r="CA189" t="str">
            <v>25612-186</v>
          </cell>
          <cell r="CB189" t="str">
            <v>25645-186</v>
          </cell>
          <cell r="CD189" t="str">
            <v>25653-186</v>
          </cell>
          <cell r="CF189" t="str">
            <v>25662-186</v>
          </cell>
          <cell r="CG189" t="str">
            <v>25718-186</v>
          </cell>
          <cell r="CH189" t="str">
            <v>25736-186</v>
          </cell>
          <cell r="CI189" t="str">
            <v>25740-186</v>
          </cell>
          <cell r="CJ189" t="str">
            <v>25743-186</v>
          </cell>
          <cell r="CK189" t="str">
            <v>25745-186</v>
          </cell>
          <cell r="CM189" t="str">
            <v>25758-186</v>
          </cell>
          <cell r="CO189" t="str">
            <v>25772-186</v>
          </cell>
          <cell r="CS189" t="str">
            <v>25785-186</v>
          </cell>
          <cell r="CU189" t="str">
            <v>25797-186</v>
          </cell>
          <cell r="CV189" t="str">
            <v>25799-186</v>
          </cell>
          <cell r="CY189" t="str">
            <v>25815-186</v>
          </cell>
          <cell r="DA189" t="str">
            <v>25823-186</v>
          </cell>
          <cell r="DC189" t="str">
            <v>25841-186</v>
          </cell>
          <cell r="DD189" t="str">
            <v>25843-186</v>
          </cell>
          <cell r="DE189" t="str">
            <v>25845-186</v>
          </cell>
          <cell r="DF189" t="str">
            <v>25851-186</v>
          </cell>
          <cell r="DH189" t="str">
            <v>25867-186</v>
          </cell>
          <cell r="DI189" t="str">
            <v>25871-186</v>
          </cell>
          <cell r="DK189" t="str">
            <v>25875-186</v>
          </cell>
          <cell r="DL189" t="str">
            <v>25878-186</v>
          </cell>
          <cell r="DM189" t="str">
            <v>25885-186</v>
          </cell>
          <cell r="DN189" t="str">
            <v>25898-186</v>
          </cell>
          <cell r="DO189" t="str">
            <v>25899-186</v>
          </cell>
        </row>
        <row r="190">
          <cell r="C190" t="str">
            <v>25-187</v>
          </cell>
          <cell r="E190" t="str">
            <v>25019-187</v>
          </cell>
          <cell r="F190" t="str">
            <v>25035-187</v>
          </cell>
          <cell r="J190" t="str">
            <v>25095-187</v>
          </cell>
          <cell r="K190" t="str">
            <v>25099-187</v>
          </cell>
          <cell r="L190" t="str">
            <v>25120-187</v>
          </cell>
          <cell r="M190" t="str">
            <v>25123-187</v>
          </cell>
          <cell r="N190" t="str">
            <v>25126-187</v>
          </cell>
          <cell r="O190" t="str">
            <v>25148-187</v>
          </cell>
          <cell r="P190" t="str">
            <v>25151-187</v>
          </cell>
          <cell r="Q190" t="str">
            <v>25154-187</v>
          </cell>
          <cell r="R190" t="str">
            <v>25168-187</v>
          </cell>
          <cell r="S190" t="str">
            <v>25175-187</v>
          </cell>
          <cell r="T190" t="str">
            <v>25178-187</v>
          </cell>
          <cell r="U190" t="str">
            <v>25181-187</v>
          </cell>
          <cell r="V190" t="str">
            <v>25183-187</v>
          </cell>
          <cell r="X190" t="str">
            <v>25214-187</v>
          </cell>
          <cell r="Y190" t="str">
            <v>25224-187</v>
          </cell>
          <cell r="Z190" t="str">
            <v>25245-187</v>
          </cell>
          <cell r="AB190" t="str">
            <v>25260-187</v>
          </cell>
          <cell r="AC190" t="str">
            <v>25269-187</v>
          </cell>
          <cell r="AD190" t="str">
            <v>25279-187</v>
          </cell>
          <cell r="AE190" t="str">
            <v>25281-187</v>
          </cell>
          <cell r="AF190" t="str">
            <v>25286-187</v>
          </cell>
          <cell r="AG190" t="str">
            <v>25288-187</v>
          </cell>
          <cell r="AH190" t="str">
            <v>25290-187</v>
          </cell>
          <cell r="AI190" t="str">
            <v>25293-187</v>
          </cell>
          <cell r="AJ190" t="str">
            <v>25295-187</v>
          </cell>
          <cell r="AL190" t="str">
            <v>25299-187</v>
          </cell>
          <cell r="AM190" t="str">
            <v>25307-187</v>
          </cell>
          <cell r="AN190" t="str">
            <v>25312-187</v>
          </cell>
          <cell r="AO190" t="str">
            <v>25317-187</v>
          </cell>
          <cell r="AP190" t="str">
            <v>25320-187</v>
          </cell>
          <cell r="AQ190" t="str">
            <v>25322-187</v>
          </cell>
          <cell r="AR190" t="str">
            <v>25324-187</v>
          </cell>
          <cell r="AT190" t="str">
            <v>25328-187</v>
          </cell>
          <cell r="AU190" t="str">
            <v>25335-187</v>
          </cell>
          <cell r="AV190" t="str">
            <v>25339-187</v>
          </cell>
          <cell r="AX190" t="str">
            <v>25372-187</v>
          </cell>
          <cell r="AZ190" t="str">
            <v>25386-187</v>
          </cell>
          <cell r="BA190" t="str">
            <v>25394-187</v>
          </cell>
          <cell r="BB190" t="str">
            <v>25398-187</v>
          </cell>
          <cell r="BC190" t="str">
            <v>25402-187</v>
          </cell>
          <cell r="BD190" t="str">
            <v>25407-187</v>
          </cell>
          <cell r="BE190" t="str">
            <v>25426-187</v>
          </cell>
          <cell r="BF190" t="str">
            <v>25430-187</v>
          </cell>
          <cell r="BI190" t="str">
            <v>25473-187</v>
          </cell>
          <cell r="BK190" t="str">
            <v>25486-187</v>
          </cell>
          <cell r="BP190" t="str">
            <v>25513-187</v>
          </cell>
          <cell r="BQ190" t="str">
            <v>25518-187</v>
          </cell>
          <cell r="BS190" t="str">
            <v>25530-187</v>
          </cell>
          <cell r="BT190" t="str">
            <v>25535-187</v>
          </cell>
          <cell r="BU190" t="str">
            <v>25572-187</v>
          </cell>
          <cell r="BV190" t="str">
            <v>25580-187</v>
          </cell>
          <cell r="BW190" t="str">
            <v>25592-187</v>
          </cell>
          <cell r="BY190" t="str">
            <v>25596-187</v>
          </cell>
          <cell r="BZ190" t="str">
            <v>25599-187</v>
          </cell>
          <cell r="CA190" t="str">
            <v>25612-187</v>
          </cell>
          <cell r="CB190" t="str">
            <v>25645-187</v>
          </cell>
          <cell r="CD190" t="str">
            <v>25653-187</v>
          </cell>
          <cell r="CF190" t="str">
            <v>25662-187</v>
          </cell>
          <cell r="CG190" t="str">
            <v>25718-187</v>
          </cell>
          <cell r="CH190" t="str">
            <v>25736-187</v>
          </cell>
          <cell r="CI190" t="str">
            <v>25740-187</v>
          </cell>
          <cell r="CJ190" t="str">
            <v>25743-187</v>
          </cell>
          <cell r="CK190" t="str">
            <v>25745-187</v>
          </cell>
          <cell r="CM190" t="str">
            <v>25758-187</v>
          </cell>
          <cell r="CO190" t="str">
            <v>25772-187</v>
          </cell>
          <cell r="CS190" t="str">
            <v>25785-187</v>
          </cell>
          <cell r="CU190" t="str">
            <v>25797-187</v>
          </cell>
          <cell r="CV190" t="str">
            <v>25799-187</v>
          </cell>
          <cell r="DA190" t="str">
            <v>25823-187</v>
          </cell>
          <cell r="DC190" t="str">
            <v>25841-187</v>
          </cell>
          <cell r="DD190" t="str">
            <v>25843-187</v>
          </cell>
          <cell r="DE190" t="str">
            <v>25845-187</v>
          </cell>
          <cell r="DH190" t="str">
            <v>25867-187</v>
          </cell>
          <cell r="DI190" t="str">
            <v>25871-187</v>
          </cell>
          <cell r="DK190" t="str">
            <v>25875-187</v>
          </cell>
          <cell r="DL190" t="str">
            <v>25878-187</v>
          </cell>
          <cell r="DM190" t="str">
            <v>25885-187</v>
          </cell>
          <cell r="DN190" t="str">
            <v>25898-187</v>
          </cell>
          <cell r="DO190" t="str">
            <v>25899-187</v>
          </cell>
        </row>
        <row r="191">
          <cell r="C191" t="str">
            <v>25-188</v>
          </cell>
          <cell r="E191" t="str">
            <v>25019-188</v>
          </cell>
          <cell r="F191" t="str">
            <v>25035-188</v>
          </cell>
          <cell r="J191" t="str">
            <v>25095-188</v>
          </cell>
          <cell r="K191" t="str">
            <v>25099-188</v>
          </cell>
          <cell r="L191" t="str">
            <v>25120-188</v>
          </cell>
          <cell r="M191" t="str">
            <v>25123-188</v>
          </cell>
          <cell r="N191" t="str">
            <v>25126-188</v>
          </cell>
          <cell r="O191" t="str">
            <v>25148-188</v>
          </cell>
          <cell r="P191" t="str">
            <v>25151-188</v>
          </cell>
          <cell r="Q191" t="str">
            <v>25154-188</v>
          </cell>
          <cell r="R191" t="str">
            <v>25168-188</v>
          </cell>
          <cell r="S191" t="str">
            <v>25175-188</v>
          </cell>
          <cell r="T191" t="str">
            <v>25178-188</v>
          </cell>
          <cell r="U191" t="str">
            <v>25181-188</v>
          </cell>
          <cell r="V191" t="str">
            <v>25183-188</v>
          </cell>
          <cell r="X191" t="str">
            <v>25214-188</v>
          </cell>
          <cell r="Y191" t="str">
            <v>25224-188</v>
          </cell>
          <cell r="Z191" t="str">
            <v>25245-188</v>
          </cell>
          <cell r="AB191" t="str">
            <v>25260-188</v>
          </cell>
          <cell r="AC191" t="str">
            <v>25269-188</v>
          </cell>
          <cell r="AD191" t="str">
            <v>25279-188</v>
          </cell>
          <cell r="AE191" t="str">
            <v>25281-188</v>
          </cell>
          <cell r="AF191" t="str">
            <v>25286-188</v>
          </cell>
          <cell r="AG191" t="str">
            <v>25288-188</v>
          </cell>
          <cell r="AH191" t="str">
            <v>25290-188</v>
          </cell>
          <cell r="AI191" t="str">
            <v>25293-188</v>
          </cell>
          <cell r="AJ191" t="str">
            <v>25295-188</v>
          </cell>
          <cell r="AL191" t="str">
            <v>25299-188</v>
          </cell>
          <cell r="AM191" t="str">
            <v>25307-188</v>
          </cell>
          <cell r="AN191" t="str">
            <v>25312-188</v>
          </cell>
          <cell r="AO191" t="str">
            <v>25317-188</v>
          </cell>
          <cell r="AP191" t="str">
            <v>25320-188</v>
          </cell>
          <cell r="AQ191" t="str">
            <v>25322-188</v>
          </cell>
          <cell r="AR191" t="str">
            <v>25324-188</v>
          </cell>
          <cell r="AT191" t="str">
            <v>25328-188</v>
          </cell>
          <cell r="AU191" t="str">
            <v>25335-188</v>
          </cell>
          <cell r="AV191" t="str">
            <v>25339-188</v>
          </cell>
          <cell r="AX191" t="str">
            <v>25372-188</v>
          </cell>
          <cell r="AZ191" t="str">
            <v>25386-188</v>
          </cell>
          <cell r="BA191" t="str">
            <v>25394-188</v>
          </cell>
          <cell r="BB191" t="str">
            <v>25398-188</v>
          </cell>
          <cell r="BC191" t="str">
            <v>25402-188</v>
          </cell>
          <cell r="BD191" t="str">
            <v>25407-188</v>
          </cell>
          <cell r="BE191" t="str">
            <v>25426-188</v>
          </cell>
          <cell r="BF191" t="str">
            <v>25430-188</v>
          </cell>
          <cell r="BI191" t="str">
            <v>25473-188</v>
          </cell>
          <cell r="BK191" t="str">
            <v>25486-188</v>
          </cell>
          <cell r="BP191" t="str">
            <v>25513-188</v>
          </cell>
          <cell r="BQ191" t="str">
            <v>25518-188</v>
          </cell>
          <cell r="BS191" t="str">
            <v>25530-188</v>
          </cell>
          <cell r="BT191" t="str">
            <v>25535-188</v>
          </cell>
          <cell r="BU191" t="str">
            <v>25572-188</v>
          </cell>
          <cell r="BV191" t="str">
            <v>25580-188</v>
          </cell>
          <cell r="BW191" t="str">
            <v>25592-188</v>
          </cell>
          <cell r="BY191" t="str">
            <v>25596-188</v>
          </cell>
          <cell r="BZ191" t="str">
            <v>25599-188</v>
          </cell>
          <cell r="CA191" t="str">
            <v>25612-188</v>
          </cell>
          <cell r="CB191" t="str">
            <v>25645-188</v>
          </cell>
          <cell r="CD191" t="str">
            <v>25653-188</v>
          </cell>
          <cell r="CF191" t="str">
            <v>25662-188</v>
          </cell>
          <cell r="CG191" t="str">
            <v>25718-188</v>
          </cell>
          <cell r="CH191" t="str">
            <v>25736-188</v>
          </cell>
          <cell r="CI191" t="str">
            <v>25740-188</v>
          </cell>
          <cell r="CJ191" t="str">
            <v>25743-188</v>
          </cell>
          <cell r="CK191" t="str">
            <v>25745-188</v>
          </cell>
          <cell r="CM191" t="str">
            <v>25758-188</v>
          </cell>
          <cell r="CO191" t="str">
            <v>25772-188</v>
          </cell>
          <cell r="CS191" t="str">
            <v>25785-188</v>
          </cell>
          <cell r="CU191" t="str">
            <v>25797-188</v>
          </cell>
          <cell r="CV191" t="str">
            <v>25799-188</v>
          </cell>
          <cell r="DA191" t="str">
            <v>25823-188</v>
          </cell>
          <cell r="DC191" t="str">
            <v>25841-188</v>
          </cell>
          <cell r="DD191" t="str">
            <v>25843-188</v>
          </cell>
          <cell r="DE191" t="str">
            <v>25845-188</v>
          </cell>
          <cell r="DH191" t="str">
            <v>25867-188</v>
          </cell>
          <cell r="DI191" t="str">
            <v>25871-188</v>
          </cell>
          <cell r="DK191" t="str">
            <v>25875-188</v>
          </cell>
          <cell r="DL191" t="str">
            <v>25878-188</v>
          </cell>
          <cell r="DM191" t="str">
            <v>25885-188</v>
          </cell>
          <cell r="DN191" t="str">
            <v>25898-188</v>
          </cell>
          <cell r="DO191" t="str">
            <v>25899-188</v>
          </cell>
        </row>
        <row r="192">
          <cell r="C192" t="str">
            <v>25-189</v>
          </cell>
          <cell r="E192" t="str">
            <v>25019-189</v>
          </cell>
          <cell r="F192" t="str">
            <v>25035-189</v>
          </cell>
          <cell r="J192" t="str">
            <v>25095-189</v>
          </cell>
          <cell r="K192" t="str">
            <v>25099-189</v>
          </cell>
          <cell r="L192" t="str">
            <v>25120-189</v>
          </cell>
          <cell r="M192" t="str">
            <v>25123-189</v>
          </cell>
          <cell r="N192" t="str">
            <v>25126-189</v>
          </cell>
          <cell r="O192" t="str">
            <v>25148-189</v>
          </cell>
          <cell r="P192" t="str">
            <v>25151-189</v>
          </cell>
          <cell r="Q192" t="str">
            <v>25154-189</v>
          </cell>
          <cell r="R192" t="str">
            <v>25168-189</v>
          </cell>
          <cell r="S192" t="str">
            <v>25175-189</v>
          </cell>
          <cell r="T192" t="str">
            <v>25178-189</v>
          </cell>
          <cell r="U192" t="str">
            <v>25181-189</v>
          </cell>
          <cell r="V192" t="str">
            <v>25183-189</v>
          </cell>
          <cell r="X192" t="str">
            <v>25214-189</v>
          </cell>
          <cell r="Y192" t="str">
            <v>25224-189</v>
          </cell>
          <cell r="Z192" t="str">
            <v>25245-189</v>
          </cell>
          <cell r="AB192" t="str">
            <v>25260-189</v>
          </cell>
          <cell r="AC192" t="str">
            <v>25269-189</v>
          </cell>
          <cell r="AD192" t="str">
            <v>25279-189</v>
          </cell>
          <cell r="AE192" t="str">
            <v>25281-189</v>
          </cell>
          <cell r="AF192" t="str">
            <v>25286-189</v>
          </cell>
          <cell r="AG192" t="str">
            <v>25288-189</v>
          </cell>
          <cell r="AH192" t="str">
            <v>25290-189</v>
          </cell>
          <cell r="AI192" t="str">
            <v>25293-189</v>
          </cell>
          <cell r="AJ192" t="str">
            <v>25295-189</v>
          </cell>
          <cell r="AL192" t="str">
            <v>25299-189</v>
          </cell>
          <cell r="AM192" t="str">
            <v>25307-189</v>
          </cell>
          <cell r="AN192" t="str">
            <v>25312-189</v>
          </cell>
          <cell r="AO192" t="str">
            <v>25317-189</v>
          </cell>
          <cell r="AP192" t="str">
            <v>25320-189</v>
          </cell>
          <cell r="AQ192" t="str">
            <v>25322-189</v>
          </cell>
          <cell r="AR192" t="str">
            <v>25324-189</v>
          </cell>
          <cell r="AT192" t="str">
            <v>25328-189</v>
          </cell>
          <cell r="AU192" t="str">
            <v>25335-189</v>
          </cell>
          <cell r="AV192" t="str">
            <v>25339-189</v>
          </cell>
          <cell r="AX192" t="str">
            <v>25372-189</v>
          </cell>
          <cell r="AZ192" t="str">
            <v>25386-189</v>
          </cell>
          <cell r="BA192" t="str">
            <v>25394-189</v>
          </cell>
          <cell r="BB192" t="str">
            <v>25398-189</v>
          </cell>
          <cell r="BC192" t="str">
            <v>25402-189</v>
          </cell>
          <cell r="BD192" t="str">
            <v>25407-189</v>
          </cell>
          <cell r="BE192" t="str">
            <v>25426-189</v>
          </cell>
          <cell r="BF192" t="str">
            <v>25430-189</v>
          </cell>
          <cell r="BI192" t="str">
            <v>25473-189</v>
          </cell>
          <cell r="BK192" t="str">
            <v>25486-189</v>
          </cell>
          <cell r="BP192" t="str">
            <v>25513-189</v>
          </cell>
          <cell r="BQ192" t="str">
            <v>25518-189</v>
          </cell>
          <cell r="BS192" t="str">
            <v>25530-189</v>
          </cell>
          <cell r="BT192" t="str">
            <v>25535-189</v>
          </cell>
          <cell r="BU192" t="str">
            <v>25572-189</v>
          </cell>
          <cell r="BV192" t="str">
            <v>25580-189</v>
          </cell>
          <cell r="BW192" t="str">
            <v>25592-189</v>
          </cell>
          <cell r="BY192" t="str">
            <v>25596-189</v>
          </cell>
          <cell r="BZ192" t="str">
            <v>25599-189</v>
          </cell>
          <cell r="CA192" t="str">
            <v>25612-189</v>
          </cell>
          <cell r="CB192" t="str">
            <v>25645-189</v>
          </cell>
          <cell r="CD192" t="str">
            <v>25653-189</v>
          </cell>
          <cell r="CF192" t="str">
            <v>25662-189</v>
          </cell>
          <cell r="CG192" t="str">
            <v>25718-189</v>
          </cell>
          <cell r="CH192" t="str">
            <v>25736-189</v>
          </cell>
          <cell r="CI192" t="str">
            <v>25740-189</v>
          </cell>
          <cell r="CJ192" t="str">
            <v>25743-189</v>
          </cell>
          <cell r="CK192" t="str">
            <v>25745-189</v>
          </cell>
          <cell r="CM192" t="str">
            <v>25758-189</v>
          </cell>
          <cell r="CO192" t="str">
            <v>25772-189</v>
          </cell>
          <cell r="CS192" t="str">
            <v>25785-189</v>
          </cell>
          <cell r="CU192" t="str">
            <v>25797-189</v>
          </cell>
          <cell r="CV192" t="str">
            <v>25799-189</v>
          </cell>
          <cell r="DA192" t="str">
            <v>25823-189</v>
          </cell>
          <cell r="DC192" t="str">
            <v>25841-189</v>
          </cell>
          <cell r="DD192" t="str">
            <v>25843-189</v>
          </cell>
          <cell r="DE192" t="str">
            <v>25845-189</v>
          </cell>
          <cell r="DH192" t="str">
            <v>25867-189</v>
          </cell>
          <cell r="DI192" t="str">
            <v>25871-189</v>
          </cell>
          <cell r="DK192" t="str">
            <v>25875-189</v>
          </cell>
          <cell r="DL192" t="str">
            <v>25878-189</v>
          </cell>
          <cell r="DM192" t="str">
            <v>25885-189</v>
          </cell>
          <cell r="DN192" t="str">
            <v>25898-189</v>
          </cell>
          <cell r="DO192" t="str">
            <v>25899-189</v>
          </cell>
        </row>
        <row r="193">
          <cell r="C193" t="str">
            <v>25-190</v>
          </cell>
          <cell r="E193" t="str">
            <v>25019-190</v>
          </cell>
          <cell r="F193" t="str">
            <v>25035-190</v>
          </cell>
          <cell r="J193" t="str">
            <v>25095-190</v>
          </cell>
          <cell r="K193" t="str">
            <v>25099-190</v>
          </cell>
          <cell r="L193" t="str">
            <v>25120-190</v>
          </cell>
          <cell r="M193" t="str">
            <v>25123-190</v>
          </cell>
          <cell r="N193" t="str">
            <v>25126-190</v>
          </cell>
          <cell r="O193" t="str">
            <v>25148-190</v>
          </cell>
          <cell r="P193" t="str">
            <v>25151-190</v>
          </cell>
          <cell r="Q193" t="str">
            <v>25154-190</v>
          </cell>
          <cell r="R193" t="str">
            <v>25168-190</v>
          </cell>
          <cell r="S193" t="str">
            <v>25175-190</v>
          </cell>
          <cell r="T193" t="str">
            <v>25178-190</v>
          </cell>
          <cell r="U193" t="str">
            <v>25181-190</v>
          </cell>
          <cell r="V193" t="str">
            <v>25183-190</v>
          </cell>
          <cell r="X193" t="str">
            <v>25214-190</v>
          </cell>
          <cell r="Y193" t="str">
            <v>25224-190</v>
          </cell>
          <cell r="Z193" t="str">
            <v>25245-190</v>
          </cell>
          <cell r="AB193" t="str">
            <v>25260-190</v>
          </cell>
          <cell r="AC193" t="str">
            <v>25269-190</v>
          </cell>
          <cell r="AD193" t="str">
            <v>25279-190</v>
          </cell>
          <cell r="AE193" t="str">
            <v>25281-190</v>
          </cell>
          <cell r="AF193" t="str">
            <v>25286-190</v>
          </cell>
          <cell r="AG193" t="str">
            <v>25288-190</v>
          </cell>
          <cell r="AH193" t="str">
            <v>25290-190</v>
          </cell>
          <cell r="AI193" t="str">
            <v>25293-190</v>
          </cell>
          <cell r="AJ193" t="str">
            <v>25295-190</v>
          </cell>
          <cell r="AL193" t="str">
            <v>25299-190</v>
          </cell>
          <cell r="AM193" t="str">
            <v>25307-190</v>
          </cell>
          <cell r="AN193" t="str">
            <v>25312-190</v>
          </cell>
          <cell r="AO193" t="str">
            <v>25317-190</v>
          </cell>
          <cell r="AP193" t="str">
            <v>25320-190</v>
          </cell>
          <cell r="AQ193" t="str">
            <v>25322-190</v>
          </cell>
          <cell r="AR193" t="str">
            <v>25324-190</v>
          </cell>
          <cell r="AT193" t="str">
            <v>25328-190</v>
          </cell>
          <cell r="AU193" t="str">
            <v>25335-190</v>
          </cell>
          <cell r="AV193" t="str">
            <v>25339-190</v>
          </cell>
          <cell r="AX193" t="str">
            <v>25372-190</v>
          </cell>
          <cell r="AZ193" t="str">
            <v>25386-190</v>
          </cell>
          <cell r="BA193" t="str">
            <v>25394-190</v>
          </cell>
          <cell r="BB193" t="str">
            <v>25398-190</v>
          </cell>
          <cell r="BC193" t="str">
            <v>25402-190</v>
          </cell>
          <cell r="BD193" t="str">
            <v>25407-190</v>
          </cell>
          <cell r="BE193" t="str">
            <v>25426-190</v>
          </cell>
          <cell r="BF193" t="str">
            <v>25430-190</v>
          </cell>
          <cell r="BI193" t="str">
            <v>25473-190</v>
          </cell>
          <cell r="BK193" t="str">
            <v>25486-190</v>
          </cell>
          <cell r="BP193" t="str">
            <v>25513-190</v>
          </cell>
          <cell r="BQ193" t="str">
            <v>25518-190</v>
          </cell>
          <cell r="BS193" t="str">
            <v>25530-190</v>
          </cell>
          <cell r="BT193" t="str">
            <v>25535-190</v>
          </cell>
          <cell r="BU193" t="str">
            <v>25572-190</v>
          </cell>
          <cell r="BV193" t="str">
            <v>25580-190</v>
          </cell>
          <cell r="BW193" t="str">
            <v>25592-190</v>
          </cell>
          <cell r="BY193" t="str">
            <v>25596-190</v>
          </cell>
          <cell r="BZ193" t="str">
            <v>25599-190</v>
          </cell>
          <cell r="CA193" t="str">
            <v>25612-190</v>
          </cell>
          <cell r="CB193" t="str">
            <v>25645-190</v>
          </cell>
          <cell r="CD193" t="str">
            <v>25653-190</v>
          </cell>
          <cell r="CF193" t="str">
            <v>25662-190</v>
          </cell>
          <cell r="CG193" t="str">
            <v>25718-190</v>
          </cell>
          <cell r="CH193" t="str">
            <v>25736-190</v>
          </cell>
          <cell r="CI193" t="str">
            <v>25740-190</v>
          </cell>
          <cell r="CJ193" t="str">
            <v>25743-190</v>
          </cell>
          <cell r="CK193" t="str">
            <v>25745-190</v>
          </cell>
          <cell r="CM193" t="str">
            <v>25758-190</v>
          </cell>
          <cell r="CO193" t="str">
            <v>25772-190</v>
          </cell>
          <cell r="CS193" t="str">
            <v>25785-190</v>
          </cell>
          <cell r="CU193" t="str">
            <v>25797-190</v>
          </cell>
          <cell r="CV193" t="str">
            <v>25799-190</v>
          </cell>
          <cell r="DA193" t="str">
            <v>25823-190</v>
          </cell>
          <cell r="DC193" t="str">
            <v>25841-190</v>
          </cell>
          <cell r="DD193" t="str">
            <v>25843-190</v>
          </cell>
          <cell r="DE193" t="str">
            <v>25845-190</v>
          </cell>
          <cell r="DH193" t="str">
            <v>25867-190</v>
          </cell>
          <cell r="DI193" t="str">
            <v>25871-190</v>
          </cell>
          <cell r="DK193" t="str">
            <v>25875-190</v>
          </cell>
          <cell r="DL193" t="str">
            <v>25878-190</v>
          </cell>
          <cell r="DM193" t="str">
            <v>25885-190</v>
          </cell>
          <cell r="DN193" t="str">
            <v>25898-190</v>
          </cell>
          <cell r="DO193" t="str">
            <v>25899-190</v>
          </cell>
        </row>
        <row r="194">
          <cell r="C194" t="str">
            <v>25-191</v>
          </cell>
          <cell r="E194" t="str">
            <v>25019-191</v>
          </cell>
          <cell r="F194" t="str">
            <v>25035-191</v>
          </cell>
          <cell r="J194" t="str">
            <v>25095-191</v>
          </cell>
          <cell r="K194" t="str">
            <v>25099-191</v>
          </cell>
          <cell r="L194" t="str">
            <v>25120-191</v>
          </cell>
          <cell r="M194" t="str">
            <v>25123-191</v>
          </cell>
          <cell r="N194" t="str">
            <v>25126-191</v>
          </cell>
          <cell r="O194" t="str">
            <v>25148-191</v>
          </cell>
          <cell r="P194" t="str">
            <v>25151-191</v>
          </cell>
          <cell r="Q194" t="str">
            <v>25154-191</v>
          </cell>
          <cell r="R194" t="str">
            <v>25168-191</v>
          </cell>
          <cell r="S194" t="str">
            <v>25175-191</v>
          </cell>
          <cell r="T194" t="str">
            <v>25178-191</v>
          </cell>
          <cell r="U194" t="str">
            <v>25181-191</v>
          </cell>
          <cell r="V194" t="str">
            <v>25183-191</v>
          </cell>
          <cell r="X194" t="str">
            <v>25214-191</v>
          </cell>
          <cell r="Y194" t="str">
            <v>25224-191</v>
          </cell>
          <cell r="Z194" t="str">
            <v>25245-191</v>
          </cell>
          <cell r="AB194" t="str">
            <v>25260-191</v>
          </cell>
          <cell r="AC194" t="str">
            <v>25269-191</v>
          </cell>
          <cell r="AD194" t="str">
            <v>25279-191</v>
          </cell>
          <cell r="AE194" t="str">
            <v>25281-191</v>
          </cell>
          <cell r="AF194" t="str">
            <v>25286-191</v>
          </cell>
          <cell r="AG194" t="str">
            <v>25288-191</v>
          </cell>
          <cell r="AH194" t="str">
            <v>25290-191</v>
          </cell>
          <cell r="AI194" t="str">
            <v>25293-191</v>
          </cell>
          <cell r="AJ194" t="str">
            <v>25295-191</v>
          </cell>
          <cell r="AL194" t="str">
            <v>25299-191</v>
          </cell>
          <cell r="AM194" t="str">
            <v>25307-191</v>
          </cell>
          <cell r="AN194" t="str">
            <v>25312-191</v>
          </cell>
          <cell r="AO194" t="str">
            <v>25317-191</v>
          </cell>
          <cell r="AP194" t="str">
            <v>25320-191</v>
          </cell>
          <cell r="AQ194" t="str">
            <v>25322-191</v>
          </cell>
          <cell r="AR194" t="str">
            <v>25324-191</v>
          </cell>
          <cell r="AT194" t="str">
            <v>25328-191</v>
          </cell>
          <cell r="AU194" t="str">
            <v>25335-191</v>
          </cell>
          <cell r="AV194" t="str">
            <v>25339-191</v>
          </cell>
          <cell r="AX194" t="str">
            <v>25372-191</v>
          </cell>
          <cell r="AZ194" t="str">
            <v>25386-191</v>
          </cell>
          <cell r="BA194" t="str">
            <v>25394-191</v>
          </cell>
          <cell r="BB194" t="str">
            <v>25398-191</v>
          </cell>
          <cell r="BC194" t="str">
            <v>25402-191</v>
          </cell>
          <cell r="BD194" t="str">
            <v>25407-191</v>
          </cell>
          <cell r="BE194" t="str">
            <v>25426-191</v>
          </cell>
          <cell r="BF194" t="str">
            <v>25430-191</v>
          </cell>
          <cell r="BI194" t="str">
            <v>25473-191</v>
          </cell>
          <cell r="BK194" t="str">
            <v>25486-191</v>
          </cell>
          <cell r="BP194" t="str">
            <v>25513-191</v>
          </cell>
          <cell r="BQ194" t="str">
            <v>25518-191</v>
          </cell>
          <cell r="BS194" t="str">
            <v>25530-191</v>
          </cell>
          <cell r="BT194" t="str">
            <v>25535-191</v>
          </cell>
          <cell r="BU194" t="str">
            <v>25572-191</v>
          </cell>
          <cell r="BV194" t="str">
            <v>25580-191</v>
          </cell>
          <cell r="BW194" t="str">
            <v>25592-191</v>
          </cell>
          <cell r="BY194" t="str">
            <v>25596-191</v>
          </cell>
          <cell r="BZ194" t="str">
            <v>25599-191</v>
          </cell>
          <cell r="CA194" t="str">
            <v>25612-191</v>
          </cell>
          <cell r="CB194" t="str">
            <v>25645-191</v>
          </cell>
          <cell r="CD194" t="str">
            <v>25653-191</v>
          </cell>
          <cell r="CF194" t="str">
            <v>25662-191</v>
          </cell>
          <cell r="CG194" t="str">
            <v>25718-191</v>
          </cell>
          <cell r="CH194" t="str">
            <v>25736-191</v>
          </cell>
          <cell r="CI194" t="str">
            <v>25740-191</v>
          </cell>
          <cell r="CJ194" t="str">
            <v>25743-191</v>
          </cell>
          <cell r="CK194" t="str">
            <v>25745-191</v>
          </cell>
          <cell r="CM194" t="str">
            <v>25758-191</v>
          </cell>
          <cell r="CO194" t="str">
            <v>25772-191</v>
          </cell>
          <cell r="CS194" t="str">
            <v>25785-191</v>
          </cell>
          <cell r="CU194" t="str">
            <v>25797-191</v>
          </cell>
          <cell r="CV194" t="str">
            <v>25799-191</v>
          </cell>
          <cell r="DA194" t="str">
            <v>25823-191</v>
          </cell>
          <cell r="DC194" t="str">
            <v>25841-191</v>
          </cell>
          <cell r="DD194" t="str">
            <v>25843-191</v>
          </cell>
          <cell r="DE194" t="str">
            <v>25845-191</v>
          </cell>
          <cell r="DH194" t="str">
            <v>25867-191</v>
          </cell>
          <cell r="DI194" t="str">
            <v>25871-191</v>
          </cell>
          <cell r="DK194" t="str">
            <v>25875-191</v>
          </cell>
          <cell r="DL194" t="str">
            <v>25878-191</v>
          </cell>
          <cell r="DM194" t="str">
            <v>25885-191</v>
          </cell>
          <cell r="DN194" t="str">
            <v>25898-191</v>
          </cell>
          <cell r="DO194" t="str">
            <v>25899-191</v>
          </cell>
        </row>
        <row r="195">
          <cell r="C195" t="str">
            <v>25-192</v>
          </cell>
          <cell r="E195" t="str">
            <v>25019-192</v>
          </cell>
          <cell r="F195" t="str">
            <v>25035-192</v>
          </cell>
          <cell r="J195" t="str">
            <v>25095-192</v>
          </cell>
          <cell r="K195" t="str">
            <v>25099-192</v>
          </cell>
          <cell r="L195" t="str">
            <v>25120-192</v>
          </cell>
          <cell r="M195" t="str">
            <v>25123-192</v>
          </cell>
          <cell r="N195" t="str">
            <v>25126-192</v>
          </cell>
          <cell r="O195" t="str">
            <v>25148-192</v>
          </cell>
          <cell r="P195" t="str">
            <v>25151-192</v>
          </cell>
          <cell r="Q195" t="str">
            <v>25154-192</v>
          </cell>
          <cell r="R195" t="str">
            <v>25168-192</v>
          </cell>
          <cell r="S195" t="str">
            <v>25175-192</v>
          </cell>
          <cell r="T195" t="str">
            <v>25178-192</v>
          </cell>
          <cell r="U195" t="str">
            <v>25181-192</v>
          </cell>
          <cell r="V195" t="str">
            <v>25183-192</v>
          </cell>
          <cell r="X195" t="str">
            <v>25214-192</v>
          </cell>
          <cell r="Y195" t="str">
            <v>25224-192</v>
          </cell>
          <cell r="Z195" t="str">
            <v>25245-192</v>
          </cell>
          <cell r="AB195" t="str">
            <v>25260-192</v>
          </cell>
          <cell r="AC195" t="str">
            <v>25269-192</v>
          </cell>
          <cell r="AD195" t="str">
            <v>25279-192</v>
          </cell>
          <cell r="AE195" t="str">
            <v>25281-192</v>
          </cell>
          <cell r="AF195" t="str">
            <v>25286-192</v>
          </cell>
          <cell r="AG195" t="str">
            <v>25288-192</v>
          </cell>
          <cell r="AH195" t="str">
            <v>25290-192</v>
          </cell>
          <cell r="AI195" t="str">
            <v>25293-192</v>
          </cell>
          <cell r="AJ195" t="str">
            <v>25295-192</v>
          </cell>
          <cell r="AL195" t="str">
            <v>25299-192</v>
          </cell>
          <cell r="AM195" t="str">
            <v>25307-192</v>
          </cell>
          <cell r="AN195" t="str">
            <v>25312-192</v>
          </cell>
          <cell r="AO195" t="str">
            <v>25317-192</v>
          </cell>
          <cell r="AP195" t="str">
            <v>25320-192</v>
          </cell>
          <cell r="AQ195" t="str">
            <v>25322-192</v>
          </cell>
          <cell r="AR195" t="str">
            <v>25324-192</v>
          </cell>
          <cell r="AT195" t="str">
            <v>25328-192</v>
          </cell>
          <cell r="AU195" t="str">
            <v>25335-192</v>
          </cell>
          <cell r="AV195" t="str">
            <v>25339-192</v>
          </cell>
          <cell r="AX195" t="str">
            <v>25372-192</v>
          </cell>
          <cell r="AZ195" t="str">
            <v>25386-192</v>
          </cell>
          <cell r="BA195" t="str">
            <v>25394-192</v>
          </cell>
          <cell r="BB195" t="str">
            <v>25398-192</v>
          </cell>
          <cell r="BC195" t="str">
            <v>25402-192</v>
          </cell>
          <cell r="BD195" t="str">
            <v>25407-192</v>
          </cell>
          <cell r="BE195" t="str">
            <v>25426-192</v>
          </cell>
          <cell r="BF195" t="str">
            <v>25430-192</v>
          </cell>
          <cell r="BI195" t="str">
            <v>25473-192</v>
          </cell>
          <cell r="BK195" t="str">
            <v>25486-192</v>
          </cell>
          <cell r="BP195" t="str">
            <v>25513-192</v>
          </cell>
          <cell r="BQ195" t="str">
            <v>25518-192</v>
          </cell>
          <cell r="BS195" t="str">
            <v>25530-192</v>
          </cell>
          <cell r="BT195" t="str">
            <v>25535-192</v>
          </cell>
          <cell r="BU195" t="str">
            <v>25572-192</v>
          </cell>
          <cell r="BV195" t="str">
            <v>25580-192</v>
          </cell>
          <cell r="BW195" t="str">
            <v>25592-192</v>
          </cell>
          <cell r="BY195" t="str">
            <v>25596-192</v>
          </cell>
          <cell r="BZ195" t="str">
            <v>25599-192</v>
          </cell>
          <cell r="CA195" t="str">
            <v>25612-192</v>
          </cell>
          <cell r="CB195" t="str">
            <v>25645-192</v>
          </cell>
          <cell r="CD195" t="str">
            <v>25653-192</v>
          </cell>
          <cell r="CF195" t="str">
            <v>25662-192</v>
          </cell>
          <cell r="CG195" t="str">
            <v>25718-192</v>
          </cell>
          <cell r="CH195" t="str">
            <v>25736-192</v>
          </cell>
          <cell r="CI195" t="str">
            <v>25740-192</v>
          </cell>
          <cell r="CJ195" t="str">
            <v>25743-192</v>
          </cell>
          <cell r="CK195" t="str">
            <v>25745-192</v>
          </cell>
          <cell r="CM195" t="str">
            <v>25758-192</v>
          </cell>
          <cell r="CO195" t="str">
            <v>25772-192</v>
          </cell>
          <cell r="CS195" t="str">
            <v>25785-192</v>
          </cell>
          <cell r="CU195" t="str">
            <v>25797-192</v>
          </cell>
          <cell r="CV195" t="str">
            <v>25799-192</v>
          </cell>
          <cell r="DA195" t="str">
            <v>25823-192</v>
          </cell>
          <cell r="DC195" t="str">
            <v>25841-192</v>
          </cell>
          <cell r="DD195" t="str">
            <v>25843-192</v>
          </cell>
          <cell r="DE195" t="str">
            <v>25845-192</v>
          </cell>
          <cell r="DH195" t="str">
            <v>25867-192</v>
          </cell>
          <cell r="DI195" t="str">
            <v>25871-192</v>
          </cell>
          <cell r="DK195" t="str">
            <v>25875-192</v>
          </cell>
          <cell r="DL195" t="str">
            <v>25878-192</v>
          </cell>
          <cell r="DM195" t="str">
            <v>25885-192</v>
          </cell>
          <cell r="DN195" t="str">
            <v>25898-192</v>
          </cell>
          <cell r="DO195" t="str">
            <v>25899-192</v>
          </cell>
        </row>
        <row r="196">
          <cell r="C196" t="str">
            <v>25-193</v>
          </cell>
          <cell r="E196" t="str">
            <v>25019-193</v>
          </cell>
          <cell r="F196" t="str">
            <v>25035-193</v>
          </cell>
          <cell r="K196" t="str">
            <v>25099-193</v>
          </cell>
          <cell r="L196" t="str">
            <v>25120-193</v>
          </cell>
          <cell r="M196" t="str">
            <v>25123-193</v>
          </cell>
          <cell r="N196" t="str">
            <v>25126-193</v>
          </cell>
          <cell r="O196" t="str">
            <v>25148-193</v>
          </cell>
          <cell r="P196" t="str">
            <v>25151-193</v>
          </cell>
          <cell r="Q196" t="str">
            <v>25154-193</v>
          </cell>
          <cell r="R196" t="str">
            <v>25168-193</v>
          </cell>
          <cell r="S196" t="str">
            <v>25175-193</v>
          </cell>
          <cell r="T196" t="str">
            <v>25178-193</v>
          </cell>
          <cell r="U196" t="str">
            <v>25181-193</v>
          </cell>
          <cell r="V196" t="str">
            <v>25183-193</v>
          </cell>
          <cell r="X196" t="str">
            <v>25214-193</v>
          </cell>
          <cell r="Y196" t="str">
            <v>25224-193</v>
          </cell>
          <cell r="Z196" t="str">
            <v>25245-193</v>
          </cell>
          <cell r="AB196" t="str">
            <v>25260-193</v>
          </cell>
          <cell r="AC196" t="str">
            <v>25269-193</v>
          </cell>
          <cell r="AD196" t="str">
            <v>25279-193</v>
          </cell>
          <cell r="AE196" t="str">
            <v>25281-193</v>
          </cell>
          <cell r="AF196" t="str">
            <v>25286-193</v>
          </cell>
          <cell r="AG196" t="str">
            <v>25288-193</v>
          </cell>
          <cell r="AH196" t="str">
            <v>25290-193</v>
          </cell>
          <cell r="AI196" t="str">
            <v>25293-193</v>
          </cell>
          <cell r="AJ196" t="str">
            <v>25295-193</v>
          </cell>
          <cell r="AL196" t="str">
            <v>25299-193</v>
          </cell>
          <cell r="AM196" t="str">
            <v>25307-193</v>
          </cell>
          <cell r="AN196" t="str">
            <v>25312-193</v>
          </cell>
          <cell r="AO196" t="str">
            <v>25317-193</v>
          </cell>
          <cell r="AP196" t="str">
            <v>25320-193</v>
          </cell>
          <cell r="AQ196" t="str">
            <v>25322-193</v>
          </cell>
          <cell r="AR196" t="str">
            <v>25324-193</v>
          </cell>
          <cell r="AT196" t="str">
            <v>25328-193</v>
          </cell>
          <cell r="AU196" t="str">
            <v>25335-193</v>
          </cell>
          <cell r="AV196" t="str">
            <v>25339-193</v>
          </cell>
          <cell r="AX196" t="str">
            <v>25372-193</v>
          </cell>
          <cell r="AZ196" t="str">
            <v>25386-193</v>
          </cell>
          <cell r="BA196" t="str">
            <v>25394-193</v>
          </cell>
          <cell r="BB196" t="str">
            <v>25398-193</v>
          </cell>
          <cell r="BC196" t="str">
            <v>25402-193</v>
          </cell>
          <cell r="BD196" t="str">
            <v>25407-193</v>
          </cell>
          <cell r="BE196" t="str">
            <v>25426-193</v>
          </cell>
          <cell r="BF196" t="str">
            <v>25430-193</v>
          </cell>
          <cell r="BI196" t="str">
            <v>25473-193</v>
          </cell>
          <cell r="BK196" t="str">
            <v>25486-193</v>
          </cell>
          <cell r="BP196" t="str">
            <v>25513-193</v>
          </cell>
          <cell r="BQ196" t="str">
            <v>25518-193</v>
          </cell>
          <cell r="BS196" t="str">
            <v>25530-193</v>
          </cell>
          <cell r="BT196" t="str">
            <v>25535-193</v>
          </cell>
          <cell r="BU196" t="str">
            <v>25572-193</v>
          </cell>
          <cell r="BV196" t="str">
            <v>25580-193</v>
          </cell>
          <cell r="BW196" t="str">
            <v>25592-193</v>
          </cell>
          <cell r="BY196" t="str">
            <v>25596-193</v>
          </cell>
          <cell r="BZ196" t="str">
            <v>25599-193</v>
          </cell>
          <cell r="CA196" t="str">
            <v>25612-193</v>
          </cell>
          <cell r="CB196" t="str">
            <v>25645-193</v>
          </cell>
          <cell r="CD196" t="str">
            <v>25653-193</v>
          </cell>
          <cell r="CF196" t="str">
            <v>25662-193</v>
          </cell>
          <cell r="CG196" t="str">
            <v>25718-193</v>
          </cell>
          <cell r="CH196" t="str">
            <v>25736-193</v>
          </cell>
          <cell r="CI196" t="str">
            <v>25740-193</v>
          </cell>
          <cell r="CJ196" t="str">
            <v>25743-193</v>
          </cell>
          <cell r="CK196" t="str">
            <v>25745-193</v>
          </cell>
          <cell r="CM196" t="str">
            <v>25758-193</v>
          </cell>
          <cell r="CO196" t="str">
            <v>25772-193</v>
          </cell>
          <cell r="CS196" t="str">
            <v>25785-193</v>
          </cell>
          <cell r="CU196" t="str">
            <v>25797-193</v>
          </cell>
          <cell r="CV196" t="str">
            <v>25799-193</v>
          </cell>
          <cell r="DA196" t="str">
            <v>25823-193</v>
          </cell>
          <cell r="DC196" t="str">
            <v>25841-193</v>
          </cell>
          <cell r="DD196" t="str">
            <v>25843-193</v>
          </cell>
          <cell r="DE196" t="str">
            <v>25845-193</v>
          </cell>
          <cell r="DH196" t="str">
            <v>25867-193</v>
          </cell>
          <cell r="DI196" t="str">
            <v>25871-193</v>
          </cell>
          <cell r="DK196" t="str">
            <v>25875-193</v>
          </cell>
          <cell r="DL196" t="str">
            <v>25878-193</v>
          </cell>
          <cell r="DM196" t="str">
            <v>25885-193</v>
          </cell>
          <cell r="DN196" t="str">
            <v>25898-193</v>
          </cell>
          <cell r="DO196" t="str">
            <v>25899-193</v>
          </cell>
        </row>
        <row r="197">
          <cell r="C197" t="str">
            <v>25-194</v>
          </cell>
          <cell r="E197" t="str">
            <v>25019-194</v>
          </cell>
          <cell r="F197" t="str">
            <v>25035-194</v>
          </cell>
          <cell r="K197" t="str">
            <v>25099-194</v>
          </cell>
          <cell r="L197" t="str">
            <v>25120-194</v>
          </cell>
          <cell r="M197" t="str">
            <v>25123-194</v>
          </cell>
          <cell r="N197" t="str">
            <v>25126-194</v>
          </cell>
          <cell r="O197" t="str">
            <v>25148-194</v>
          </cell>
          <cell r="P197" t="str">
            <v>25151-194</v>
          </cell>
          <cell r="Q197" t="str">
            <v>25154-194</v>
          </cell>
          <cell r="R197" t="str">
            <v>25168-194</v>
          </cell>
          <cell r="S197" t="str">
            <v>25175-194</v>
          </cell>
          <cell r="T197" t="str">
            <v>25178-194</v>
          </cell>
          <cell r="U197" t="str">
            <v>25181-194</v>
          </cell>
          <cell r="V197" t="str">
            <v>25183-194</v>
          </cell>
          <cell r="X197" t="str">
            <v>25214-194</v>
          </cell>
          <cell r="Y197" t="str">
            <v>25224-194</v>
          </cell>
          <cell r="Z197" t="str">
            <v>25245-194</v>
          </cell>
          <cell r="AB197" t="str">
            <v>25260-194</v>
          </cell>
          <cell r="AC197" t="str">
            <v>25269-194</v>
          </cell>
          <cell r="AD197" t="str">
            <v>25279-194</v>
          </cell>
          <cell r="AE197" t="str">
            <v>25281-194</v>
          </cell>
          <cell r="AF197" t="str">
            <v>25286-194</v>
          </cell>
          <cell r="AG197" t="str">
            <v>25288-194</v>
          </cell>
          <cell r="AH197" t="str">
            <v>25290-194</v>
          </cell>
          <cell r="AI197" t="str">
            <v>25293-194</v>
          </cell>
          <cell r="AJ197" t="str">
            <v>25295-194</v>
          </cell>
          <cell r="AL197" t="str">
            <v>25299-194</v>
          </cell>
          <cell r="AM197" t="str">
            <v>25307-194</v>
          </cell>
          <cell r="AN197" t="str">
            <v>25312-194</v>
          </cell>
          <cell r="AO197" t="str">
            <v>25317-194</v>
          </cell>
          <cell r="AP197" t="str">
            <v>25320-194</v>
          </cell>
          <cell r="AQ197" t="str">
            <v>25322-194</v>
          </cell>
          <cell r="AR197" t="str">
            <v>25324-194</v>
          </cell>
          <cell r="AT197" t="str">
            <v>25328-194</v>
          </cell>
          <cell r="AU197" t="str">
            <v>25335-194</v>
          </cell>
          <cell r="AV197" t="str">
            <v>25339-194</v>
          </cell>
          <cell r="AX197" t="str">
            <v>25372-194</v>
          </cell>
          <cell r="AZ197" t="str">
            <v>25386-194</v>
          </cell>
          <cell r="BA197" t="str">
            <v>25394-194</v>
          </cell>
          <cell r="BB197" t="str">
            <v>25398-194</v>
          </cell>
          <cell r="BC197" t="str">
            <v>25402-194</v>
          </cell>
          <cell r="BD197" t="str">
            <v>25407-194</v>
          </cell>
          <cell r="BE197" t="str">
            <v>25426-194</v>
          </cell>
          <cell r="BF197" t="str">
            <v>25430-194</v>
          </cell>
          <cell r="BI197" t="str">
            <v>25473-194</v>
          </cell>
          <cell r="BK197" t="str">
            <v>25486-194</v>
          </cell>
          <cell r="BP197" t="str">
            <v>25513-194</v>
          </cell>
          <cell r="BQ197" t="str">
            <v>25518-194</v>
          </cell>
          <cell r="BS197" t="str">
            <v>25530-194</v>
          </cell>
          <cell r="BT197" t="str">
            <v>25535-194</v>
          </cell>
          <cell r="BU197" t="str">
            <v>25572-194</v>
          </cell>
          <cell r="BV197" t="str">
            <v>25580-194</v>
          </cell>
          <cell r="BW197" t="str">
            <v>25592-194</v>
          </cell>
          <cell r="BY197" t="str">
            <v>25596-194</v>
          </cell>
          <cell r="BZ197" t="str">
            <v>25599-194</v>
          </cell>
          <cell r="CA197" t="str">
            <v>25612-194</v>
          </cell>
          <cell r="CB197" t="str">
            <v>25645-194</v>
          </cell>
          <cell r="CD197" t="str">
            <v>25653-194</v>
          </cell>
          <cell r="CF197" t="str">
            <v>25662-194</v>
          </cell>
          <cell r="CG197" t="str">
            <v>25718-194</v>
          </cell>
          <cell r="CH197" t="str">
            <v>25736-194</v>
          </cell>
          <cell r="CI197" t="str">
            <v>25740-194</v>
          </cell>
          <cell r="CJ197" t="str">
            <v>25743-194</v>
          </cell>
          <cell r="CK197" t="str">
            <v>25745-194</v>
          </cell>
          <cell r="CM197" t="str">
            <v>25758-194</v>
          </cell>
          <cell r="CO197" t="str">
            <v>25772-194</v>
          </cell>
          <cell r="CS197" t="str">
            <v>25785-194</v>
          </cell>
          <cell r="CU197" t="str">
            <v>25797-194</v>
          </cell>
          <cell r="CV197" t="str">
            <v>25799-194</v>
          </cell>
          <cell r="DA197" t="str">
            <v>25823-194</v>
          </cell>
          <cell r="DC197" t="str">
            <v>25841-194</v>
          </cell>
          <cell r="DD197" t="str">
            <v>25843-194</v>
          </cell>
          <cell r="DE197" t="str">
            <v>25845-194</v>
          </cell>
          <cell r="DH197" t="str">
            <v>25867-194</v>
          </cell>
          <cell r="DI197" t="str">
            <v>25871-194</v>
          </cell>
          <cell r="DK197" t="str">
            <v>25875-194</v>
          </cell>
          <cell r="DL197" t="str">
            <v>25878-194</v>
          </cell>
          <cell r="DM197" t="str">
            <v>25885-194</v>
          </cell>
          <cell r="DN197" t="str">
            <v>25898-194</v>
          </cell>
          <cell r="DO197" t="str">
            <v>25899-194</v>
          </cell>
        </row>
        <row r="198">
          <cell r="C198" t="str">
            <v>25-195</v>
          </cell>
          <cell r="E198" t="str">
            <v>25019-195</v>
          </cell>
          <cell r="F198" t="str">
            <v>25035-195</v>
          </cell>
          <cell r="K198" t="str">
            <v>25099-195</v>
          </cell>
          <cell r="L198" t="str">
            <v>25120-195</v>
          </cell>
          <cell r="M198" t="str">
            <v>25123-195</v>
          </cell>
          <cell r="N198" t="str">
            <v>25126-195</v>
          </cell>
          <cell r="O198" t="str">
            <v>25148-195</v>
          </cell>
          <cell r="P198" t="str">
            <v>25151-195</v>
          </cell>
          <cell r="R198" t="str">
            <v>25168-195</v>
          </cell>
          <cell r="S198" t="str">
            <v>25175-195</v>
          </cell>
          <cell r="T198" t="str">
            <v>25178-195</v>
          </cell>
          <cell r="U198" t="str">
            <v>25181-195</v>
          </cell>
          <cell r="V198" t="str">
            <v>25183-195</v>
          </cell>
          <cell r="X198" t="str">
            <v>25214-195</v>
          </cell>
          <cell r="Y198" t="str">
            <v>25224-195</v>
          </cell>
          <cell r="Z198" t="str">
            <v>25245-195</v>
          </cell>
          <cell r="AB198" t="str">
            <v>25260-195</v>
          </cell>
          <cell r="AC198" t="str">
            <v>25269-195</v>
          </cell>
          <cell r="AD198" t="str">
            <v>25279-195</v>
          </cell>
          <cell r="AE198" t="str">
            <v>25281-195</v>
          </cell>
          <cell r="AF198" t="str">
            <v>25286-195</v>
          </cell>
          <cell r="AG198" t="str">
            <v>25288-195</v>
          </cell>
          <cell r="AH198" t="str">
            <v>25290-195</v>
          </cell>
          <cell r="AI198" t="str">
            <v>25293-195</v>
          </cell>
          <cell r="AJ198" t="str">
            <v>25295-195</v>
          </cell>
          <cell r="AL198" t="str">
            <v>25299-195</v>
          </cell>
          <cell r="AM198" t="str">
            <v>25307-195</v>
          </cell>
          <cell r="AN198" t="str">
            <v>25312-195</v>
          </cell>
          <cell r="AO198" t="str">
            <v>25317-195</v>
          </cell>
          <cell r="AP198" t="str">
            <v>25320-195</v>
          </cell>
          <cell r="AQ198" t="str">
            <v>25322-195</v>
          </cell>
          <cell r="AR198" t="str">
            <v>25324-195</v>
          </cell>
          <cell r="AT198" t="str">
            <v>25328-195</v>
          </cell>
          <cell r="AU198" t="str">
            <v>25335-195</v>
          </cell>
          <cell r="AV198" t="str">
            <v>25339-195</v>
          </cell>
          <cell r="AX198" t="str">
            <v>25372-195</v>
          </cell>
          <cell r="AZ198" t="str">
            <v>25386-195</v>
          </cell>
          <cell r="BA198" t="str">
            <v>25394-195</v>
          </cell>
          <cell r="BC198" t="str">
            <v>25402-195</v>
          </cell>
          <cell r="BD198" t="str">
            <v>25407-195</v>
          </cell>
          <cell r="BE198" t="str">
            <v>25426-195</v>
          </cell>
          <cell r="BF198" t="str">
            <v>25430-195</v>
          </cell>
          <cell r="BI198" t="str">
            <v>25473-195</v>
          </cell>
          <cell r="BK198" t="str">
            <v>25486-195</v>
          </cell>
          <cell r="BP198" t="str">
            <v>25513-195</v>
          </cell>
          <cell r="BQ198" t="str">
            <v>25518-195</v>
          </cell>
          <cell r="BS198" t="str">
            <v>25530-195</v>
          </cell>
          <cell r="BT198" t="str">
            <v>25535-195</v>
          </cell>
          <cell r="BU198" t="str">
            <v>25572-195</v>
          </cell>
          <cell r="BV198" t="str">
            <v>25580-195</v>
          </cell>
          <cell r="BW198" t="str">
            <v>25592-195</v>
          </cell>
          <cell r="BY198" t="str">
            <v>25596-195</v>
          </cell>
          <cell r="BZ198" t="str">
            <v>25599-195</v>
          </cell>
          <cell r="CA198" t="str">
            <v>25612-195</v>
          </cell>
          <cell r="CB198" t="str">
            <v>25645-195</v>
          </cell>
          <cell r="CD198" t="str">
            <v>25653-195</v>
          </cell>
          <cell r="CF198" t="str">
            <v>25662-195</v>
          </cell>
          <cell r="CG198" t="str">
            <v>25718-195</v>
          </cell>
          <cell r="CH198" t="str">
            <v>25736-195</v>
          </cell>
          <cell r="CI198" t="str">
            <v>25740-195</v>
          </cell>
          <cell r="CJ198" t="str">
            <v>25743-195</v>
          </cell>
          <cell r="CK198" t="str">
            <v>25745-195</v>
          </cell>
          <cell r="CM198" t="str">
            <v>25758-195</v>
          </cell>
          <cell r="CO198" t="str">
            <v>25772-195</v>
          </cell>
          <cell r="CS198" t="str">
            <v>25785-195</v>
          </cell>
          <cell r="CU198" t="str">
            <v>25797-195</v>
          </cell>
          <cell r="CV198" t="str">
            <v>25799-195</v>
          </cell>
          <cell r="DA198" t="str">
            <v>25823-195</v>
          </cell>
          <cell r="DC198" t="str">
            <v>25841-195</v>
          </cell>
          <cell r="DD198" t="str">
            <v>25843-195</v>
          </cell>
          <cell r="DE198" t="str">
            <v>25845-195</v>
          </cell>
          <cell r="DH198" t="str">
            <v>25867-195</v>
          </cell>
          <cell r="DI198" t="str">
            <v>25871-195</v>
          </cell>
          <cell r="DK198" t="str">
            <v>25875-195</v>
          </cell>
          <cell r="DL198" t="str">
            <v>25878-195</v>
          </cell>
          <cell r="DM198" t="str">
            <v>25885-195</v>
          </cell>
          <cell r="DN198" t="str">
            <v>25898-195</v>
          </cell>
          <cell r="DO198" t="str">
            <v>25899-195</v>
          </cell>
        </row>
        <row r="199">
          <cell r="C199" t="str">
            <v>25-196</v>
          </cell>
          <cell r="E199" t="str">
            <v>25019-196</v>
          </cell>
          <cell r="F199" t="str">
            <v>25035-196</v>
          </cell>
          <cell r="K199" t="str">
            <v>25099-196</v>
          </cell>
          <cell r="L199" t="str">
            <v>25120-196</v>
          </cell>
          <cell r="M199" t="str">
            <v>25123-196</v>
          </cell>
          <cell r="N199" t="str">
            <v>25126-196</v>
          </cell>
          <cell r="O199" t="str">
            <v>25148-196</v>
          </cell>
          <cell r="P199" t="str">
            <v>25151-196</v>
          </cell>
          <cell r="R199" t="str">
            <v>25168-196</v>
          </cell>
          <cell r="S199" t="str">
            <v>25175-196</v>
          </cell>
          <cell r="T199" t="str">
            <v>25178-196</v>
          </cell>
          <cell r="U199" t="str">
            <v>25181-196</v>
          </cell>
          <cell r="V199" t="str">
            <v>25183-196</v>
          </cell>
          <cell r="X199" t="str">
            <v>25214-196</v>
          </cell>
          <cell r="Y199" t="str">
            <v>25224-196</v>
          </cell>
          <cell r="Z199" t="str">
            <v>25245-196</v>
          </cell>
          <cell r="AB199" t="str">
            <v>25260-196</v>
          </cell>
          <cell r="AC199" t="str">
            <v>25269-196</v>
          </cell>
          <cell r="AD199" t="str">
            <v>25279-196</v>
          </cell>
          <cell r="AE199" t="str">
            <v>25281-196</v>
          </cell>
          <cell r="AF199" t="str">
            <v>25286-196</v>
          </cell>
          <cell r="AG199" t="str">
            <v>25288-196</v>
          </cell>
          <cell r="AH199" t="str">
            <v>25290-196</v>
          </cell>
          <cell r="AI199" t="str">
            <v>25293-196</v>
          </cell>
          <cell r="AJ199" t="str">
            <v>25295-196</v>
          </cell>
          <cell r="AL199" t="str">
            <v>25299-196</v>
          </cell>
          <cell r="AM199" t="str">
            <v>25307-196</v>
          </cell>
          <cell r="AN199" t="str">
            <v>25312-196</v>
          </cell>
          <cell r="AO199" t="str">
            <v>25317-196</v>
          </cell>
          <cell r="AP199" t="str">
            <v>25320-196</v>
          </cell>
          <cell r="AQ199" t="str">
            <v>25322-196</v>
          </cell>
          <cell r="AR199" t="str">
            <v>25324-196</v>
          </cell>
          <cell r="AT199" t="str">
            <v>25328-196</v>
          </cell>
          <cell r="AU199" t="str">
            <v>25335-196</v>
          </cell>
          <cell r="AV199" t="str">
            <v>25339-196</v>
          </cell>
          <cell r="AX199" t="str">
            <v>25372-196</v>
          </cell>
          <cell r="AZ199" t="str">
            <v>25386-196</v>
          </cell>
          <cell r="BA199" t="str">
            <v>25394-196</v>
          </cell>
          <cell r="BC199" t="str">
            <v>25402-196</v>
          </cell>
          <cell r="BD199" t="str">
            <v>25407-196</v>
          </cell>
          <cell r="BE199" t="str">
            <v>25426-196</v>
          </cell>
          <cell r="BF199" t="str">
            <v>25430-196</v>
          </cell>
          <cell r="BI199" t="str">
            <v>25473-196</v>
          </cell>
          <cell r="BK199" t="str">
            <v>25486-196</v>
          </cell>
          <cell r="BP199" t="str">
            <v>25513-196</v>
          </cell>
          <cell r="BQ199" t="str">
            <v>25518-196</v>
          </cell>
          <cell r="BT199" t="str">
            <v>25535-196</v>
          </cell>
          <cell r="BU199" t="str">
            <v>25572-196</v>
          </cell>
          <cell r="BV199" t="str">
            <v>25580-196</v>
          </cell>
          <cell r="BW199" t="str">
            <v>25592-196</v>
          </cell>
          <cell r="BY199" t="str">
            <v>25596-196</v>
          </cell>
          <cell r="BZ199" t="str">
            <v>25599-196</v>
          </cell>
          <cell r="CA199" t="str">
            <v>25612-196</v>
          </cell>
          <cell r="CB199" t="str">
            <v>25645-196</v>
          </cell>
          <cell r="CD199" t="str">
            <v>25653-196</v>
          </cell>
          <cell r="CF199" t="str">
            <v>25662-196</v>
          </cell>
          <cell r="CG199" t="str">
            <v>25718-196</v>
          </cell>
          <cell r="CH199" t="str">
            <v>25736-196</v>
          </cell>
          <cell r="CI199" t="str">
            <v>25740-196</v>
          </cell>
          <cell r="CJ199" t="str">
            <v>25743-196</v>
          </cell>
          <cell r="CK199" t="str">
            <v>25745-196</v>
          </cell>
          <cell r="CM199" t="str">
            <v>25758-196</v>
          </cell>
          <cell r="CS199" t="str">
            <v>25785-196</v>
          </cell>
          <cell r="CU199" t="str">
            <v>25797-196</v>
          </cell>
          <cell r="CV199" t="str">
            <v>25799-196</v>
          </cell>
          <cell r="DA199" t="str">
            <v>25823-196</v>
          </cell>
          <cell r="DC199" t="str">
            <v>25841-196</v>
          </cell>
          <cell r="DD199" t="str">
            <v>25843-196</v>
          </cell>
          <cell r="DE199" t="str">
            <v>25845-196</v>
          </cell>
          <cell r="DH199" t="str">
            <v>25867-196</v>
          </cell>
          <cell r="DI199" t="str">
            <v>25871-196</v>
          </cell>
          <cell r="DK199" t="str">
            <v>25875-196</v>
          </cell>
          <cell r="DL199" t="str">
            <v>25878-196</v>
          </cell>
          <cell r="DM199" t="str">
            <v>25885-196</v>
          </cell>
          <cell r="DN199" t="str">
            <v>25898-196</v>
          </cell>
          <cell r="DO199" t="str">
            <v>25899-196</v>
          </cell>
        </row>
        <row r="200">
          <cell r="C200" t="str">
            <v>25-197</v>
          </cell>
          <cell r="E200" t="str">
            <v>25019-197</v>
          </cell>
          <cell r="F200" t="str">
            <v>25035-197</v>
          </cell>
          <cell r="K200" t="str">
            <v>25099-197</v>
          </cell>
          <cell r="L200" t="str">
            <v>25120-197</v>
          </cell>
          <cell r="M200" t="str">
            <v>25123-197</v>
          </cell>
          <cell r="N200" t="str">
            <v>25126-197</v>
          </cell>
          <cell r="O200" t="str">
            <v>25148-197</v>
          </cell>
          <cell r="P200" t="str">
            <v>25151-197</v>
          </cell>
          <cell r="R200" t="str">
            <v>25168-197</v>
          </cell>
          <cell r="S200" t="str">
            <v>25175-197</v>
          </cell>
          <cell r="T200" t="str">
            <v>25178-197</v>
          </cell>
          <cell r="U200" t="str">
            <v>25181-197</v>
          </cell>
          <cell r="V200" t="str">
            <v>25183-197</v>
          </cell>
          <cell r="X200" t="str">
            <v>25214-197</v>
          </cell>
          <cell r="Y200" t="str">
            <v>25224-197</v>
          </cell>
          <cell r="Z200" t="str">
            <v>25245-197</v>
          </cell>
          <cell r="AB200" t="str">
            <v>25260-197</v>
          </cell>
          <cell r="AC200" t="str">
            <v>25269-197</v>
          </cell>
          <cell r="AD200" t="str">
            <v>25279-197</v>
          </cell>
          <cell r="AE200" t="str">
            <v>25281-197</v>
          </cell>
          <cell r="AF200" t="str">
            <v>25286-197</v>
          </cell>
          <cell r="AG200" t="str">
            <v>25288-197</v>
          </cell>
          <cell r="AH200" t="str">
            <v>25290-197</v>
          </cell>
          <cell r="AI200" t="str">
            <v>25293-197</v>
          </cell>
          <cell r="AJ200" t="str">
            <v>25295-197</v>
          </cell>
          <cell r="AL200" t="str">
            <v>25299-197</v>
          </cell>
          <cell r="AM200" t="str">
            <v>25307-197</v>
          </cell>
          <cell r="AN200" t="str">
            <v>25312-197</v>
          </cell>
          <cell r="AP200" t="str">
            <v>25320-197</v>
          </cell>
          <cell r="AQ200" t="str">
            <v>25322-197</v>
          </cell>
          <cell r="AR200" t="str">
            <v>25324-197</v>
          </cell>
          <cell r="AT200" t="str">
            <v>25328-197</v>
          </cell>
          <cell r="AU200" t="str">
            <v>25335-197</v>
          </cell>
          <cell r="AV200" t="str">
            <v>25339-197</v>
          </cell>
          <cell r="AX200" t="str">
            <v>25372-197</v>
          </cell>
          <cell r="AZ200" t="str">
            <v>25386-197</v>
          </cell>
          <cell r="BA200" t="str">
            <v>25394-197</v>
          </cell>
          <cell r="BC200" t="str">
            <v>25402-197</v>
          </cell>
          <cell r="BD200" t="str">
            <v>25407-197</v>
          </cell>
          <cell r="BE200" t="str">
            <v>25426-197</v>
          </cell>
          <cell r="BF200" t="str">
            <v>25430-197</v>
          </cell>
          <cell r="BI200" t="str">
            <v>25473-197</v>
          </cell>
          <cell r="BK200" t="str">
            <v>25486-197</v>
          </cell>
          <cell r="BP200" t="str">
            <v>25513-197</v>
          </cell>
          <cell r="BQ200" t="str">
            <v>25518-197</v>
          </cell>
          <cell r="BT200" t="str">
            <v>25535-197</v>
          </cell>
          <cell r="BU200" t="str">
            <v>25572-197</v>
          </cell>
          <cell r="BV200" t="str">
            <v>25580-197</v>
          </cell>
          <cell r="BW200" t="str">
            <v>25592-197</v>
          </cell>
          <cell r="BY200" t="str">
            <v>25596-197</v>
          </cell>
          <cell r="BZ200" t="str">
            <v>25599-197</v>
          </cell>
          <cell r="CA200" t="str">
            <v>25612-197</v>
          </cell>
          <cell r="CB200" t="str">
            <v>25645-197</v>
          </cell>
          <cell r="CD200" t="str">
            <v>25653-197</v>
          </cell>
          <cell r="CF200" t="str">
            <v>25662-197</v>
          </cell>
          <cell r="CG200" t="str">
            <v>25718-197</v>
          </cell>
          <cell r="CH200" t="str">
            <v>25736-197</v>
          </cell>
          <cell r="CI200" t="str">
            <v>25740-197</v>
          </cell>
          <cell r="CJ200" t="str">
            <v>25743-197</v>
          </cell>
          <cell r="CK200" t="str">
            <v>25745-197</v>
          </cell>
          <cell r="CM200" t="str">
            <v>25758-197</v>
          </cell>
          <cell r="CS200" t="str">
            <v>25785-197</v>
          </cell>
          <cell r="CU200" t="str">
            <v>25797-197</v>
          </cell>
          <cell r="CV200" t="str">
            <v>25799-197</v>
          </cell>
          <cell r="DA200" t="str">
            <v>25823-197</v>
          </cell>
          <cell r="DC200" t="str">
            <v>25841-197</v>
          </cell>
          <cell r="DD200" t="str">
            <v>25843-197</v>
          </cell>
          <cell r="DE200" t="str">
            <v>25845-197</v>
          </cell>
          <cell r="DH200" t="str">
            <v>25867-197</v>
          </cell>
          <cell r="DI200" t="str">
            <v>25871-197</v>
          </cell>
          <cell r="DK200" t="str">
            <v>25875-197</v>
          </cell>
          <cell r="DL200" t="str">
            <v>25878-197</v>
          </cell>
          <cell r="DM200" t="str">
            <v>25885-197</v>
          </cell>
          <cell r="DN200" t="str">
            <v>25898-197</v>
          </cell>
          <cell r="DO200" t="str">
            <v>25899-197</v>
          </cell>
        </row>
        <row r="201">
          <cell r="C201" t="str">
            <v>25-198</v>
          </cell>
          <cell r="E201" t="str">
            <v>25019-198</v>
          </cell>
          <cell r="F201" t="str">
            <v>25035-198</v>
          </cell>
          <cell r="K201" t="str">
            <v>25099-198</v>
          </cell>
          <cell r="L201" t="str">
            <v>25120-198</v>
          </cell>
          <cell r="M201" t="str">
            <v>25123-198</v>
          </cell>
          <cell r="N201" t="str">
            <v>25126-198</v>
          </cell>
          <cell r="O201" t="str">
            <v>25148-198</v>
          </cell>
          <cell r="P201" t="str">
            <v>25151-198</v>
          </cell>
          <cell r="R201" t="str">
            <v>25168-198</v>
          </cell>
          <cell r="S201" t="str">
            <v>25175-198</v>
          </cell>
          <cell r="T201" t="str">
            <v>25178-198</v>
          </cell>
          <cell r="U201" t="str">
            <v>25181-198</v>
          </cell>
          <cell r="V201" t="str">
            <v>25183-198</v>
          </cell>
          <cell r="X201" t="str">
            <v>25214-198</v>
          </cell>
          <cell r="Y201" t="str">
            <v>25224-198</v>
          </cell>
          <cell r="Z201" t="str">
            <v>25245-198</v>
          </cell>
          <cell r="AB201" t="str">
            <v>25260-198</v>
          </cell>
          <cell r="AC201" t="str">
            <v>25269-198</v>
          </cell>
          <cell r="AD201" t="str">
            <v>25279-198</v>
          </cell>
          <cell r="AE201" t="str">
            <v>25281-198</v>
          </cell>
          <cell r="AF201" t="str">
            <v>25286-198</v>
          </cell>
          <cell r="AG201" t="str">
            <v>25288-198</v>
          </cell>
          <cell r="AH201" t="str">
            <v>25290-198</v>
          </cell>
          <cell r="AI201" t="str">
            <v>25293-198</v>
          </cell>
          <cell r="AJ201" t="str">
            <v>25295-198</v>
          </cell>
          <cell r="AL201" t="str">
            <v>25299-198</v>
          </cell>
          <cell r="AM201" t="str">
            <v>25307-198</v>
          </cell>
          <cell r="AN201" t="str">
            <v>25312-198</v>
          </cell>
          <cell r="AP201" t="str">
            <v>25320-198</v>
          </cell>
          <cell r="AQ201" t="str">
            <v>25322-198</v>
          </cell>
          <cell r="AR201" t="str">
            <v>25324-198</v>
          </cell>
          <cell r="AT201" t="str">
            <v>25328-198</v>
          </cell>
          <cell r="AU201" t="str">
            <v>25335-198</v>
          </cell>
          <cell r="AV201" t="str">
            <v>25339-198</v>
          </cell>
          <cell r="AX201" t="str">
            <v>25372-198</v>
          </cell>
          <cell r="AZ201" t="str">
            <v>25386-198</v>
          </cell>
          <cell r="BA201" t="str">
            <v>25394-198</v>
          </cell>
          <cell r="BC201" t="str">
            <v>25402-198</v>
          </cell>
          <cell r="BD201" t="str">
            <v>25407-198</v>
          </cell>
          <cell r="BE201" t="str">
            <v>25426-198</v>
          </cell>
          <cell r="BF201" t="str">
            <v>25430-198</v>
          </cell>
          <cell r="BI201" t="str">
            <v>25473-198</v>
          </cell>
          <cell r="BK201" t="str">
            <v>25486-198</v>
          </cell>
          <cell r="BP201" t="str">
            <v>25513-198</v>
          </cell>
          <cell r="BQ201" t="str">
            <v>25518-198</v>
          </cell>
          <cell r="BT201" t="str">
            <v>25535-198</v>
          </cell>
          <cell r="BU201" t="str">
            <v>25572-198</v>
          </cell>
          <cell r="BV201" t="str">
            <v>25580-198</v>
          </cell>
          <cell r="BW201" t="str">
            <v>25592-198</v>
          </cell>
          <cell r="BY201" t="str">
            <v>25596-198</v>
          </cell>
          <cell r="BZ201" t="str">
            <v>25599-198</v>
          </cell>
          <cell r="CA201" t="str">
            <v>25612-198</v>
          </cell>
          <cell r="CB201" t="str">
            <v>25645-198</v>
          </cell>
          <cell r="CD201" t="str">
            <v>25653-198</v>
          </cell>
          <cell r="CF201" t="str">
            <v>25662-198</v>
          </cell>
          <cell r="CG201" t="str">
            <v>25718-198</v>
          </cell>
          <cell r="CH201" t="str">
            <v>25736-198</v>
          </cell>
          <cell r="CI201" t="str">
            <v>25740-198</v>
          </cell>
          <cell r="CJ201" t="str">
            <v>25743-198</v>
          </cell>
          <cell r="CK201" t="str">
            <v>25745-198</v>
          </cell>
          <cell r="CM201" t="str">
            <v>25758-198</v>
          </cell>
          <cell r="CS201" t="str">
            <v>25785-198</v>
          </cell>
          <cell r="CU201" t="str">
            <v>25797-198</v>
          </cell>
          <cell r="CV201" t="str">
            <v>25799-198</v>
          </cell>
          <cell r="DA201" t="str">
            <v>25823-198</v>
          </cell>
          <cell r="DC201" t="str">
            <v>25841-198</v>
          </cell>
          <cell r="DD201" t="str">
            <v>25843-198</v>
          </cell>
          <cell r="DE201" t="str">
            <v>25845-198</v>
          </cell>
          <cell r="DH201" t="str">
            <v>25867-198</v>
          </cell>
          <cell r="DI201" t="str">
            <v>25871-198</v>
          </cell>
          <cell r="DK201" t="str">
            <v>25875-198</v>
          </cell>
          <cell r="DL201" t="str">
            <v>25878-198</v>
          </cell>
          <cell r="DM201" t="str">
            <v>25885-198</v>
          </cell>
          <cell r="DN201" t="str">
            <v>25898-198</v>
          </cell>
          <cell r="DO201" t="str">
            <v>25899-198</v>
          </cell>
        </row>
        <row r="202">
          <cell r="C202" t="str">
            <v>25-199</v>
          </cell>
          <cell r="E202" t="str">
            <v>25019-199</v>
          </cell>
          <cell r="F202" t="str">
            <v>25035-199</v>
          </cell>
          <cell r="K202" t="str">
            <v>25099-199</v>
          </cell>
          <cell r="L202" t="str">
            <v>25120-199</v>
          </cell>
          <cell r="M202" t="str">
            <v>25123-199</v>
          </cell>
          <cell r="N202" t="str">
            <v>25126-199</v>
          </cell>
          <cell r="O202" t="str">
            <v>25148-199</v>
          </cell>
          <cell r="P202" t="str">
            <v>25151-199</v>
          </cell>
          <cell r="R202" t="str">
            <v>25168-199</v>
          </cell>
          <cell r="S202" t="str">
            <v>25175-199</v>
          </cell>
          <cell r="T202" t="str">
            <v>25178-199</v>
          </cell>
          <cell r="U202" t="str">
            <v>25181-199</v>
          </cell>
          <cell r="V202" t="str">
            <v>25183-199</v>
          </cell>
          <cell r="X202" t="str">
            <v>25214-199</v>
          </cell>
          <cell r="Y202" t="str">
            <v>25224-199</v>
          </cell>
          <cell r="Z202" t="str">
            <v>25245-199</v>
          </cell>
          <cell r="AB202" t="str">
            <v>25260-199</v>
          </cell>
          <cell r="AC202" t="str">
            <v>25269-199</v>
          </cell>
          <cell r="AD202" t="str">
            <v>25279-199</v>
          </cell>
          <cell r="AE202" t="str">
            <v>25281-199</v>
          </cell>
          <cell r="AF202" t="str">
            <v>25286-199</v>
          </cell>
          <cell r="AG202" t="str">
            <v>25288-199</v>
          </cell>
          <cell r="AH202" t="str">
            <v>25290-199</v>
          </cell>
          <cell r="AI202" t="str">
            <v>25293-199</v>
          </cell>
          <cell r="AJ202" t="str">
            <v>25295-199</v>
          </cell>
          <cell r="AL202" t="str">
            <v>25299-199</v>
          </cell>
          <cell r="AM202" t="str">
            <v>25307-199</v>
          </cell>
          <cell r="AN202" t="str">
            <v>25312-199</v>
          </cell>
          <cell r="AP202" t="str">
            <v>25320-199</v>
          </cell>
          <cell r="AQ202" t="str">
            <v>25322-199</v>
          </cell>
          <cell r="AR202" t="str">
            <v>25324-199</v>
          </cell>
          <cell r="AT202" t="str">
            <v>25328-199</v>
          </cell>
          <cell r="AU202" t="str">
            <v>25335-199</v>
          </cell>
          <cell r="AV202" t="str">
            <v>25339-199</v>
          </cell>
          <cell r="AX202" t="str">
            <v>25372-199</v>
          </cell>
          <cell r="AZ202" t="str">
            <v>25386-199</v>
          </cell>
          <cell r="BA202" t="str">
            <v>25394-199</v>
          </cell>
          <cell r="BC202" t="str">
            <v>25402-199</v>
          </cell>
          <cell r="BD202" t="str">
            <v>25407-199</v>
          </cell>
          <cell r="BE202" t="str">
            <v>25426-199</v>
          </cell>
          <cell r="BF202" t="str">
            <v>25430-199</v>
          </cell>
          <cell r="BI202" t="str">
            <v>25473-199</v>
          </cell>
          <cell r="BK202" t="str">
            <v>25486-199</v>
          </cell>
          <cell r="BP202" t="str">
            <v>25513-199</v>
          </cell>
          <cell r="BQ202" t="str">
            <v>25518-199</v>
          </cell>
          <cell r="BT202" t="str">
            <v>25535-199</v>
          </cell>
          <cell r="BU202" t="str">
            <v>25572-199</v>
          </cell>
          <cell r="BV202" t="str">
            <v>25580-199</v>
          </cell>
          <cell r="BW202" t="str">
            <v>25592-199</v>
          </cell>
          <cell r="BY202" t="str">
            <v>25596-199</v>
          </cell>
          <cell r="BZ202" t="str">
            <v>25599-199</v>
          </cell>
          <cell r="CA202" t="str">
            <v>25612-199</v>
          </cell>
          <cell r="CB202" t="str">
            <v>25645-199</v>
          </cell>
          <cell r="CD202" t="str">
            <v>25653-199</v>
          </cell>
          <cell r="CF202" t="str">
            <v>25662-199</v>
          </cell>
          <cell r="CG202" t="str">
            <v>25718-199</v>
          </cell>
          <cell r="CH202" t="str">
            <v>25736-199</v>
          </cell>
          <cell r="CI202" t="str">
            <v>25740-199</v>
          </cell>
          <cell r="CJ202" t="str">
            <v>25743-199</v>
          </cell>
          <cell r="CK202" t="str">
            <v>25745-199</v>
          </cell>
          <cell r="CM202" t="str">
            <v>25758-199</v>
          </cell>
          <cell r="CS202" t="str">
            <v>25785-199</v>
          </cell>
          <cell r="CU202" t="str">
            <v>25797-199</v>
          </cell>
          <cell r="CV202" t="str">
            <v>25799-199</v>
          </cell>
          <cell r="DA202" t="str">
            <v>25823-199</v>
          </cell>
          <cell r="DC202" t="str">
            <v>25841-199</v>
          </cell>
          <cell r="DD202" t="str">
            <v>25843-199</v>
          </cell>
          <cell r="DE202" t="str">
            <v>25845-199</v>
          </cell>
          <cell r="DH202" t="str">
            <v>25867-199</v>
          </cell>
          <cell r="DI202" t="str">
            <v>25871-199</v>
          </cell>
          <cell r="DK202" t="str">
            <v>25875-199</v>
          </cell>
          <cell r="DL202" t="str">
            <v>25878-199</v>
          </cell>
          <cell r="DM202" t="str">
            <v>25885-199</v>
          </cell>
          <cell r="DN202" t="str">
            <v>25898-199</v>
          </cell>
          <cell r="DO202" t="str">
            <v>25899-199</v>
          </cell>
        </row>
        <row r="203">
          <cell r="C203" t="str">
            <v>25-200</v>
          </cell>
          <cell r="E203" t="str">
            <v>25019-200</v>
          </cell>
          <cell r="F203" t="str">
            <v>25035-200</v>
          </cell>
          <cell r="K203" t="str">
            <v>25099-200</v>
          </cell>
          <cell r="L203" t="str">
            <v>25120-200</v>
          </cell>
          <cell r="M203" t="str">
            <v>25123-200</v>
          </cell>
          <cell r="N203" t="str">
            <v>25126-200</v>
          </cell>
          <cell r="O203" t="str">
            <v>25148-200</v>
          </cell>
          <cell r="P203" t="str">
            <v>25151-200</v>
          </cell>
          <cell r="R203" t="str">
            <v>25168-200</v>
          </cell>
          <cell r="S203" t="str">
            <v>25175-200</v>
          </cell>
          <cell r="T203" t="str">
            <v>25178-200</v>
          </cell>
          <cell r="U203" t="str">
            <v>25181-200</v>
          </cell>
          <cell r="V203" t="str">
            <v>25183-200</v>
          </cell>
          <cell r="X203" t="str">
            <v>25214-200</v>
          </cell>
          <cell r="Y203" t="str">
            <v>25224-200</v>
          </cell>
          <cell r="Z203" t="str">
            <v>25245-200</v>
          </cell>
          <cell r="AB203" t="str">
            <v>25260-200</v>
          </cell>
          <cell r="AC203" t="str">
            <v>25269-200</v>
          </cell>
          <cell r="AD203" t="str">
            <v>25279-200</v>
          </cell>
          <cell r="AE203" t="str">
            <v>25281-200</v>
          </cell>
          <cell r="AF203" t="str">
            <v>25286-200</v>
          </cell>
          <cell r="AG203" t="str">
            <v>25288-200</v>
          </cell>
          <cell r="AH203" t="str">
            <v>25290-200</v>
          </cell>
          <cell r="AI203" t="str">
            <v>25293-200</v>
          </cell>
          <cell r="AJ203" t="str">
            <v>25295-200</v>
          </cell>
          <cell r="AL203" t="str">
            <v>25299-200</v>
          </cell>
          <cell r="AM203" t="str">
            <v>25307-200</v>
          </cell>
          <cell r="AN203" t="str">
            <v>25312-200</v>
          </cell>
          <cell r="AP203" t="str">
            <v>25320-200</v>
          </cell>
          <cell r="AQ203" t="str">
            <v>25322-200</v>
          </cell>
          <cell r="AR203" t="str">
            <v>25324-200</v>
          </cell>
          <cell r="AT203" t="str">
            <v>25328-200</v>
          </cell>
          <cell r="AU203" t="str">
            <v>25335-200</v>
          </cell>
          <cell r="AV203" t="str">
            <v>25339-200</v>
          </cell>
          <cell r="AX203" t="str">
            <v>25372-200</v>
          </cell>
          <cell r="AZ203" t="str">
            <v>25386-200</v>
          </cell>
          <cell r="BA203" t="str">
            <v>25394-200</v>
          </cell>
          <cell r="BC203" t="str">
            <v>25402-200</v>
          </cell>
          <cell r="BD203" t="str">
            <v>25407-200</v>
          </cell>
          <cell r="BE203" t="str">
            <v>25426-200</v>
          </cell>
          <cell r="BF203" t="str">
            <v>25430-200</v>
          </cell>
          <cell r="BI203" t="str">
            <v>25473-200</v>
          </cell>
          <cell r="BK203" t="str">
            <v>25486-200</v>
          </cell>
          <cell r="BP203" t="str">
            <v>25513-200</v>
          </cell>
          <cell r="BQ203" t="str">
            <v>25518-200</v>
          </cell>
          <cell r="BT203" t="str">
            <v>25535-200</v>
          </cell>
          <cell r="BU203" t="str">
            <v>25572-200</v>
          </cell>
          <cell r="BV203" t="str">
            <v>25580-200</v>
          </cell>
          <cell r="BW203" t="str">
            <v>25592-200</v>
          </cell>
          <cell r="BY203" t="str">
            <v>25596-200</v>
          </cell>
          <cell r="BZ203" t="str">
            <v>25599-200</v>
          </cell>
          <cell r="CA203" t="str">
            <v>25612-200</v>
          </cell>
          <cell r="CB203" t="str">
            <v>25645-200</v>
          </cell>
          <cell r="CD203" t="str">
            <v>25653-200</v>
          </cell>
          <cell r="CF203" t="str">
            <v>25662-200</v>
          </cell>
          <cell r="CG203" t="str">
            <v>25718-200</v>
          </cell>
          <cell r="CH203" t="str">
            <v>25736-200</v>
          </cell>
          <cell r="CI203" t="str">
            <v>25740-200</v>
          </cell>
          <cell r="CJ203" t="str">
            <v>25743-200</v>
          </cell>
          <cell r="CK203" t="str">
            <v>25745-200</v>
          </cell>
          <cell r="CM203" t="str">
            <v>25758-200</v>
          </cell>
          <cell r="CS203" t="str">
            <v>25785-200</v>
          </cell>
          <cell r="CU203" t="str">
            <v>25797-200</v>
          </cell>
          <cell r="CV203" t="str">
            <v>25799-200</v>
          </cell>
          <cell r="DA203" t="str">
            <v>25823-200</v>
          </cell>
          <cell r="DC203" t="str">
            <v>25841-200</v>
          </cell>
          <cell r="DD203" t="str">
            <v>25843-200</v>
          </cell>
          <cell r="DE203" t="str">
            <v>25845-200</v>
          </cell>
          <cell r="DH203" t="str">
            <v>25867-200</v>
          </cell>
          <cell r="DI203" t="str">
            <v>25871-200</v>
          </cell>
          <cell r="DK203" t="str">
            <v>25875-200</v>
          </cell>
          <cell r="DL203" t="str">
            <v>25878-200</v>
          </cell>
          <cell r="DM203" t="str">
            <v>25885-200</v>
          </cell>
          <cell r="DN203" t="str">
            <v>25898-200</v>
          </cell>
          <cell r="DO203" t="str">
            <v>25899-200</v>
          </cell>
        </row>
        <row r="204">
          <cell r="C204" t="str">
            <v>25-201</v>
          </cell>
          <cell r="E204" t="str">
            <v>25019-201</v>
          </cell>
          <cell r="F204" t="str">
            <v>25035-201</v>
          </cell>
          <cell r="K204" t="str">
            <v>25099-201</v>
          </cell>
          <cell r="L204" t="str">
            <v>25120-201</v>
          </cell>
          <cell r="M204" t="str">
            <v>25123-201</v>
          </cell>
          <cell r="N204" t="str">
            <v>25126-201</v>
          </cell>
          <cell r="O204" t="str">
            <v>25148-201</v>
          </cell>
          <cell r="P204" t="str">
            <v>25151-201</v>
          </cell>
          <cell r="R204" t="str">
            <v>25168-201</v>
          </cell>
          <cell r="S204" t="str">
            <v>25175-201</v>
          </cell>
          <cell r="T204" t="str">
            <v>25178-201</v>
          </cell>
          <cell r="U204" t="str">
            <v>25181-201</v>
          </cell>
          <cell r="V204" t="str">
            <v>25183-201</v>
          </cell>
          <cell r="X204" t="str">
            <v>25214-201</v>
          </cell>
          <cell r="Y204" t="str">
            <v>25224-201</v>
          </cell>
          <cell r="Z204" t="str">
            <v>25245-201</v>
          </cell>
          <cell r="AB204" t="str">
            <v>25260-201</v>
          </cell>
          <cell r="AC204" t="str">
            <v>25269-201</v>
          </cell>
          <cell r="AD204" t="str">
            <v>25279-201</v>
          </cell>
          <cell r="AE204" t="str">
            <v>25281-201</v>
          </cell>
          <cell r="AF204" t="str">
            <v>25286-201</v>
          </cell>
          <cell r="AG204" t="str">
            <v>25288-201</v>
          </cell>
          <cell r="AH204" t="str">
            <v>25290-201</v>
          </cell>
          <cell r="AI204" t="str">
            <v>25293-201</v>
          </cell>
          <cell r="AJ204" t="str">
            <v>25295-201</v>
          </cell>
          <cell r="AL204" t="str">
            <v>25299-201</v>
          </cell>
          <cell r="AM204" t="str">
            <v>25307-201</v>
          </cell>
          <cell r="AN204" t="str">
            <v>25312-201</v>
          </cell>
          <cell r="AP204" t="str">
            <v>25320-201</v>
          </cell>
          <cell r="AQ204" t="str">
            <v>25322-201</v>
          </cell>
          <cell r="AR204" t="str">
            <v>25324-201</v>
          </cell>
          <cell r="AT204" t="str">
            <v>25328-201</v>
          </cell>
          <cell r="AU204" t="str">
            <v>25335-201</v>
          </cell>
          <cell r="AV204" t="str">
            <v>25339-201</v>
          </cell>
          <cell r="AX204" t="str">
            <v>25372-201</v>
          </cell>
          <cell r="AZ204" t="str">
            <v>25386-201</v>
          </cell>
          <cell r="BA204" t="str">
            <v>25394-201</v>
          </cell>
          <cell r="BC204" t="str">
            <v>25402-201</v>
          </cell>
          <cell r="BD204" t="str">
            <v>25407-201</v>
          </cell>
          <cell r="BE204" t="str">
            <v>25426-201</v>
          </cell>
          <cell r="BF204" t="str">
            <v>25430-201</v>
          </cell>
          <cell r="BI204" t="str">
            <v>25473-201</v>
          </cell>
          <cell r="BK204" t="str">
            <v>25486-201</v>
          </cell>
          <cell r="BP204" t="str">
            <v>25513-201</v>
          </cell>
          <cell r="BQ204" t="str">
            <v>25518-201</v>
          </cell>
          <cell r="BT204" t="str">
            <v>25535-201</v>
          </cell>
          <cell r="BU204" t="str">
            <v>25572-201</v>
          </cell>
          <cell r="BV204" t="str">
            <v>25580-201</v>
          </cell>
          <cell r="BW204" t="str">
            <v>25592-201</v>
          </cell>
          <cell r="BY204" t="str">
            <v>25596-201</v>
          </cell>
          <cell r="BZ204" t="str">
            <v>25599-201</v>
          </cell>
          <cell r="CA204" t="str">
            <v>25612-201</v>
          </cell>
          <cell r="CB204" t="str">
            <v>25645-201</v>
          </cell>
          <cell r="CD204" t="str">
            <v>25653-201</v>
          </cell>
          <cell r="CF204" t="str">
            <v>25662-201</v>
          </cell>
          <cell r="CG204" t="str">
            <v>25718-201</v>
          </cell>
          <cell r="CH204" t="str">
            <v>25736-201</v>
          </cell>
          <cell r="CI204" t="str">
            <v>25740-201</v>
          </cell>
          <cell r="CJ204" t="str">
            <v>25743-201</v>
          </cell>
          <cell r="CK204" t="str">
            <v>25745-201</v>
          </cell>
          <cell r="CM204" t="str">
            <v>25758-201</v>
          </cell>
          <cell r="CS204" t="str">
            <v>25785-201</v>
          </cell>
          <cell r="CU204" t="str">
            <v>25797-201</v>
          </cell>
          <cell r="CV204" t="str">
            <v>25799-201</v>
          </cell>
          <cell r="DA204" t="str">
            <v>25823-201</v>
          </cell>
          <cell r="DC204" t="str">
            <v>25841-201</v>
          </cell>
          <cell r="DD204" t="str">
            <v>25843-201</v>
          </cell>
          <cell r="DE204" t="str">
            <v>25845-201</v>
          </cell>
          <cell r="DH204" t="str">
            <v>25867-201</v>
          </cell>
          <cell r="DI204" t="str">
            <v>25871-201</v>
          </cell>
          <cell r="DK204" t="str">
            <v>25875-201</v>
          </cell>
          <cell r="DL204" t="str">
            <v>25878-201</v>
          </cell>
          <cell r="DM204" t="str">
            <v>25885-201</v>
          </cell>
          <cell r="DN204" t="str">
            <v>25898-201</v>
          </cell>
          <cell r="DO204" t="str">
            <v>25899-201</v>
          </cell>
        </row>
        <row r="205">
          <cell r="C205" t="str">
            <v>25-202</v>
          </cell>
          <cell r="E205" t="str">
            <v>25019-202</v>
          </cell>
          <cell r="F205" t="str">
            <v>25035-202</v>
          </cell>
          <cell r="K205" t="str">
            <v>25099-202</v>
          </cell>
          <cell r="L205" t="str">
            <v>25120-202</v>
          </cell>
          <cell r="M205" t="str">
            <v>25123-202</v>
          </cell>
          <cell r="N205" t="str">
            <v>25126-202</v>
          </cell>
          <cell r="O205" t="str">
            <v>25148-202</v>
          </cell>
          <cell r="P205" t="str">
            <v>25151-202</v>
          </cell>
          <cell r="R205" t="str">
            <v>25168-202</v>
          </cell>
          <cell r="S205" t="str">
            <v>25175-202</v>
          </cell>
          <cell r="T205" t="str">
            <v>25178-202</v>
          </cell>
          <cell r="U205" t="str">
            <v>25181-202</v>
          </cell>
          <cell r="V205" t="str">
            <v>25183-202</v>
          </cell>
          <cell r="X205" t="str">
            <v>25214-202</v>
          </cell>
          <cell r="Y205" t="str">
            <v>25224-202</v>
          </cell>
          <cell r="Z205" t="str">
            <v>25245-202</v>
          </cell>
          <cell r="AB205" t="str">
            <v>25260-202</v>
          </cell>
          <cell r="AC205" t="str">
            <v>25269-202</v>
          </cell>
          <cell r="AD205" t="str">
            <v>25279-202</v>
          </cell>
          <cell r="AE205" t="str">
            <v>25281-202</v>
          </cell>
          <cell r="AF205" t="str">
            <v>25286-202</v>
          </cell>
          <cell r="AG205" t="str">
            <v>25288-202</v>
          </cell>
          <cell r="AH205" t="str">
            <v>25290-202</v>
          </cell>
          <cell r="AI205" t="str">
            <v>25293-202</v>
          </cell>
          <cell r="AJ205" t="str">
            <v>25295-202</v>
          </cell>
          <cell r="AL205" t="str">
            <v>25299-202</v>
          </cell>
          <cell r="AM205" t="str">
            <v>25307-202</v>
          </cell>
          <cell r="AN205" t="str">
            <v>25312-202</v>
          </cell>
          <cell r="AP205" t="str">
            <v>25320-202</v>
          </cell>
          <cell r="AQ205" t="str">
            <v>25322-202</v>
          </cell>
          <cell r="AR205" t="str">
            <v>25324-202</v>
          </cell>
          <cell r="AT205" t="str">
            <v>25328-202</v>
          </cell>
          <cell r="AU205" t="str">
            <v>25335-202</v>
          </cell>
          <cell r="AV205" t="str">
            <v>25339-202</v>
          </cell>
          <cell r="AX205" t="str">
            <v>25372-202</v>
          </cell>
          <cell r="AZ205" t="str">
            <v>25386-202</v>
          </cell>
          <cell r="BA205" t="str">
            <v>25394-202</v>
          </cell>
          <cell r="BC205" t="str">
            <v>25402-202</v>
          </cell>
          <cell r="BD205" t="str">
            <v>25407-202</v>
          </cell>
          <cell r="BE205" t="str">
            <v>25426-202</v>
          </cell>
          <cell r="BF205" t="str">
            <v>25430-202</v>
          </cell>
          <cell r="BI205" t="str">
            <v>25473-202</v>
          </cell>
          <cell r="BK205" t="str">
            <v>25486-202</v>
          </cell>
          <cell r="BP205" t="str">
            <v>25513-202</v>
          </cell>
          <cell r="BQ205" t="str">
            <v>25518-202</v>
          </cell>
          <cell r="BT205" t="str">
            <v>25535-202</v>
          </cell>
          <cell r="BU205" t="str">
            <v>25572-202</v>
          </cell>
          <cell r="BV205" t="str">
            <v>25580-202</v>
          </cell>
          <cell r="BW205" t="str">
            <v>25592-202</v>
          </cell>
          <cell r="BY205" t="str">
            <v>25596-202</v>
          </cell>
          <cell r="BZ205" t="str">
            <v>25599-202</v>
          </cell>
          <cell r="CA205" t="str">
            <v>25612-202</v>
          </cell>
          <cell r="CB205" t="str">
            <v>25645-202</v>
          </cell>
          <cell r="CD205" t="str">
            <v>25653-202</v>
          </cell>
          <cell r="CF205" t="str">
            <v>25662-202</v>
          </cell>
          <cell r="CG205" t="str">
            <v>25718-202</v>
          </cell>
          <cell r="CH205" t="str">
            <v>25736-202</v>
          </cell>
          <cell r="CI205" t="str">
            <v>25740-202</v>
          </cell>
          <cell r="CJ205" t="str">
            <v>25743-202</v>
          </cell>
          <cell r="CK205" t="str">
            <v>25745-202</v>
          </cell>
          <cell r="CM205" t="str">
            <v>25758-202</v>
          </cell>
          <cell r="CS205" t="str">
            <v>25785-202</v>
          </cell>
          <cell r="CU205" t="str">
            <v>25797-202</v>
          </cell>
          <cell r="CV205" t="str">
            <v>25799-202</v>
          </cell>
          <cell r="DA205" t="str">
            <v>25823-202</v>
          </cell>
          <cell r="DC205" t="str">
            <v>25841-202</v>
          </cell>
          <cell r="DD205" t="str">
            <v>25843-202</v>
          </cell>
          <cell r="DE205" t="str">
            <v>25845-202</v>
          </cell>
          <cell r="DH205" t="str">
            <v>25867-202</v>
          </cell>
          <cell r="DI205" t="str">
            <v>25871-202</v>
          </cell>
          <cell r="DK205" t="str">
            <v>25875-202</v>
          </cell>
          <cell r="DL205" t="str">
            <v>25878-202</v>
          </cell>
          <cell r="DM205" t="str">
            <v>25885-202</v>
          </cell>
          <cell r="DN205" t="str">
            <v>25898-202</v>
          </cell>
          <cell r="DO205" t="str">
            <v>25899-202</v>
          </cell>
        </row>
        <row r="206">
          <cell r="C206" t="str">
            <v>25-203</v>
          </cell>
          <cell r="E206" t="str">
            <v>25019-203</v>
          </cell>
          <cell r="F206" t="str">
            <v>25035-203</v>
          </cell>
          <cell r="K206" t="str">
            <v>25099-203</v>
          </cell>
          <cell r="L206" t="str">
            <v>25120-203</v>
          </cell>
          <cell r="M206" t="str">
            <v>25123-203</v>
          </cell>
          <cell r="N206" t="str">
            <v>25126-203</v>
          </cell>
          <cell r="O206" t="str">
            <v>25148-203</v>
          </cell>
          <cell r="P206" t="str">
            <v>25151-203</v>
          </cell>
          <cell r="R206" t="str">
            <v>25168-203</v>
          </cell>
          <cell r="S206" t="str">
            <v>25175-203</v>
          </cell>
          <cell r="T206" t="str">
            <v>25178-203</v>
          </cell>
          <cell r="U206" t="str">
            <v>25181-203</v>
          </cell>
          <cell r="V206" t="str">
            <v>25183-203</v>
          </cell>
          <cell r="X206" t="str">
            <v>25214-203</v>
          </cell>
          <cell r="Y206" t="str">
            <v>25224-203</v>
          </cell>
          <cell r="Z206" t="str">
            <v>25245-203</v>
          </cell>
          <cell r="AB206" t="str">
            <v>25260-203</v>
          </cell>
          <cell r="AC206" t="str">
            <v>25269-203</v>
          </cell>
          <cell r="AD206" t="str">
            <v>25279-203</v>
          </cell>
          <cell r="AE206" t="str">
            <v>25281-203</v>
          </cell>
          <cell r="AF206" t="str">
            <v>25286-203</v>
          </cell>
          <cell r="AG206" t="str">
            <v>25288-203</v>
          </cell>
          <cell r="AH206" t="str">
            <v>25290-203</v>
          </cell>
          <cell r="AI206" t="str">
            <v>25293-203</v>
          </cell>
          <cell r="AJ206" t="str">
            <v>25295-203</v>
          </cell>
          <cell r="AL206" t="str">
            <v>25299-203</v>
          </cell>
          <cell r="AM206" t="str">
            <v>25307-203</v>
          </cell>
          <cell r="AN206" t="str">
            <v>25312-203</v>
          </cell>
          <cell r="AP206" t="str">
            <v>25320-203</v>
          </cell>
          <cell r="AQ206" t="str">
            <v>25322-203</v>
          </cell>
          <cell r="AR206" t="str">
            <v>25324-203</v>
          </cell>
          <cell r="AT206" t="str">
            <v>25328-203</v>
          </cell>
          <cell r="AU206" t="str">
            <v>25335-203</v>
          </cell>
          <cell r="AV206" t="str">
            <v>25339-203</v>
          </cell>
          <cell r="AX206" t="str">
            <v>25372-203</v>
          </cell>
          <cell r="AZ206" t="str">
            <v>25386-203</v>
          </cell>
          <cell r="BA206" t="str">
            <v>25394-203</v>
          </cell>
          <cell r="BC206" t="str">
            <v>25402-203</v>
          </cell>
          <cell r="BD206" t="str">
            <v>25407-203</v>
          </cell>
          <cell r="BE206" t="str">
            <v>25426-203</v>
          </cell>
          <cell r="BF206" t="str">
            <v>25430-203</v>
          </cell>
          <cell r="BI206" t="str">
            <v>25473-203</v>
          </cell>
          <cell r="BK206" t="str">
            <v>25486-203</v>
          </cell>
          <cell r="BP206" t="str">
            <v>25513-203</v>
          </cell>
          <cell r="BQ206" t="str">
            <v>25518-203</v>
          </cell>
          <cell r="BT206" t="str">
            <v>25535-203</v>
          </cell>
          <cell r="BU206" t="str">
            <v>25572-203</v>
          </cell>
          <cell r="BV206" t="str">
            <v>25580-203</v>
          </cell>
          <cell r="BW206" t="str">
            <v>25592-203</v>
          </cell>
          <cell r="BY206" t="str">
            <v>25596-203</v>
          </cell>
          <cell r="BZ206" t="str">
            <v>25599-203</v>
          </cell>
          <cell r="CA206" t="str">
            <v>25612-203</v>
          </cell>
          <cell r="CB206" t="str">
            <v>25645-203</v>
          </cell>
          <cell r="CD206" t="str">
            <v>25653-203</v>
          </cell>
          <cell r="CF206" t="str">
            <v>25662-203</v>
          </cell>
          <cell r="CG206" t="str">
            <v>25718-203</v>
          </cell>
          <cell r="CH206" t="str">
            <v>25736-203</v>
          </cell>
          <cell r="CI206" t="str">
            <v>25740-203</v>
          </cell>
          <cell r="CJ206" t="str">
            <v>25743-203</v>
          </cell>
          <cell r="CK206" t="str">
            <v>25745-203</v>
          </cell>
          <cell r="CM206" t="str">
            <v>25758-203</v>
          </cell>
          <cell r="CS206" t="str">
            <v>25785-203</v>
          </cell>
          <cell r="CU206" t="str">
            <v>25797-203</v>
          </cell>
          <cell r="CV206" t="str">
            <v>25799-203</v>
          </cell>
          <cell r="DA206" t="str">
            <v>25823-203</v>
          </cell>
          <cell r="DC206" t="str">
            <v>25841-203</v>
          </cell>
          <cell r="DD206" t="str">
            <v>25843-203</v>
          </cell>
          <cell r="DE206" t="str">
            <v>25845-203</v>
          </cell>
          <cell r="DH206" t="str">
            <v>25867-203</v>
          </cell>
          <cell r="DI206" t="str">
            <v>25871-203</v>
          </cell>
          <cell r="DK206" t="str">
            <v>25875-203</v>
          </cell>
          <cell r="DL206" t="str">
            <v>25878-203</v>
          </cell>
          <cell r="DM206" t="str">
            <v>25885-203</v>
          </cell>
          <cell r="DN206" t="str">
            <v>25898-203</v>
          </cell>
          <cell r="DO206" t="str">
            <v>25899-203</v>
          </cell>
        </row>
        <row r="207">
          <cell r="C207" t="str">
            <v>25-204</v>
          </cell>
          <cell r="E207" t="str">
            <v>25019-204</v>
          </cell>
          <cell r="F207" t="str">
            <v>25035-204</v>
          </cell>
          <cell r="K207" t="str">
            <v>25099-204</v>
          </cell>
          <cell r="L207" t="str">
            <v>25120-204</v>
          </cell>
          <cell r="M207" t="str">
            <v>25123-204</v>
          </cell>
          <cell r="N207" t="str">
            <v>25126-204</v>
          </cell>
          <cell r="O207" t="str">
            <v>25148-204</v>
          </cell>
          <cell r="P207" t="str">
            <v>25151-204</v>
          </cell>
          <cell r="R207" t="str">
            <v>25168-204</v>
          </cell>
          <cell r="S207" t="str">
            <v>25175-204</v>
          </cell>
          <cell r="T207" t="str">
            <v>25178-204</v>
          </cell>
          <cell r="V207" t="str">
            <v>25183-204</v>
          </cell>
          <cell r="X207" t="str">
            <v>25214-204</v>
          </cell>
          <cell r="Y207" t="str">
            <v>25224-204</v>
          </cell>
          <cell r="Z207" t="str">
            <v>25245-204</v>
          </cell>
          <cell r="AB207" t="str">
            <v>25260-204</v>
          </cell>
          <cell r="AC207" t="str">
            <v>25269-204</v>
          </cell>
          <cell r="AD207" t="str">
            <v>25279-204</v>
          </cell>
          <cell r="AE207" t="str">
            <v>25281-204</v>
          </cell>
          <cell r="AF207" t="str">
            <v>25286-204</v>
          </cell>
          <cell r="AG207" t="str">
            <v>25288-204</v>
          </cell>
          <cell r="AH207" t="str">
            <v>25290-204</v>
          </cell>
          <cell r="AI207" t="str">
            <v>25293-204</v>
          </cell>
          <cell r="AJ207" t="str">
            <v>25295-204</v>
          </cell>
          <cell r="AL207" t="str">
            <v>25299-204</v>
          </cell>
          <cell r="AM207" t="str">
            <v>25307-204</v>
          </cell>
          <cell r="AN207" t="str">
            <v>25312-204</v>
          </cell>
          <cell r="AP207" t="str">
            <v>25320-204</v>
          </cell>
          <cell r="AQ207" t="str">
            <v>25322-204</v>
          </cell>
          <cell r="AR207" t="str">
            <v>25324-204</v>
          </cell>
          <cell r="AT207" t="str">
            <v>25328-204</v>
          </cell>
          <cell r="AU207" t="str">
            <v>25335-204</v>
          </cell>
          <cell r="AV207" t="str">
            <v>25339-204</v>
          </cell>
          <cell r="AX207" t="str">
            <v>25372-204</v>
          </cell>
          <cell r="AZ207" t="str">
            <v>25386-204</v>
          </cell>
          <cell r="BA207" t="str">
            <v>25394-204</v>
          </cell>
          <cell r="BC207" t="str">
            <v>25402-204</v>
          </cell>
          <cell r="BD207" t="str">
            <v>25407-204</v>
          </cell>
          <cell r="BE207" t="str">
            <v>25426-204</v>
          </cell>
          <cell r="BF207" t="str">
            <v>25430-204</v>
          </cell>
          <cell r="BI207" t="str">
            <v>25473-204</v>
          </cell>
          <cell r="BK207" t="str">
            <v>25486-204</v>
          </cell>
          <cell r="BP207" t="str">
            <v>25513-204</v>
          </cell>
          <cell r="BQ207" t="str">
            <v>25518-204</v>
          </cell>
          <cell r="BT207" t="str">
            <v>25535-204</v>
          </cell>
          <cell r="BU207" t="str">
            <v>25572-204</v>
          </cell>
          <cell r="BV207" t="str">
            <v>25580-204</v>
          </cell>
          <cell r="BW207" t="str">
            <v>25592-204</v>
          </cell>
          <cell r="BY207" t="str">
            <v>25596-204</v>
          </cell>
          <cell r="BZ207" t="str">
            <v>25599-204</v>
          </cell>
          <cell r="CA207" t="str">
            <v>25612-204</v>
          </cell>
          <cell r="CB207" t="str">
            <v>25645-204</v>
          </cell>
          <cell r="CD207" t="str">
            <v>25653-204</v>
          </cell>
          <cell r="CF207" t="str">
            <v>25662-204</v>
          </cell>
          <cell r="CG207" t="str">
            <v>25718-204</v>
          </cell>
          <cell r="CH207" t="str">
            <v>25736-204</v>
          </cell>
          <cell r="CI207" t="str">
            <v>25740-204</v>
          </cell>
          <cell r="CJ207" t="str">
            <v>25743-204</v>
          </cell>
          <cell r="CK207" t="str">
            <v>25745-204</v>
          </cell>
          <cell r="CM207" t="str">
            <v>25758-204</v>
          </cell>
          <cell r="CS207" t="str">
            <v>25785-204</v>
          </cell>
          <cell r="CU207" t="str">
            <v>25797-204</v>
          </cell>
          <cell r="CV207" t="str">
            <v>25799-204</v>
          </cell>
          <cell r="DA207" t="str">
            <v>25823-204</v>
          </cell>
          <cell r="DC207" t="str">
            <v>25841-204</v>
          </cell>
          <cell r="DD207" t="str">
            <v>25843-204</v>
          </cell>
          <cell r="DE207" t="str">
            <v>25845-204</v>
          </cell>
          <cell r="DH207" t="str">
            <v>25867-204</v>
          </cell>
          <cell r="DI207" t="str">
            <v>25871-204</v>
          </cell>
          <cell r="DK207" t="str">
            <v>25875-204</v>
          </cell>
          <cell r="DL207" t="str">
            <v>25878-204</v>
          </cell>
          <cell r="DM207" t="str">
            <v>25885-204</v>
          </cell>
          <cell r="DN207" t="str">
            <v>25898-204</v>
          </cell>
          <cell r="DO207" t="str">
            <v>25899-204</v>
          </cell>
        </row>
        <row r="208">
          <cell r="C208" t="str">
            <v>25-205</v>
          </cell>
          <cell r="E208" t="str">
            <v>25019-205</v>
          </cell>
          <cell r="F208" t="str">
            <v>25035-205</v>
          </cell>
          <cell r="K208" t="str">
            <v>25099-205</v>
          </cell>
          <cell r="L208" t="str">
            <v>25120-205</v>
          </cell>
          <cell r="M208" t="str">
            <v>25123-205</v>
          </cell>
          <cell r="N208" t="str">
            <v>25126-205</v>
          </cell>
          <cell r="O208" t="str">
            <v>25148-205</v>
          </cell>
          <cell r="P208" t="str">
            <v>25151-205</v>
          </cell>
          <cell r="R208" t="str">
            <v>25168-205</v>
          </cell>
          <cell r="S208" t="str">
            <v>25175-205</v>
          </cell>
          <cell r="T208" t="str">
            <v>25178-205</v>
          </cell>
          <cell r="V208" t="str">
            <v>25183-205</v>
          </cell>
          <cell r="X208" t="str">
            <v>25214-205</v>
          </cell>
          <cell r="Y208" t="str">
            <v>25224-205</v>
          </cell>
          <cell r="AB208" t="str">
            <v>25260-205</v>
          </cell>
          <cell r="AC208" t="str">
            <v>25269-205</v>
          </cell>
          <cell r="AD208" t="str">
            <v>25279-205</v>
          </cell>
          <cell r="AE208" t="str">
            <v>25281-205</v>
          </cell>
          <cell r="AF208" t="str">
            <v>25286-205</v>
          </cell>
          <cell r="AG208" t="str">
            <v>25288-205</v>
          </cell>
          <cell r="AH208" t="str">
            <v>25290-205</v>
          </cell>
          <cell r="AI208" t="str">
            <v>25293-205</v>
          </cell>
          <cell r="AJ208" t="str">
            <v>25295-205</v>
          </cell>
          <cell r="AL208" t="str">
            <v>25299-205</v>
          </cell>
          <cell r="AM208" t="str">
            <v>25307-205</v>
          </cell>
          <cell r="AN208" t="str">
            <v>25312-205</v>
          </cell>
          <cell r="AP208" t="str">
            <v>25320-205</v>
          </cell>
          <cell r="AQ208" t="str">
            <v>25322-205</v>
          </cell>
          <cell r="AR208" t="str">
            <v>25324-205</v>
          </cell>
          <cell r="AT208" t="str">
            <v>25328-205</v>
          </cell>
          <cell r="AU208" t="str">
            <v>25335-205</v>
          </cell>
          <cell r="AV208" t="str">
            <v>25339-205</v>
          </cell>
          <cell r="AX208" t="str">
            <v>25372-205</v>
          </cell>
          <cell r="AZ208" t="str">
            <v>25386-205</v>
          </cell>
          <cell r="BA208" t="str">
            <v>25394-205</v>
          </cell>
          <cell r="BC208" t="str">
            <v>25402-205</v>
          </cell>
          <cell r="BD208" t="str">
            <v>25407-205</v>
          </cell>
          <cell r="BE208" t="str">
            <v>25426-205</v>
          </cell>
          <cell r="BF208" t="str">
            <v>25430-205</v>
          </cell>
          <cell r="BI208" t="str">
            <v>25473-205</v>
          </cell>
          <cell r="BK208" t="str">
            <v>25486-205</v>
          </cell>
          <cell r="BP208" t="str">
            <v>25513-205</v>
          </cell>
          <cell r="BQ208" t="str">
            <v>25518-205</v>
          </cell>
          <cell r="BT208" t="str">
            <v>25535-205</v>
          </cell>
          <cell r="BU208" t="str">
            <v>25572-205</v>
          </cell>
          <cell r="BV208" t="str">
            <v>25580-205</v>
          </cell>
          <cell r="BW208" t="str">
            <v>25592-205</v>
          </cell>
          <cell r="BY208" t="str">
            <v>25596-205</v>
          </cell>
          <cell r="BZ208" t="str">
            <v>25599-205</v>
          </cell>
          <cell r="CA208" t="str">
            <v>25612-205</v>
          </cell>
          <cell r="CB208" t="str">
            <v>25645-205</v>
          </cell>
          <cell r="CD208" t="str">
            <v>25653-205</v>
          </cell>
          <cell r="CF208" t="str">
            <v>25662-205</v>
          </cell>
          <cell r="CG208" t="str">
            <v>25718-205</v>
          </cell>
          <cell r="CH208" t="str">
            <v>25736-205</v>
          </cell>
          <cell r="CI208" t="str">
            <v>25740-205</v>
          </cell>
          <cell r="CJ208" t="str">
            <v>25743-205</v>
          </cell>
          <cell r="CK208" t="str">
            <v>25745-205</v>
          </cell>
          <cell r="CM208" t="str">
            <v>25758-205</v>
          </cell>
          <cell r="CS208" t="str">
            <v>25785-205</v>
          </cell>
          <cell r="CU208" t="str">
            <v>25797-205</v>
          </cell>
          <cell r="CV208" t="str">
            <v>25799-205</v>
          </cell>
          <cell r="DA208" t="str">
            <v>25823-205</v>
          </cell>
          <cell r="DC208" t="str">
            <v>25841-205</v>
          </cell>
          <cell r="DD208" t="str">
            <v>25843-205</v>
          </cell>
          <cell r="DE208" t="str">
            <v>25845-205</v>
          </cell>
          <cell r="DH208" t="str">
            <v>25867-205</v>
          </cell>
          <cell r="DI208" t="str">
            <v>25871-205</v>
          </cell>
          <cell r="DK208" t="str">
            <v>25875-205</v>
          </cell>
          <cell r="DL208" t="str">
            <v>25878-205</v>
          </cell>
          <cell r="DM208" t="str">
            <v>25885-205</v>
          </cell>
          <cell r="DN208" t="str">
            <v>25898-205</v>
          </cell>
          <cell r="DO208" t="str">
            <v>25899-205</v>
          </cell>
        </row>
        <row r="209">
          <cell r="C209" t="str">
            <v>25-206</v>
          </cell>
          <cell r="E209" t="str">
            <v>25019-206</v>
          </cell>
          <cell r="F209" t="str">
            <v>25035-206</v>
          </cell>
          <cell r="K209" t="str">
            <v>25099-206</v>
          </cell>
          <cell r="L209" t="str">
            <v>25120-206</v>
          </cell>
          <cell r="M209" t="str">
            <v>25123-206</v>
          </cell>
          <cell r="N209" t="str">
            <v>25126-206</v>
          </cell>
          <cell r="O209" t="str">
            <v>25148-206</v>
          </cell>
          <cell r="P209" t="str">
            <v>25151-206</v>
          </cell>
          <cell r="R209" t="str">
            <v>25168-206</v>
          </cell>
          <cell r="S209" t="str">
            <v>25175-206</v>
          </cell>
          <cell r="T209" t="str">
            <v>25178-206</v>
          </cell>
          <cell r="V209" t="str">
            <v>25183-206</v>
          </cell>
          <cell r="X209" t="str">
            <v>25214-206</v>
          </cell>
          <cell r="Y209" t="str">
            <v>25224-206</v>
          </cell>
          <cell r="AB209" t="str">
            <v>25260-206</v>
          </cell>
          <cell r="AC209" t="str">
            <v>25269-206</v>
          </cell>
          <cell r="AD209" t="str">
            <v>25279-206</v>
          </cell>
          <cell r="AE209" t="str">
            <v>25281-206</v>
          </cell>
          <cell r="AF209" t="str">
            <v>25286-206</v>
          </cell>
          <cell r="AG209" t="str">
            <v>25288-206</v>
          </cell>
          <cell r="AH209" t="str">
            <v>25290-206</v>
          </cell>
          <cell r="AI209" t="str">
            <v>25293-206</v>
          </cell>
          <cell r="AJ209" t="str">
            <v>25295-206</v>
          </cell>
          <cell r="AL209" t="str">
            <v>25299-206</v>
          </cell>
          <cell r="AM209" t="str">
            <v>25307-206</v>
          </cell>
          <cell r="AP209" t="str">
            <v>25320-206</v>
          </cell>
          <cell r="AQ209" t="str">
            <v>25322-206</v>
          </cell>
          <cell r="AR209" t="str">
            <v>25324-206</v>
          </cell>
          <cell r="AT209" t="str">
            <v>25328-206</v>
          </cell>
          <cell r="AU209" t="str">
            <v>25335-206</v>
          </cell>
          <cell r="AV209" t="str">
            <v>25339-206</v>
          </cell>
          <cell r="AX209" t="str">
            <v>25372-206</v>
          </cell>
          <cell r="AZ209" t="str">
            <v>25386-206</v>
          </cell>
          <cell r="BA209" t="str">
            <v>25394-206</v>
          </cell>
          <cell r="BC209" t="str">
            <v>25402-206</v>
          </cell>
          <cell r="BD209" t="str">
            <v>25407-206</v>
          </cell>
          <cell r="BE209" t="str">
            <v>25426-206</v>
          </cell>
          <cell r="BF209" t="str">
            <v>25430-206</v>
          </cell>
          <cell r="BI209" t="str">
            <v>25473-206</v>
          </cell>
          <cell r="BK209" t="str">
            <v>25486-206</v>
          </cell>
          <cell r="BP209" t="str">
            <v>25513-206</v>
          </cell>
          <cell r="BQ209" t="str">
            <v>25518-206</v>
          </cell>
          <cell r="BT209" t="str">
            <v>25535-206</v>
          </cell>
          <cell r="BU209" t="str">
            <v>25572-206</v>
          </cell>
          <cell r="BV209" t="str">
            <v>25580-206</v>
          </cell>
          <cell r="BW209" t="str">
            <v>25592-206</v>
          </cell>
          <cell r="BY209" t="str">
            <v>25596-206</v>
          </cell>
          <cell r="BZ209" t="str">
            <v>25599-206</v>
          </cell>
          <cell r="CA209" t="str">
            <v>25612-206</v>
          </cell>
          <cell r="CB209" t="str">
            <v>25645-206</v>
          </cell>
          <cell r="CD209" t="str">
            <v>25653-206</v>
          </cell>
          <cell r="CF209" t="str">
            <v>25662-206</v>
          </cell>
          <cell r="CG209" t="str">
            <v>25718-206</v>
          </cell>
          <cell r="CH209" t="str">
            <v>25736-206</v>
          </cell>
          <cell r="CI209" t="str">
            <v>25740-206</v>
          </cell>
          <cell r="CJ209" t="str">
            <v>25743-206</v>
          </cell>
          <cell r="CK209" t="str">
            <v>25745-206</v>
          </cell>
          <cell r="CM209" t="str">
            <v>25758-206</v>
          </cell>
          <cell r="CS209" t="str">
            <v>25785-206</v>
          </cell>
          <cell r="CU209" t="str">
            <v>25797-206</v>
          </cell>
          <cell r="CV209" t="str">
            <v>25799-206</v>
          </cell>
          <cell r="DA209" t="str">
            <v>25823-206</v>
          </cell>
          <cell r="DC209" t="str">
            <v>25841-206</v>
          </cell>
          <cell r="DD209" t="str">
            <v>25843-206</v>
          </cell>
          <cell r="DE209" t="str">
            <v>25845-206</v>
          </cell>
          <cell r="DH209" t="str">
            <v>25867-206</v>
          </cell>
          <cell r="DI209" t="str">
            <v>25871-206</v>
          </cell>
          <cell r="DK209" t="str">
            <v>25875-206</v>
          </cell>
          <cell r="DL209" t="str">
            <v>25878-206</v>
          </cell>
          <cell r="DM209" t="str">
            <v>25885-206</v>
          </cell>
          <cell r="DN209" t="str">
            <v>25898-206</v>
          </cell>
          <cell r="DO209" t="str">
            <v>25899-206</v>
          </cell>
        </row>
        <row r="210">
          <cell r="C210" t="str">
            <v>25-207</v>
          </cell>
          <cell r="E210" t="str">
            <v>25019-207</v>
          </cell>
          <cell r="F210" t="str">
            <v>25035-207</v>
          </cell>
          <cell r="K210" t="str">
            <v>25099-207</v>
          </cell>
          <cell r="L210" t="str">
            <v>25120-207</v>
          </cell>
          <cell r="M210" t="str">
            <v>25123-207</v>
          </cell>
          <cell r="N210" t="str">
            <v>25126-207</v>
          </cell>
          <cell r="O210" t="str">
            <v>25148-207</v>
          </cell>
          <cell r="P210" t="str">
            <v>25151-207</v>
          </cell>
          <cell r="R210" t="str">
            <v>25168-207</v>
          </cell>
          <cell r="S210" t="str">
            <v>25175-207</v>
          </cell>
          <cell r="T210" t="str">
            <v>25178-207</v>
          </cell>
          <cell r="V210" t="str">
            <v>25183-207</v>
          </cell>
          <cell r="X210" t="str">
            <v>25214-207</v>
          </cell>
          <cell r="Y210" t="str">
            <v>25224-207</v>
          </cell>
          <cell r="AB210" t="str">
            <v>25260-207</v>
          </cell>
          <cell r="AC210" t="str">
            <v>25269-207</v>
          </cell>
          <cell r="AD210" t="str">
            <v>25279-207</v>
          </cell>
          <cell r="AE210" t="str">
            <v>25281-207</v>
          </cell>
          <cell r="AF210" t="str">
            <v>25286-207</v>
          </cell>
          <cell r="AG210" t="str">
            <v>25288-207</v>
          </cell>
          <cell r="AH210" t="str">
            <v>25290-207</v>
          </cell>
          <cell r="AI210" t="str">
            <v>25293-207</v>
          </cell>
          <cell r="AJ210" t="str">
            <v>25295-207</v>
          </cell>
          <cell r="AL210" t="str">
            <v>25299-207</v>
          </cell>
          <cell r="AM210" t="str">
            <v>25307-207</v>
          </cell>
          <cell r="AP210" t="str">
            <v>25320-207</v>
          </cell>
          <cell r="AQ210" t="str">
            <v>25322-207</v>
          </cell>
          <cell r="AR210" t="str">
            <v>25324-207</v>
          </cell>
          <cell r="AT210" t="str">
            <v>25328-207</v>
          </cell>
          <cell r="AU210" t="str">
            <v>25335-207</v>
          </cell>
          <cell r="AV210" t="str">
            <v>25339-207</v>
          </cell>
          <cell r="AX210" t="str">
            <v>25372-207</v>
          </cell>
          <cell r="AZ210" t="str">
            <v>25386-207</v>
          </cell>
          <cell r="BA210" t="str">
            <v>25394-207</v>
          </cell>
          <cell r="BC210" t="str">
            <v>25402-207</v>
          </cell>
          <cell r="BD210" t="str">
            <v>25407-207</v>
          </cell>
          <cell r="BE210" t="str">
            <v>25426-207</v>
          </cell>
          <cell r="BF210" t="str">
            <v>25430-207</v>
          </cell>
          <cell r="BI210" t="str">
            <v>25473-207</v>
          </cell>
          <cell r="BK210" t="str">
            <v>25486-207</v>
          </cell>
          <cell r="BP210" t="str">
            <v>25513-207</v>
          </cell>
          <cell r="BQ210" t="str">
            <v>25518-207</v>
          </cell>
          <cell r="BT210" t="str">
            <v>25535-207</v>
          </cell>
          <cell r="BU210" t="str">
            <v>25572-207</v>
          </cell>
          <cell r="BV210" t="str">
            <v>25580-207</v>
          </cell>
          <cell r="BW210" t="str">
            <v>25592-207</v>
          </cell>
          <cell r="BY210" t="str">
            <v>25596-207</v>
          </cell>
          <cell r="BZ210" t="str">
            <v>25599-207</v>
          </cell>
          <cell r="CA210" t="str">
            <v>25612-207</v>
          </cell>
          <cell r="CB210" t="str">
            <v>25645-207</v>
          </cell>
          <cell r="CD210" t="str">
            <v>25653-207</v>
          </cell>
          <cell r="CG210" t="str">
            <v>25718-207</v>
          </cell>
          <cell r="CH210" t="str">
            <v>25736-207</v>
          </cell>
          <cell r="CI210" t="str">
            <v>25740-207</v>
          </cell>
          <cell r="CJ210" t="str">
            <v>25743-207</v>
          </cell>
          <cell r="CK210" t="str">
            <v>25745-207</v>
          </cell>
          <cell r="CM210" t="str">
            <v>25758-207</v>
          </cell>
          <cell r="CS210" t="str">
            <v>25785-207</v>
          </cell>
          <cell r="CU210" t="str">
            <v>25797-207</v>
          </cell>
          <cell r="CV210" t="str">
            <v>25799-207</v>
          </cell>
          <cell r="DA210" t="str">
            <v>25823-207</v>
          </cell>
          <cell r="DC210" t="str">
            <v>25841-207</v>
          </cell>
          <cell r="DD210" t="str">
            <v>25843-207</v>
          </cell>
          <cell r="DE210" t="str">
            <v>25845-207</v>
          </cell>
          <cell r="DH210" t="str">
            <v>25867-207</v>
          </cell>
          <cell r="DI210" t="str">
            <v>25871-207</v>
          </cell>
          <cell r="DK210" t="str">
            <v>25875-207</v>
          </cell>
          <cell r="DL210" t="str">
            <v>25878-207</v>
          </cell>
          <cell r="DM210" t="str">
            <v>25885-207</v>
          </cell>
          <cell r="DN210" t="str">
            <v>25898-207</v>
          </cell>
          <cell r="DO210" t="str">
            <v>25899-207</v>
          </cell>
        </row>
        <row r="211">
          <cell r="C211" t="str">
            <v>25-208</v>
          </cell>
          <cell r="E211" t="str">
            <v>25019-208</v>
          </cell>
          <cell r="F211" t="str">
            <v>25035-208</v>
          </cell>
          <cell r="K211" t="str">
            <v>25099-208</v>
          </cell>
          <cell r="L211" t="str">
            <v>25120-208</v>
          </cell>
          <cell r="M211" t="str">
            <v>25123-208</v>
          </cell>
          <cell r="N211" t="str">
            <v>25126-208</v>
          </cell>
          <cell r="O211" t="str">
            <v>25148-208</v>
          </cell>
          <cell r="P211" t="str">
            <v>25151-208</v>
          </cell>
          <cell r="R211" t="str">
            <v>25168-208</v>
          </cell>
          <cell r="S211" t="str">
            <v>25175-208</v>
          </cell>
          <cell r="T211" t="str">
            <v>25178-208</v>
          </cell>
          <cell r="V211" t="str">
            <v>25183-208</v>
          </cell>
          <cell r="X211" t="str">
            <v>25214-208</v>
          </cell>
          <cell r="Y211" t="str">
            <v>25224-208</v>
          </cell>
          <cell r="AB211" t="str">
            <v>25260-208</v>
          </cell>
          <cell r="AC211" t="str">
            <v>25269-208</v>
          </cell>
          <cell r="AD211" t="str">
            <v>25279-208</v>
          </cell>
          <cell r="AE211" t="str">
            <v>25281-208</v>
          </cell>
          <cell r="AF211" t="str">
            <v>25286-208</v>
          </cell>
          <cell r="AG211" t="str">
            <v>25288-208</v>
          </cell>
          <cell r="AH211" t="str">
            <v>25290-208</v>
          </cell>
          <cell r="AI211" t="str">
            <v>25293-208</v>
          </cell>
          <cell r="AJ211" t="str">
            <v>25295-208</v>
          </cell>
          <cell r="AL211" t="str">
            <v>25299-208</v>
          </cell>
          <cell r="AM211" t="str">
            <v>25307-208</v>
          </cell>
          <cell r="AP211" t="str">
            <v>25320-208</v>
          </cell>
          <cell r="AQ211" t="str">
            <v>25322-208</v>
          </cell>
          <cell r="AR211" t="str">
            <v>25324-208</v>
          </cell>
          <cell r="AT211" t="str">
            <v>25328-208</v>
          </cell>
          <cell r="AU211" t="str">
            <v>25335-208</v>
          </cell>
          <cell r="AV211" t="str">
            <v>25339-208</v>
          </cell>
          <cell r="AX211" t="str">
            <v>25372-208</v>
          </cell>
          <cell r="AZ211" t="str">
            <v>25386-208</v>
          </cell>
          <cell r="BA211" t="str">
            <v>25394-208</v>
          </cell>
          <cell r="BC211" t="str">
            <v>25402-208</v>
          </cell>
          <cell r="BD211" t="str">
            <v>25407-208</v>
          </cell>
          <cell r="BF211" t="str">
            <v>25430-208</v>
          </cell>
          <cell r="BI211" t="str">
            <v>25473-208</v>
          </cell>
          <cell r="BK211" t="str">
            <v>25486-208</v>
          </cell>
          <cell r="BP211" t="str">
            <v>25513-208</v>
          </cell>
          <cell r="BQ211" t="str">
            <v>25518-208</v>
          </cell>
          <cell r="BT211" t="str">
            <v>25535-208</v>
          </cell>
          <cell r="BU211" t="str">
            <v>25572-208</v>
          </cell>
          <cell r="BV211" t="str">
            <v>25580-208</v>
          </cell>
          <cell r="BY211" t="str">
            <v>25596-208</v>
          </cell>
          <cell r="BZ211" t="str">
            <v>25599-208</v>
          </cell>
          <cell r="CA211" t="str">
            <v>25612-208</v>
          </cell>
          <cell r="CB211" t="str">
            <v>25645-208</v>
          </cell>
          <cell r="CD211" t="str">
            <v>25653-208</v>
          </cell>
          <cell r="CG211" t="str">
            <v>25718-208</v>
          </cell>
          <cell r="CH211" t="str">
            <v>25736-208</v>
          </cell>
          <cell r="CI211" t="str">
            <v>25740-208</v>
          </cell>
          <cell r="CJ211" t="str">
            <v>25743-208</v>
          </cell>
          <cell r="CK211" t="str">
            <v>25745-208</v>
          </cell>
          <cell r="CM211" t="str">
            <v>25758-208</v>
          </cell>
          <cell r="CS211" t="str">
            <v>25785-208</v>
          </cell>
          <cell r="CU211" t="str">
            <v>25797-208</v>
          </cell>
          <cell r="CV211" t="str">
            <v>25799-208</v>
          </cell>
          <cell r="DA211" t="str">
            <v>25823-208</v>
          </cell>
          <cell r="DC211" t="str">
            <v>25841-208</v>
          </cell>
          <cell r="DD211" t="str">
            <v>25843-208</v>
          </cell>
          <cell r="DE211" t="str">
            <v>25845-208</v>
          </cell>
          <cell r="DH211" t="str">
            <v>25867-208</v>
          </cell>
          <cell r="DI211" t="str">
            <v>25871-208</v>
          </cell>
          <cell r="DK211" t="str">
            <v>25875-208</v>
          </cell>
          <cell r="DL211" t="str">
            <v>25878-208</v>
          </cell>
          <cell r="DM211" t="str">
            <v>25885-208</v>
          </cell>
          <cell r="DN211" t="str">
            <v>25898-208</v>
          </cell>
          <cell r="DO211" t="str">
            <v>25899-208</v>
          </cell>
        </row>
        <row r="212">
          <cell r="C212" t="str">
            <v>25-209</v>
          </cell>
          <cell r="E212" t="str">
            <v>25019-209</v>
          </cell>
          <cell r="F212" t="str">
            <v>25035-209</v>
          </cell>
          <cell r="K212" t="str">
            <v>25099-209</v>
          </cell>
          <cell r="L212" t="str">
            <v>25120-209</v>
          </cell>
          <cell r="M212" t="str">
            <v>25123-209</v>
          </cell>
          <cell r="N212" t="str">
            <v>25126-209</v>
          </cell>
          <cell r="O212" t="str">
            <v>25148-209</v>
          </cell>
          <cell r="P212" t="str">
            <v>25151-209</v>
          </cell>
          <cell r="S212" t="str">
            <v>25175-209</v>
          </cell>
          <cell r="T212" t="str">
            <v>25178-209</v>
          </cell>
          <cell r="V212" t="str">
            <v>25183-209</v>
          </cell>
          <cell r="X212" t="str">
            <v>25214-209</v>
          </cell>
          <cell r="Y212" t="str">
            <v>25224-209</v>
          </cell>
          <cell r="AB212" t="str">
            <v>25260-209</v>
          </cell>
          <cell r="AC212" t="str">
            <v>25269-209</v>
          </cell>
          <cell r="AD212" t="str">
            <v>25279-209</v>
          </cell>
          <cell r="AE212" t="str">
            <v>25281-209</v>
          </cell>
          <cell r="AF212" t="str">
            <v>25286-209</v>
          </cell>
          <cell r="AG212" t="str">
            <v>25288-209</v>
          </cell>
          <cell r="AH212" t="str">
            <v>25290-209</v>
          </cell>
          <cell r="AI212" t="str">
            <v>25293-209</v>
          </cell>
          <cell r="AJ212" t="str">
            <v>25295-209</v>
          </cell>
          <cell r="AL212" t="str">
            <v>25299-209</v>
          </cell>
          <cell r="AM212" t="str">
            <v>25307-209</v>
          </cell>
          <cell r="AP212" t="str">
            <v>25320-209</v>
          </cell>
          <cell r="AQ212" t="str">
            <v>25322-209</v>
          </cell>
          <cell r="AR212" t="str">
            <v>25324-209</v>
          </cell>
          <cell r="AT212" t="str">
            <v>25328-209</v>
          </cell>
          <cell r="AU212" t="str">
            <v>25335-209</v>
          </cell>
          <cell r="AV212" t="str">
            <v>25339-209</v>
          </cell>
          <cell r="AX212" t="str">
            <v>25372-209</v>
          </cell>
          <cell r="AZ212" t="str">
            <v>25386-209</v>
          </cell>
          <cell r="BA212" t="str">
            <v>25394-209</v>
          </cell>
          <cell r="BC212" t="str">
            <v>25402-209</v>
          </cell>
          <cell r="BD212" t="str">
            <v>25407-209</v>
          </cell>
          <cell r="BF212" t="str">
            <v>25430-209</v>
          </cell>
          <cell r="BI212" t="str">
            <v>25473-209</v>
          </cell>
          <cell r="BK212" t="str">
            <v>25486-209</v>
          </cell>
          <cell r="BP212" t="str">
            <v>25513-209</v>
          </cell>
          <cell r="BQ212" t="str">
            <v>25518-209</v>
          </cell>
          <cell r="BT212" t="str">
            <v>25535-209</v>
          </cell>
          <cell r="BU212" t="str">
            <v>25572-209</v>
          </cell>
          <cell r="BV212" t="str">
            <v>25580-209</v>
          </cell>
          <cell r="BY212" t="str">
            <v>25596-209</v>
          </cell>
          <cell r="BZ212" t="str">
            <v>25599-209</v>
          </cell>
          <cell r="CA212" t="str">
            <v>25612-209</v>
          </cell>
          <cell r="CB212" t="str">
            <v>25645-209</v>
          </cell>
          <cell r="CD212" t="str">
            <v>25653-209</v>
          </cell>
          <cell r="CG212" t="str">
            <v>25718-209</v>
          </cell>
          <cell r="CH212" t="str">
            <v>25736-209</v>
          </cell>
          <cell r="CI212" t="str">
            <v>25740-209</v>
          </cell>
          <cell r="CJ212" t="str">
            <v>25743-209</v>
          </cell>
          <cell r="CK212" t="str">
            <v>25745-209</v>
          </cell>
          <cell r="CM212" t="str">
            <v>25758-209</v>
          </cell>
          <cell r="CS212" t="str">
            <v>25785-209</v>
          </cell>
          <cell r="CU212" t="str">
            <v>25797-209</v>
          </cell>
          <cell r="CV212" t="str">
            <v>25799-209</v>
          </cell>
          <cell r="DA212" t="str">
            <v>25823-209</v>
          </cell>
          <cell r="DC212" t="str">
            <v>25841-209</v>
          </cell>
          <cell r="DD212" t="str">
            <v>25843-209</v>
          </cell>
          <cell r="DE212" t="str">
            <v>25845-209</v>
          </cell>
          <cell r="DH212" t="str">
            <v>25867-209</v>
          </cell>
          <cell r="DI212" t="str">
            <v>25871-209</v>
          </cell>
          <cell r="DK212" t="str">
            <v>25875-209</v>
          </cell>
          <cell r="DL212" t="str">
            <v>25878-209</v>
          </cell>
          <cell r="DM212" t="str">
            <v>25885-209</v>
          </cell>
          <cell r="DN212" t="str">
            <v>25898-209</v>
          </cell>
          <cell r="DO212" t="str">
            <v>25899-209</v>
          </cell>
        </row>
        <row r="213">
          <cell r="C213" t="str">
            <v>25-210</v>
          </cell>
          <cell r="E213" t="str">
            <v>25019-210</v>
          </cell>
          <cell r="F213" t="str">
            <v>25035-210</v>
          </cell>
          <cell r="K213" t="str">
            <v>25099-210</v>
          </cell>
          <cell r="L213" t="str">
            <v>25120-210</v>
          </cell>
          <cell r="M213" t="str">
            <v>25123-210</v>
          </cell>
          <cell r="N213" t="str">
            <v>25126-210</v>
          </cell>
          <cell r="O213" t="str">
            <v>25148-210</v>
          </cell>
          <cell r="P213" t="str">
            <v>25151-210</v>
          </cell>
          <cell r="S213" t="str">
            <v>25175-210</v>
          </cell>
          <cell r="T213" t="str">
            <v>25178-210</v>
          </cell>
          <cell r="V213" t="str">
            <v>25183-210</v>
          </cell>
          <cell r="X213" t="str">
            <v>25214-210</v>
          </cell>
          <cell r="Y213" t="str">
            <v>25224-210</v>
          </cell>
          <cell r="AB213" t="str">
            <v>25260-210</v>
          </cell>
          <cell r="AC213" t="str">
            <v>25269-210</v>
          </cell>
          <cell r="AD213" t="str">
            <v>25279-210</v>
          </cell>
          <cell r="AE213" t="str">
            <v>25281-210</v>
          </cell>
          <cell r="AF213" t="str">
            <v>25286-210</v>
          </cell>
          <cell r="AG213" t="str">
            <v>25288-210</v>
          </cell>
          <cell r="AH213" t="str">
            <v>25290-210</v>
          </cell>
          <cell r="AI213" t="str">
            <v>25293-210</v>
          </cell>
          <cell r="AJ213" t="str">
            <v>25295-210</v>
          </cell>
          <cell r="AL213" t="str">
            <v>25299-210</v>
          </cell>
          <cell r="AM213" t="str">
            <v>25307-210</v>
          </cell>
          <cell r="AP213" t="str">
            <v>25320-210</v>
          </cell>
          <cell r="AQ213" t="str">
            <v>25322-210</v>
          </cell>
          <cell r="AR213" t="str">
            <v>25324-210</v>
          </cell>
          <cell r="AT213" t="str">
            <v>25328-210</v>
          </cell>
          <cell r="AU213" t="str">
            <v>25335-210</v>
          </cell>
          <cell r="AV213" t="str">
            <v>25339-210</v>
          </cell>
          <cell r="AX213" t="str">
            <v>25372-210</v>
          </cell>
          <cell r="AZ213" t="str">
            <v>25386-210</v>
          </cell>
          <cell r="BA213" t="str">
            <v>25394-210</v>
          </cell>
          <cell r="BC213" t="str">
            <v>25402-210</v>
          </cell>
          <cell r="BD213" t="str">
            <v>25407-210</v>
          </cell>
          <cell r="BF213" t="str">
            <v>25430-210</v>
          </cell>
          <cell r="BI213" t="str">
            <v>25473-210</v>
          </cell>
          <cell r="BK213" t="str">
            <v>25486-210</v>
          </cell>
          <cell r="BP213" t="str">
            <v>25513-210</v>
          </cell>
          <cell r="BQ213" t="str">
            <v>25518-210</v>
          </cell>
          <cell r="BT213" t="str">
            <v>25535-210</v>
          </cell>
          <cell r="BU213" t="str">
            <v>25572-210</v>
          </cell>
          <cell r="BV213" t="str">
            <v>25580-210</v>
          </cell>
          <cell r="BY213" t="str">
            <v>25596-210</v>
          </cell>
          <cell r="BZ213" t="str">
            <v>25599-210</v>
          </cell>
          <cell r="CA213" t="str">
            <v>25612-210</v>
          </cell>
          <cell r="CB213" t="str">
            <v>25645-210</v>
          </cell>
          <cell r="CD213" t="str">
            <v>25653-210</v>
          </cell>
          <cell r="CG213" t="str">
            <v>25718-210</v>
          </cell>
          <cell r="CH213" t="str">
            <v>25736-210</v>
          </cell>
          <cell r="CI213" t="str">
            <v>25740-210</v>
          </cell>
          <cell r="CJ213" t="str">
            <v>25743-210</v>
          </cell>
          <cell r="CK213" t="str">
            <v>25745-210</v>
          </cell>
          <cell r="CM213" t="str">
            <v>25758-210</v>
          </cell>
          <cell r="CS213" t="str">
            <v>25785-210</v>
          </cell>
          <cell r="CU213" t="str">
            <v>25797-210</v>
          </cell>
          <cell r="CV213" t="str">
            <v>25799-210</v>
          </cell>
          <cell r="DA213" t="str">
            <v>25823-210</v>
          </cell>
          <cell r="DC213" t="str">
            <v>25841-210</v>
          </cell>
          <cell r="DD213" t="str">
            <v>25843-210</v>
          </cell>
          <cell r="DE213" t="str">
            <v>25845-210</v>
          </cell>
          <cell r="DH213" t="str">
            <v>25867-210</v>
          </cell>
          <cell r="DK213" t="str">
            <v>25875-210</v>
          </cell>
          <cell r="DL213" t="str">
            <v>25878-210</v>
          </cell>
          <cell r="DM213" t="str">
            <v>25885-210</v>
          </cell>
          <cell r="DN213" t="str">
            <v>25898-210</v>
          </cell>
          <cell r="DO213" t="str">
            <v>25899-210</v>
          </cell>
        </row>
        <row r="214">
          <cell r="C214" t="str">
            <v>25-211</v>
          </cell>
          <cell r="E214" t="str">
            <v>25019-211</v>
          </cell>
          <cell r="F214" t="str">
            <v>25035-211</v>
          </cell>
          <cell r="K214" t="str">
            <v>25099-211</v>
          </cell>
          <cell r="L214" t="str">
            <v>25120-211</v>
          </cell>
          <cell r="M214" t="str">
            <v>25123-211</v>
          </cell>
          <cell r="N214" t="str">
            <v>25126-211</v>
          </cell>
          <cell r="O214" t="str">
            <v>25148-211</v>
          </cell>
          <cell r="P214" t="str">
            <v>25151-211</v>
          </cell>
          <cell r="S214" t="str">
            <v>25175-211</v>
          </cell>
          <cell r="T214" t="str">
            <v>25178-211</v>
          </cell>
          <cell r="V214" t="str">
            <v>25183-211</v>
          </cell>
          <cell r="X214" t="str">
            <v>25214-211</v>
          </cell>
          <cell r="Y214" t="str">
            <v>25224-211</v>
          </cell>
          <cell r="AB214" t="str">
            <v>25260-211</v>
          </cell>
          <cell r="AC214" t="str">
            <v>25269-211</v>
          </cell>
          <cell r="AD214" t="str">
            <v>25279-211</v>
          </cell>
          <cell r="AE214" t="str">
            <v>25281-211</v>
          </cell>
          <cell r="AF214" t="str">
            <v>25286-211</v>
          </cell>
          <cell r="AG214" t="str">
            <v>25288-211</v>
          </cell>
          <cell r="AH214" t="str">
            <v>25290-211</v>
          </cell>
          <cell r="AI214" t="str">
            <v>25293-211</v>
          </cell>
          <cell r="AJ214" t="str">
            <v>25295-211</v>
          </cell>
          <cell r="AL214" t="str">
            <v>25299-211</v>
          </cell>
          <cell r="AM214" t="str">
            <v>25307-211</v>
          </cell>
          <cell r="AP214" t="str">
            <v>25320-211</v>
          </cell>
          <cell r="AQ214" t="str">
            <v>25322-211</v>
          </cell>
          <cell r="AR214" t="str">
            <v>25324-211</v>
          </cell>
          <cell r="AT214" t="str">
            <v>25328-211</v>
          </cell>
          <cell r="AU214" t="str">
            <v>25335-211</v>
          </cell>
          <cell r="AV214" t="str">
            <v>25339-211</v>
          </cell>
          <cell r="AX214" t="str">
            <v>25372-211</v>
          </cell>
          <cell r="AZ214" t="str">
            <v>25386-211</v>
          </cell>
          <cell r="BA214" t="str">
            <v>25394-211</v>
          </cell>
          <cell r="BC214" t="str">
            <v>25402-211</v>
          </cell>
          <cell r="BD214" t="str">
            <v>25407-211</v>
          </cell>
          <cell r="BF214" t="str">
            <v>25430-211</v>
          </cell>
          <cell r="BI214" t="str">
            <v>25473-211</v>
          </cell>
          <cell r="BK214" t="str">
            <v>25486-211</v>
          </cell>
          <cell r="BP214" t="str">
            <v>25513-211</v>
          </cell>
          <cell r="BQ214" t="str">
            <v>25518-211</v>
          </cell>
          <cell r="BT214" t="str">
            <v>25535-211</v>
          </cell>
          <cell r="BU214" t="str">
            <v>25572-211</v>
          </cell>
          <cell r="BV214" t="str">
            <v>25580-211</v>
          </cell>
          <cell r="BY214" t="str">
            <v>25596-211</v>
          </cell>
          <cell r="BZ214" t="str">
            <v>25599-211</v>
          </cell>
          <cell r="CA214" t="str">
            <v>25612-211</v>
          </cell>
          <cell r="CB214" t="str">
            <v>25645-211</v>
          </cell>
          <cell r="CD214" t="str">
            <v>25653-211</v>
          </cell>
          <cell r="CG214" t="str">
            <v>25718-211</v>
          </cell>
          <cell r="CH214" t="str">
            <v>25736-211</v>
          </cell>
          <cell r="CI214" t="str">
            <v>25740-211</v>
          </cell>
          <cell r="CJ214" t="str">
            <v>25743-211</v>
          </cell>
          <cell r="CK214" t="str">
            <v>25745-211</v>
          </cell>
          <cell r="CM214" t="str">
            <v>25758-211</v>
          </cell>
          <cell r="CS214" t="str">
            <v>25785-211</v>
          </cell>
          <cell r="CU214" t="str">
            <v>25797-211</v>
          </cell>
          <cell r="CV214" t="str">
            <v>25799-211</v>
          </cell>
          <cell r="DA214" t="str">
            <v>25823-211</v>
          </cell>
          <cell r="DC214" t="str">
            <v>25841-211</v>
          </cell>
          <cell r="DD214" t="str">
            <v>25843-211</v>
          </cell>
          <cell r="DE214" t="str">
            <v>25845-211</v>
          </cell>
          <cell r="DH214" t="str">
            <v>25867-211</v>
          </cell>
          <cell r="DK214" t="str">
            <v>25875-211</v>
          </cell>
          <cell r="DL214" t="str">
            <v>25878-211</v>
          </cell>
          <cell r="DM214" t="str">
            <v>25885-211</v>
          </cell>
          <cell r="DN214" t="str">
            <v>25898-211</v>
          </cell>
          <cell r="DO214" t="str">
            <v>25899-211</v>
          </cell>
        </row>
        <row r="215">
          <cell r="C215" t="str">
            <v>25-212</v>
          </cell>
          <cell r="E215" t="str">
            <v>25019-212</v>
          </cell>
          <cell r="F215" t="str">
            <v>25035-212</v>
          </cell>
          <cell r="K215" t="str">
            <v>25099-212</v>
          </cell>
          <cell r="L215" t="str">
            <v>25120-212</v>
          </cell>
          <cell r="M215" t="str">
            <v>25123-212</v>
          </cell>
          <cell r="N215" t="str">
            <v>25126-212</v>
          </cell>
          <cell r="O215" t="str">
            <v>25148-212</v>
          </cell>
          <cell r="P215" t="str">
            <v>25151-212</v>
          </cell>
          <cell r="S215" t="str">
            <v>25175-212</v>
          </cell>
          <cell r="T215" t="str">
            <v>25178-212</v>
          </cell>
          <cell r="V215" t="str">
            <v>25183-212</v>
          </cell>
          <cell r="X215" t="str">
            <v>25214-212</v>
          </cell>
          <cell r="Y215" t="str">
            <v>25224-212</v>
          </cell>
          <cell r="AB215" t="str">
            <v>25260-212</v>
          </cell>
          <cell r="AC215" t="str">
            <v>25269-212</v>
          </cell>
          <cell r="AD215" t="str">
            <v>25279-212</v>
          </cell>
          <cell r="AE215" t="str">
            <v>25281-212</v>
          </cell>
          <cell r="AF215" t="str">
            <v>25286-212</v>
          </cell>
          <cell r="AG215" t="str">
            <v>25288-212</v>
          </cell>
          <cell r="AH215" t="str">
            <v>25290-212</v>
          </cell>
          <cell r="AI215" t="str">
            <v>25293-212</v>
          </cell>
          <cell r="AJ215" t="str">
            <v>25295-212</v>
          </cell>
          <cell r="AL215" t="str">
            <v>25299-212</v>
          </cell>
          <cell r="AM215" t="str">
            <v>25307-212</v>
          </cell>
          <cell r="AP215" t="str">
            <v>25320-212</v>
          </cell>
          <cell r="AQ215" t="str">
            <v>25322-212</v>
          </cell>
          <cell r="AR215" t="str">
            <v>25324-212</v>
          </cell>
          <cell r="AT215" t="str">
            <v>25328-212</v>
          </cell>
          <cell r="AU215" t="str">
            <v>25335-212</v>
          </cell>
          <cell r="AV215" t="str">
            <v>25339-212</v>
          </cell>
          <cell r="AX215" t="str">
            <v>25372-212</v>
          </cell>
          <cell r="AZ215" t="str">
            <v>25386-212</v>
          </cell>
          <cell r="BA215" t="str">
            <v>25394-212</v>
          </cell>
          <cell r="BC215" t="str">
            <v>25402-212</v>
          </cell>
          <cell r="BD215" t="str">
            <v>25407-212</v>
          </cell>
          <cell r="BF215" t="str">
            <v>25430-212</v>
          </cell>
          <cell r="BI215" t="str">
            <v>25473-212</v>
          </cell>
          <cell r="BK215" t="str">
            <v>25486-212</v>
          </cell>
          <cell r="BP215" t="str">
            <v>25513-212</v>
          </cell>
          <cell r="BQ215" t="str">
            <v>25518-212</v>
          </cell>
          <cell r="BT215" t="str">
            <v>25535-212</v>
          </cell>
          <cell r="BU215" t="str">
            <v>25572-212</v>
          </cell>
          <cell r="BV215" t="str">
            <v>25580-212</v>
          </cell>
          <cell r="BY215" t="str">
            <v>25596-212</v>
          </cell>
          <cell r="BZ215" t="str">
            <v>25599-212</v>
          </cell>
          <cell r="CA215" t="str">
            <v>25612-212</v>
          </cell>
          <cell r="CB215" t="str">
            <v>25645-212</v>
          </cell>
          <cell r="CD215" t="str">
            <v>25653-212</v>
          </cell>
          <cell r="CG215" t="str">
            <v>25718-212</v>
          </cell>
          <cell r="CH215" t="str">
            <v>25736-212</v>
          </cell>
          <cell r="CI215" t="str">
            <v>25740-212</v>
          </cell>
          <cell r="CJ215" t="str">
            <v>25743-212</v>
          </cell>
          <cell r="CK215" t="str">
            <v>25745-212</v>
          </cell>
          <cell r="CM215" t="str">
            <v>25758-212</v>
          </cell>
          <cell r="CS215" t="str">
            <v>25785-212</v>
          </cell>
          <cell r="CU215" t="str">
            <v>25797-212</v>
          </cell>
          <cell r="CV215" t="str">
            <v>25799-212</v>
          </cell>
          <cell r="DA215" t="str">
            <v>25823-212</v>
          </cell>
          <cell r="DC215" t="str">
            <v>25841-212</v>
          </cell>
          <cell r="DD215" t="str">
            <v>25843-212</v>
          </cell>
          <cell r="DE215" t="str">
            <v>25845-212</v>
          </cell>
          <cell r="DH215" t="str">
            <v>25867-212</v>
          </cell>
          <cell r="DK215" t="str">
            <v>25875-212</v>
          </cell>
          <cell r="DL215" t="str">
            <v>25878-212</v>
          </cell>
          <cell r="DM215" t="str">
            <v>25885-212</v>
          </cell>
          <cell r="DN215" t="str">
            <v>25898-212</v>
          </cell>
          <cell r="DO215" t="str">
            <v>25899-212</v>
          </cell>
        </row>
        <row r="216">
          <cell r="C216" t="str">
            <v>25-213</v>
          </cell>
          <cell r="E216" t="str">
            <v>25019-213</v>
          </cell>
          <cell r="F216" t="str">
            <v>25035-213</v>
          </cell>
          <cell r="K216" t="str">
            <v>25099-213</v>
          </cell>
          <cell r="L216" t="str">
            <v>25120-213</v>
          </cell>
          <cell r="M216" t="str">
            <v>25123-213</v>
          </cell>
          <cell r="N216" t="str">
            <v>25126-213</v>
          </cell>
          <cell r="O216" t="str">
            <v>25148-213</v>
          </cell>
          <cell r="P216" t="str">
            <v>25151-213</v>
          </cell>
          <cell r="S216" t="str">
            <v>25175-213</v>
          </cell>
          <cell r="T216" t="str">
            <v>25178-213</v>
          </cell>
          <cell r="V216" t="str">
            <v>25183-213</v>
          </cell>
          <cell r="X216" t="str">
            <v>25214-213</v>
          </cell>
          <cell r="Y216" t="str">
            <v>25224-213</v>
          </cell>
          <cell r="AB216" t="str">
            <v>25260-213</v>
          </cell>
          <cell r="AC216" t="str">
            <v>25269-213</v>
          </cell>
          <cell r="AD216" t="str">
            <v>25279-213</v>
          </cell>
          <cell r="AE216" t="str">
            <v>25281-213</v>
          </cell>
          <cell r="AF216" t="str">
            <v>25286-213</v>
          </cell>
          <cell r="AG216" t="str">
            <v>25288-213</v>
          </cell>
          <cell r="AH216" t="str">
            <v>25290-213</v>
          </cell>
          <cell r="AI216" t="str">
            <v>25293-213</v>
          </cell>
          <cell r="AJ216" t="str">
            <v>25295-213</v>
          </cell>
          <cell r="AL216" t="str">
            <v>25299-213</v>
          </cell>
          <cell r="AM216" t="str">
            <v>25307-213</v>
          </cell>
          <cell r="AP216" t="str">
            <v>25320-213</v>
          </cell>
          <cell r="AQ216" t="str">
            <v>25322-213</v>
          </cell>
          <cell r="AR216" t="str">
            <v>25324-213</v>
          </cell>
          <cell r="AT216" t="str">
            <v>25328-213</v>
          </cell>
          <cell r="AU216" t="str">
            <v>25335-213</v>
          </cell>
          <cell r="AV216" t="str">
            <v>25339-213</v>
          </cell>
          <cell r="AX216" t="str">
            <v>25372-213</v>
          </cell>
          <cell r="AZ216" t="str">
            <v>25386-213</v>
          </cell>
          <cell r="BA216" t="str">
            <v>25394-213</v>
          </cell>
          <cell r="BC216" t="str">
            <v>25402-213</v>
          </cell>
          <cell r="BD216" t="str">
            <v>25407-213</v>
          </cell>
          <cell r="BF216" t="str">
            <v>25430-213</v>
          </cell>
          <cell r="BI216" t="str">
            <v>25473-213</v>
          </cell>
          <cell r="BK216" t="str">
            <v>25486-213</v>
          </cell>
          <cell r="BP216" t="str">
            <v>25513-213</v>
          </cell>
          <cell r="BQ216" t="str">
            <v>25518-213</v>
          </cell>
          <cell r="BT216" t="str">
            <v>25535-213</v>
          </cell>
          <cell r="BU216" t="str">
            <v>25572-213</v>
          </cell>
          <cell r="BV216" t="str">
            <v>25580-213</v>
          </cell>
          <cell r="BY216" t="str">
            <v>25596-213</v>
          </cell>
          <cell r="BZ216" t="str">
            <v>25599-213</v>
          </cell>
          <cell r="CA216" t="str">
            <v>25612-213</v>
          </cell>
          <cell r="CB216" t="str">
            <v>25645-213</v>
          </cell>
          <cell r="CD216" t="str">
            <v>25653-213</v>
          </cell>
          <cell r="CG216" t="str">
            <v>25718-213</v>
          </cell>
          <cell r="CH216" t="str">
            <v>25736-213</v>
          </cell>
          <cell r="CI216" t="str">
            <v>25740-213</v>
          </cell>
          <cell r="CJ216" t="str">
            <v>25743-213</v>
          </cell>
          <cell r="CK216" t="str">
            <v>25745-213</v>
          </cell>
          <cell r="CM216" t="str">
            <v>25758-213</v>
          </cell>
          <cell r="CS216" t="str">
            <v>25785-213</v>
          </cell>
          <cell r="CU216" t="str">
            <v>25797-213</v>
          </cell>
          <cell r="CV216" t="str">
            <v>25799-213</v>
          </cell>
          <cell r="DA216" t="str">
            <v>25823-213</v>
          </cell>
          <cell r="DC216" t="str">
            <v>25841-213</v>
          </cell>
          <cell r="DD216" t="str">
            <v>25843-213</v>
          </cell>
          <cell r="DE216" t="str">
            <v>25845-213</v>
          </cell>
          <cell r="DH216" t="str">
            <v>25867-213</v>
          </cell>
          <cell r="DK216" t="str">
            <v>25875-213</v>
          </cell>
          <cell r="DL216" t="str">
            <v>25878-213</v>
          </cell>
          <cell r="DM216" t="str">
            <v>25885-213</v>
          </cell>
          <cell r="DN216" t="str">
            <v>25898-213</v>
          </cell>
          <cell r="DO216" t="str">
            <v>25899-213</v>
          </cell>
        </row>
        <row r="217">
          <cell r="C217" t="str">
            <v>25-214</v>
          </cell>
          <cell r="E217" t="str">
            <v>25019-214</v>
          </cell>
          <cell r="F217" t="str">
            <v>25035-214</v>
          </cell>
          <cell r="K217" t="str">
            <v>25099-214</v>
          </cell>
          <cell r="L217" t="str">
            <v>25120-214</v>
          </cell>
          <cell r="M217" t="str">
            <v>25123-214</v>
          </cell>
          <cell r="N217" t="str">
            <v>25126-214</v>
          </cell>
          <cell r="O217" t="str">
            <v>25148-214</v>
          </cell>
          <cell r="P217" t="str">
            <v>25151-214</v>
          </cell>
          <cell r="S217" t="str">
            <v>25175-214</v>
          </cell>
          <cell r="T217" t="str">
            <v>25178-214</v>
          </cell>
          <cell r="V217" t="str">
            <v>25183-214</v>
          </cell>
          <cell r="X217" t="str">
            <v>25214-214</v>
          </cell>
          <cell r="Y217" t="str">
            <v>25224-214</v>
          </cell>
          <cell r="AB217" t="str">
            <v>25260-214</v>
          </cell>
          <cell r="AC217" t="str">
            <v>25269-214</v>
          </cell>
          <cell r="AD217" t="str">
            <v>25279-214</v>
          </cell>
          <cell r="AE217" t="str">
            <v>25281-214</v>
          </cell>
          <cell r="AF217" t="str">
            <v>25286-214</v>
          </cell>
          <cell r="AG217" t="str">
            <v>25288-214</v>
          </cell>
          <cell r="AH217" t="str">
            <v>25290-214</v>
          </cell>
          <cell r="AI217" t="str">
            <v>25293-214</v>
          </cell>
          <cell r="AJ217" t="str">
            <v>25295-214</v>
          </cell>
          <cell r="AL217" t="str">
            <v>25299-214</v>
          </cell>
          <cell r="AM217" t="str">
            <v>25307-214</v>
          </cell>
          <cell r="AP217" t="str">
            <v>25320-214</v>
          </cell>
          <cell r="AQ217" t="str">
            <v>25322-214</v>
          </cell>
          <cell r="AR217" t="str">
            <v>25324-214</v>
          </cell>
          <cell r="AT217" t="str">
            <v>25328-214</v>
          </cell>
          <cell r="AU217" t="str">
            <v>25335-214</v>
          </cell>
          <cell r="AV217" t="str">
            <v>25339-214</v>
          </cell>
          <cell r="AX217" t="str">
            <v>25372-214</v>
          </cell>
          <cell r="AZ217" t="str">
            <v>25386-214</v>
          </cell>
          <cell r="BA217" t="str">
            <v>25394-214</v>
          </cell>
          <cell r="BC217" t="str">
            <v>25402-214</v>
          </cell>
          <cell r="BD217" t="str">
            <v>25407-214</v>
          </cell>
          <cell r="BF217" t="str">
            <v>25430-214</v>
          </cell>
          <cell r="BI217" t="str">
            <v>25473-214</v>
          </cell>
          <cell r="BK217" t="str">
            <v>25486-214</v>
          </cell>
          <cell r="BP217" t="str">
            <v>25513-214</v>
          </cell>
          <cell r="BQ217" t="str">
            <v>25518-214</v>
          </cell>
          <cell r="BT217" t="str">
            <v>25535-214</v>
          </cell>
          <cell r="BU217" t="str">
            <v>25572-214</v>
          </cell>
          <cell r="BV217" t="str">
            <v>25580-214</v>
          </cell>
          <cell r="BY217" t="str">
            <v>25596-214</v>
          </cell>
          <cell r="BZ217" t="str">
            <v>25599-214</v>
          </cell>
          <cell r="CA217" t="str">
            <v>25612-214</v>
          </cell>
          <cell r="CB217" t="str">
            <v>25645-214</v>
          </cell>
          <cell r="CD217" t="str">
            <v>25653-214</v>
          </cell>
          <cell r="CG217" t="str">
            <v>25718-214</v>
          </cell>
          <cell r="CH217" t="str">
            <v>25736-214</v>
          </cell>
          <cell r="CI217" t="str">
            <v>25740-214</v>
          </cell>
          <cell r="CJ217" t="str">
            <v>25743-214</v>
          </cell>
          <cell r="CK217" t="str">
            <v>25745-214</v>
          </cell>
          <cell r="CM217" t="str">
            <v>25758-214</v>
          </cell>
          <cell r="CS217" t="str">
            <v>25785-214</v>
          </cell>
          <cell r="CU217" t="str">
            <v>25797-214</v>
          </cell>
          <cell r="CV217" t="str">
            <v>25799-214</v>
          </cell>
          <cell r="DA217" t="str">
            <v>25823-214</v>
          </cell>
          <cell r="DC217" t="str">
            <v>25841-214</v>
          </cell>
          <cell r="DD217" t="str">
            <v>25843-214</v>
          </cell>
          <cell r="DE217" t="str">
            <v>25845-214</v>
          </cell>
          <cell r="DH217" t="str">
            <v>25867-214</v>
          </cell>
          <cell r="DK217" t="str">
            <v>25875-214</v>
          </cell>
          <cell r="DL217" t="str">
            <v>25878-214</v>
          </cell>
          <cell r="DM217" t="str">
            <v>25885-214</v>
          </cell>
          <cell r="DN217" t="str">
            <v>25898-214</v>
          </cell>
          <cell r="DO217" t="str">
            <v>25899-214</v>
          </cell>
        </row>
        <row r="218">
          <cell r="C218" t="str">
            <v>25-215</v>
          </cell>
          <cell r="E218" t="str">
            <v>25019-215</v>
          </cell>
          <cell r="F218" t="str">
            <v>25035-215</v>
          </cell>
          <cell r="K218" t="str">
            <v>25099-215</v>
          </cell>
          <cell r="L218" t="str">
            <v>25120-215</v>
          </cell>
          <cell r="M218" t="str">
            <v>25123-215</v>
          </cell>
          <cell r="N218" t="str">
            <v>25126-215</v>
          </cell>
          <cell r="O218" t="str">
            <v>25148-215</v>
          </cell>
          <cell r="P218" t="str">
            <v>25151-215</v>
          </cell>
          <cell r="S218" t="str">
            <v>25175-215</v>
          </cell>
          <cell r="T218" t="str">
            <v>25178-215</v>
          </cell>
          <cell r="V218" t="str">
            <v>25183-215</v>
          </cell>
          <cell r="X218" t="str">
            <v>25214-215</v>
          </cell>
          <cell r="Y218" t="str">
            <v>25224-215</v>
          </cell>
          <cell r="AB218" t="str">
            <v>25260-215</v>
          </cell>
          <cell r="AC218" t="str">
            <v>25269-215</v>
          </cell>
          <cell r="AD218" t="str">
            <v>25279-215</v>
          </cell>
          <cell r="AE218" t="str">
            <v>25281-215</v>
          </cell>
          <cell r="AF218" t="str">
            <v>25286-215</v>
          </cell>
          <cell r="AG218" t="str">
            <v>25288-215</v>
          </cell>
          <cell r="AH218" t="str">
            <v>25290-215</v>
          </cell>
          <cell r="AI218" t="str">
            <v>25293-215</v>
          </cell>
          <cell r="AJ218" t="str">
            <v>25295-215</v>
          </cell>
          <cell r="AL218" t="str">
            <v>25299-215</v>
          </cell>
          <cell r="AM218" t="str">
            <v>25307-215</v>
          </cell>
          <cell r="AP218" t="str">
            <v>25320-215</v>
          </cell>
          <cell r="AQ218" t="str">
            <v>25322-215</v>
          </cell>
          <cell r="AR218" t="str">
            <v>25324-215</v>
          </cell>
          <cell r="AT218" t="str">
            <v>25328-215</v>
          </cell>
          <cell r="AU218" t="str">
            <v>25335-215</v>
          </cell>
          <cell r="AV218" t="str">
            <v>25339-215</v>
          </cell>
          <cell r="AX218" t="str">
            <v>25372-215</v>
          </cell>
          <cell r="AZ218" t="str">
            <v>25386-215</v>
          </cell>
          <cell r="BA218" t="str">
            <v>25394-215</v>
          </cell>
          <cell r="BC218" t="str">
            <v>25402-215</v>
          </cell>
          <cell r="BD218" t="str">
            <v>25407-215</v>
          </cell>
          <cell r="BF218" t="str">
            <v>25430-215</v>
          </cell>
          <cell r="BI218" t="str">
            <v>25473-215</v>
          </cell>
          <cell r="BK218" t="str">
            <v>25486-215</v>
          </cell>
          <cell r="BP218" t="str">
            <v>25513-215</v>
          </cell>
          <cell r="BQ218" t="str">
            <v>25518-215</v>
          </cell>
          <cell r="BT218" t="str">
            <v>25535-215</v>
          </cell>
          <cell r="BU218" t="str">
            <v>25572-215</v>
          </cell>
          <cell r="BV218" t="str">
            <v>25580-215</v>
          </cell>
          <cell r="BY218" t="str">
            <v>25596-215</v>
          </cell>
          <cell r="BZ218" t="str">
            <v>25599-215</v>
          </cell>
          <cell r="CA218" t="str">
            <v>25612-215</v>
          </cell>
          <cell r="CB218" t="str">
            <v>25645-215</v>
          </cell>
          <cell r="CD218" t="str">
            <v>25653-215</v>
          </cell>
          <cell r="CG218" t="str">
            <v>25718-215</v>
          </cell>
          <cell r="CH218" t="str">
            <v>25736-215</v>
          </cell>
          <cell r="CJ218" t="str">
            <v>25743-215</v>
          </cell>
          <cell r="CK218" t="str">
            <v>25745-215</v>
          </cell>
          <cell r="CM218" t="str">
            <v>25758-215</v>
          </cell>
          <cell r="CS218" t="str">
            <v>25785-215</v>
          </cell>
          <cell r="CU218" t="str">
            <v>25797-215</v>
          </cell>
          <cell r="CV218" t="str">
            <v>25799-215</v>
          </cell>
          <cell r="DA218" t="str">
            <v>25823-215</v>
          </cell>
          <cell r="DC218" t="str">
            <v>25841-215</v>
          </cell>
          <cell r="DD218" t="str">
            <v>25843-215</v>
          </cell>
          <cell r="DE218" t="str">
            <v>25845-215</v>
          </cell>
          <cell r="DH218" t="str">
            <v>25867-215</v>
          </cell>
          <cell r="DK218" t="str">
            <v>25875-215</v>
          </cell>
          <cell r="DL218" t="str">
            <v>25878-215</v>
          </cell>
          <cell r="DM218" t="str">
            <v>25885-215</v>
          </cell>
          <cell r="DN218" t="str">
            <v>25898-215</v>
          </cell>
          <cell r="DO218" t="str">
            <v>25899-215</v>
          </cell>
        </row>
        <row r="219">
          <cell r="C219" t="str">
            <v>25-216</v>
          </cell>
          <cell r="E219" t="str">
            <v>25019-216</v>
          </cell>
          <cell r="F219" t="str">
            <v>25035-216</v>
          </cell>
          <cell r="K219" t="str">
            <v>25099-216</v>
          </cell>
          <cell r="L219" t="str">
            <v>25120-216</v>
          </cell>
          <cell r="M219" t="str">
            <v>25123-216</v>
          </cell>
          <cell r="N219" t="str">
            <v>25126-216</v>
          </cell>
          <cell r="O219" t="str">
            <v>25148-216</v>
          </cell>
          <cell r="P219" t="str">
            <v>25151-216</v>
          </cell>
          <cell r="S219" t="str">
            <v>25175-216</v>
          </cell>
          <cell r="T219" t="str">
            <v>25178-216</v>
          </cell>
          <cell r="V219" t="str">
            <v>25183-216</v>
          </cell>
          <cell r="X219" t="str">
            <v>25214-216</v>
          </cell>
          <cell r="Y219" t="str">
            <v>25224-216</v>
          </cell>
          <cell r="AB219" t="str">
            <v>25260-216</v>
          </cell>
          <cell r="AC219" t="str">
            <v>25269-216</v>
          </cell>
          <cell r="AD219" t="str">
            <v>25279-216</v>
          </cell>
          <cell r="AE219" t="str">
            <v>25281-216</v>
          </cell>
          <cell r="AF219" t="str">
            <v>25286-216</v>
          </cell>
          <cell r="AG219" t="str">
            <v>25288-216</v>
          </cell>
          <cell r="AH219" t="str">
            <v>25290-216</v>
          </cell>
          <cell r="AI219" t="str">
            <v>25293-216</v>
          </cell>
          <cell r="AJ219" t="str">
            <v>25295-216</v>
          </cell>
          <cell r="AL219" t="str">
            <v>25299-216</v>
          </cell>
          <cell r="AM219" t="str">
            <v>25307-216</v>
          </cell>
          <cell r="AP219" t="str">
            <v>25320-216</v>
          </cell>
          <cell r="AQ219" t="str">
            <v>25322-216</v>
          </cell>
          <cell r="AR219" t="str">
            <v>25324-216</v>
          </cell>
          <cell r="AT219" t="str">
            <v>25328-216</v>
          </cell>
          <cell r="AU219" t="str">
            <v>25335-216</v>
          </cell>
          <cell r="AV219" t="str">
            <v>25339-216</v>
          </cell>
          <cell r="AX219" t="str">
            <v>25372-216</v>
          </cell>
          <cell r="AZ219" t="str">
            <v>25386-216</v>
          </cell>
          <cell r="BA219" t="str">
            <v>25394-216</v>
          </cell>
          <cell r="BC219" t="str">
            <v>25402-216</v>
          </cell>
          <cell r="BD219" t="str">
            <v>25407-216</v>
          </cell>
          <cell r="BF219" t="str">
            <v>25430-216</v>
          </cell>
          <cell r="BI219" t="str">
            <v>25473-216</v>
          </cell>
          <cell r="BK219" t="str">
            <v>25486-216</v>
          </cell>
          <cell r="BP219" t="str">
            <v>25513-216</v>
          </cell>
          <cell r="BQ219" t="str">
            <v>25518-216</v>
          </cell>
          <cell r="BT219" t="str">
            <v>25535-216</v>
          </cell>
          <cell r="BU219" t="str">
            <v>25572-216</v>
          </cell>
          <cell r="BV219" t="str">
            <v>25580-216</v>
          </cell>
          <cell r="BY219" t="str">
            <v>25596-216</v>
          </cell>
          <cell r="BZ219" t="str">
            <v>25599-216</v>
          </cell>
          <cell r="CA219" t="str">
            <v>25612-216</v>
          </cell>
          <cell r="CB219" t="str">
            <v>25645-216</v>
          </cell>
          <cell r="CD219" t="str">
            <v>25653-216</v>
          </cell>
          <cell r="CG219" t="str">
            <v>25718-216</v>
          </cell>
          <cell r="CH219" t="str">
            <v>25736-216</v>
          </cell>
          <cell r="CJ219" t="str">
            <v>25743-216</v>
          </cell>
          <cell r="CK219" t="str">
            <v>25745-216</v>
          </cell>
          <cell r="CM219" t="str">
            <v>25758-216</v>
          </cell>
          <cell r="CS219" t="str">
            <v>25785-216</v>
          </cell>
          <cell r="CU219" t="str">
            <v>25797-216</v>
          </cell>
          <cell r="CV219" t="str">
            <v>25799-216</v>
          </cell>
          <cell r="DA219" t="str">
            <v>25823-216</v>
          </cell>
          <cell r="DC219" t="str">
            <v>25841-216</v>
          </cell>
          <cell r="DD219" t="str">
            <v>25843-216</v>
          </cell>
          <cell r="DE219" t="str">
            <v>25845-216</v>
          </cell>
          <cell r="DH219" t="str">
            <v>25867-216</v>
          </cell>
          <cell r="DK219" t="str">
            <v>25875-216</v>
          </cell>
          <cell r="DL219" t="str">
            <v>25878-216</v>
          </cell>
          <cell r="DM219" t="str">
            <v>25885-216</v>
          </cell>
          <cell r="DN219" t="str">
            <v>25898-216</v>
          </cell>
          <cell r="DO219" t="str">
            <v>25899-216</v>
          </cell>
        </row>
        <row r="220">
          <cell r="C220" t="str">
            <v>25-217</v>
          </cell>
          <cell r="E220" t="str">
            <v>25019-217</v>
          </cell>
          <cell r="F220" t="str">
            <v>25035-217</v>
          </cell>
          <cell r="K220" t="str">
            <v>25099-217</v>
          </cell>
          <cell r="L220" t="str">
            <v>25120-217</v>
          </cell>
          <cell r="M220" t="str">
            <v>25123-217</v>
          </cell>
          <cell r="N220" t="str">
            <v>25126-217</v>
          </cell>
          <cell r="O220" t="str">
            <v>25148-217</v>
          </cell>
          <cell r="P220" t="str">
            <v>25151-217</v>
          </cell>
          <cell r="S220" t="str">
            <v>25175-217</v>
          </cell>
          <cell r="T220" t="str">
            <v>25178-217</v>
          </cell>
          <cell r="V220" t="str">
            <v>25183-217</v>
          </cell>
          <cell r="X220" t="str">
            <v>25214-217</v>
          </cell>
          <cell r="Y220" t="str">
            <v>25224-217</v>
          </cell>
          <cell r="AB220" t="str">
            <v>25260-217</v>
          </cell>
          <cell r="AC220" t="str">
            <v>25269-217</v>
          </cell>
          <cell r="AD220" t="str">
            <v>25279-217</v>
          </cell>
          <cell r="AE220" t="str">
            <v>25281-217</v>
          </cell>
          <cell r="AF220" t="str">
            <v>25286-217</v>
          </cell>
          <cell r="AG220" t="str">
            <v>25288-217</v>
          </cell>
          <cell r="AH220" t="str">
            <v>25290-217</v>
          </cell>
          <cell r="AI220" t="str">
            <v>25293-217</v>
          </cell>
          <cell r="AJ220" t="str">
            <v>25295-217</v>
          </cell>
          <cell r="AL220" t="str">
            <v>25299-217</v>
          </cell>
          <cell r="AM220" t="str">
            <v>25307-217</v>
          </cell>
          <cell r="AP220" t="str">
            <v>25320-217</v>
          </cell>
          <cell r="AQ220" t="str">
            <v>25322-217</v>
          </cell>
          <cell r="AR220" t="str">
            <v>25324-217</v>
          </cell>
          <cell r="AT220" t="str">
            <v>25328-217</v>
          </cell>
          <cell r="AU220" t="str">
            <v>25335-217</v>
          </cell>
          <cell r="AV220" t="str">
            <v>25339-217</v>
          </cell>
          <cell r="AX220" t="str">
            <v>25372-217</v>
          </cell>
          <cell r="AZ220" t="str">
            <v>25386-217</v>
          </cell>
          <cell r="BA220" t="str">
            <v>25394-217</v>
          </cell>
          <cell r="BC220" t="str">
            <v>25402-217</v>
          </cell>
          <cell r="BD220" t="str">
            <v>25407-217</v>
          </cell>
          <cell r="BF220" t="str">
            <v>25430-217</v>
          </cell>
          <cell r="BI220" t="str">
            <v>25473-217</v>
          </cell>
          <cell r="BK220" t="str">
            <v>25486-217</v>
          </cell>
          <cell r="BP220" t="str">
            <v>25513-217</v>
          </cell>
          <cell r="BQ220" t="str">
            <v>25518-217</v>
          </cell>
          <cell r="BT220" t="str">
            <v>25535-217</v>
          </cell>
          <cell r="BU220" t="str">
            <v>25572-217</v>
          </cell>
          <cell r="BV220" t="str">
            <v>25580-217</v>
          </cell>
          <cell r="BY220" t="str">
            <v>25596-217</v>
          </cell>
          <cell r="BZ220" t="str">
            <v>25599-217</v>
          </cell>
          <cell r="CA220" t="str">
            <v>25612-217</v>
          </cell>
          <cell r="CB220" t="str">
            <v>25645-217</v>
          </cell>
          <cell r="CD220" t="str">
            <v>25653-217</v>
          </cell>
          <cell r="CG220" t="str">
            <v>25718-217</v>
          </cell>
          <cell r="CH220" t="str">
            <v>25736-217</v>
          </cell>
          <cell r="CJ220" t="str">
            <v>25743-217</v>
          </cell>
          <cell r="CK220" t="str">
            <v>25745-217</v>
          </cell>
          <cell r="CM220" t="str">
            <v>25758-217</v>
          </cell>
          <cell r="CS220" t="str">
            <v>25785-217</v>
          </cell>
          <cell r="CU220" t="str">
            <v>25797-217</v>
          </cell>
          <cell r="CV220" t="str">
            <v>25799-217</v>
          </cell>
          <cell r="DA220" t="str">
            <v>25823-217</v>
          </cell>
          <cell r="DC220" t="str">
            <v>25841-217</v>
          </cell>
          <cell r="DD220" t="str">
            <v>25843-217</v>
          </cell>
          <cell r="DE220" t="str">
            <v>25845-217</v>
          </cell>
          <cell r="DH220" t="str">
            <v>25867-217</v>
          </cell>
          <cell r="DK220" t="str">
            <v>25875-217</v>
          </cell>
          <cell r="DL220" t="str">
            <v>25878-217</v>
          </cell>
          <cell r="DM220" t="str">
            <v>25885-217</v>
          </cell>
          <cell r="DN220" t="str">
            <v>25898-217</v>
          </cell>
          <cell r="DO220" t="str">
            <v>25899-217</v>
          </cell>
        </row>
        <row r="221">
          <cell r="C221" t="str">
            <v>25-218</v>
          </cell>
          <cell r="E221" t="str">
            <v>25019-218</v>
          </cell>
          <cell r="F221" t="str">
            <v>25035-218</v>
          </cell>
          <cell r="K221" t="str">
            <v>25099-218</v>
          </cell>
          <cell r="L221" t="str">
            <v>25120-218</v>
          </cell>
          <cell r="M221" t="str">
            <v>25123-218</v>
          </cell>
          <cell r="N221" t="str">
            <v>25126-218</v>
          </cell>
          <cell r="O221" t="str">
            <v>25148-218</v>
          </cell>
          <cell r="P221" t="str">
            <v>25151-218</v>
          </cell>
          <cell r="S221" t="str">
            <v>25175-218</v>
          </cell>
          <cell r="T221" t="str">
            <v>25178-218</v>
          </cell>
          <cell r="V221" t="str">
            <v>25183-218</v>
          </cell>
          <cell r="X221" t="str">
            <v>25214-218</v>
          </cell>
          <cell r="Y221" t="str">
            <v>25224-218</v>
          </cell>
          <cell r="AB221" t="str">
            <v>25260-218</v>
          </cell>
          <cell r="AC221" t="str">
            <v>25269-218</v>
          </cell>
          <cell r="AD221" t="str">
            <v>25279-218</v>
          </cell>
          <cell r="AE221" t="str">
            <v>25281-218</v>
          </cell>
          <cell r="AF221" t="str">
            <v>25286-218</v>
          </cell>
          <cell r="AG221" t="str">
            <v>25288-218</v>
          </cell>
          <cell r="AH221" t="str">
            <v>25290-218</v>
          </cell>
          <cell r="AI221" t="str">
            <v>25293-218</v>
          </cell>
          <cell r="AJ221" t="str">
            <v>25295-218</v>
          </cell>
          <cell r="AL221" t="str">
            <v>25299-218</v>
          </cell>
          <cell r="AM221" t="str">
            <v>25307-218</v>
          </cell>
          <cell r="AP221" t="str">
            <v>25320-218</v>
          </cell>
          <cell r="AQ221" t="str">
            <v>25322-218</v>
          </cell>
          <cell r="AR221" t="str">
            <v>25324-218</v>
          </cell>
          <cell r="AT221" t="str">
            <v>25328-218</v>
          </cell>
          <cell r="AU221" t="str">
            <v>25335-218</v>
          </cell>
          <cell r="AV221" t="str">
            <v>25339-218</v>
          </cell>
          <cell r="AX221" t="str">
            <v>25372-218</v>
          </cell>
          <cell r="AZ221" t="str">
            <v>25386-218</v>
          </cell>
          <cell r="BA221" t="str">
            <v>25394-218</v>
          </cell>
          <cell r="BC221" t="str">
            <v>25402-218</v>
          </cell>
          <cell r="BD221" t="str">
            <v>25407-218</v>
          </cell>
          <cell r="BF221" t="str">
            <v>25430-218</v>
          </cell>
          <cell r="BI221" t="str">
            <v>25473-218</v>
          </cell>
          <cell r="BK221" t="str">
            <v>25486-218</v>
          </cell>
          <cell r="BP221" t="str">
            <v>25513-218</v>
          </cell>
          <cell r="BQ221" t="str">
            <v>25518-218</v>
          </cell>
          <cell r="BT221" t="str">
            <v>25535-218</v>
          </cell>
          <cell r="BU221" t="str">
            <v>25572-218</v>
          </cell>
          <cell r="BV221" t="str">
            <v>25580-218</v>
          </cell>
          <cell r="BY221" t="str">
            <v>25596-218</v>
          </cell>
          <cell r="BZ221" t="str">
            <v>25599-218</v>
          </cell>
          <cell r="CA221" t="str">
            <v>25612-218</v>
          </cell>
          <cell r="CB221" t="str">
            <v>25645-218</v>
          </cell>
          <cell r="CD221" t="str">
            <v>25653-218</v>
          </cell>
          <cell r="CG221" t="str">
            <v>25718-218</v>
          </cell>
          <cell r="CH221" t="str">
            <v>25736-218</v>
          </cell>
          <cell r="CJ221" t="str">
            <v>25743-218</v>
          </cell>
          <cell r="CK221" t="str">
            <v>25745-218</v>
          </cell>
          <cell r="CM221" t="str">
            <v>25758-218</v>
          </cell>
          <cell r="CS221" t="str">
            <v>25785-218</v>
          </cell>
          <cell r="CU221" t="str">
            <v>25797-218</v>
          </cell>
          <cell r="CV221" t="str">
            <v>25799-218</v>
          </cell>
          <cell r="DA221" t="str">
            <v>25823-218</v>
          </cell>
          <cell r="DC221" t="str">
            <v>25841-218</v>
          </cell>
          <cell r="DD221" t="str">
            <v>25843-218</v>
          </cell>
          <cell r="DE221" t="str">
            <v>25845-218</v>
          </cell>
          <cell r="DH221" t="str">
            <v>25867-218</v>
          </cell>
          <cell r="DK221" t="str">
            <v>25875-218</v>
          </cell>
          <cell r="DL221" t="str">
            <v>25878-218</v>
          </cell>
          <cell r="DM221" t="str">
            <v>25885-218</v>
          </cell>
          <cell r="DN221" t="str">
            <v>25898-218</v>
          </cell>
          <cell r="DO221" t="str">
            <v>25899-218</v>
          </cell>
        </row>
        <row r="222">
          <cell r="C222" t="str">
            <v>25-219</v>
          </cell>
          <cell r="E222" t="str">
            <v>25019-219</v>
          </cell>
          <cell r="F222" t="str">
            <v>25035-219</v>
          </cell>
          <cell r="K222" t="str">
            <v>25099-219</v>
          </cell>
          <cell r="L222" t="str">
            <v>25120-219</v>
          </cell>
          <cell r="M222" t="str">
            <v>25123-219</v>
          </cell>
          <cell r="N222" t="str">
            <v>25126-219</v>
          </cell>
          <cell r="O222" t="str">
            <v>25148-219</v>
          </cell>
          <cell r="P222" t="str">
            <v>25151-219</v>
          </cell>
          <cell r="S222" t="str">
            <v>25175-219</v>
          </cell>
          <cell r="T222" t="str">
            <v>25178-219</v>
          </cell>
          <cell r="V222" t="str">
            <v>25183-219</v>
          </cell>
          <cell r="X222" t="str">
            <v>25214-219</v>
          </cell>
          <cell r="Y222" t="str">
            <v>25224-219</v>
          </cell>
          <cell r="AB222" t="str">
            <v>25260-219</v>
          </cell>
          <cell r="AC222" t="str">
            <v>25269-219</v>
          </cell>
          <cell r="AD222" t="str">
            <v>25279-219</v>
          </cell>
          <cell r="AE222" t="str">
            <v>25281-219</v>
          </cell>
          <cell r="AF222" t="str">
            <v>25286-219</v>
          </cell>
          <cell r="AG222" t="str">
            <v>25288-219</v>
          </cell>
          <cell r="AH222" t="str">
            <v>25290-219</v>
          </cell>
          <cell r="AI222" t="str">
            <v>25293-219</v>
          </cell>
          <cell r="AJ222" t="str">
            <v>25295-219</v>
          </cell>
          <cell r="AL222" t="str">
            <v>25299-219</v>
          </cell>
          <cell r="AM222" t="str">
            <v>25307-219</v>
          </cell>
          <cell r="AP222" t="str">
            <v>25320-219</v>
          </cell>
          <cell r="AQ222" t="str">
            <v>25322-219</v>
          </cell>
          <cell r="AR222" t="str">
            <v>25324-219</v>
          </cell>
          <cell r="AT222" t="str">
            <v>25328-219</v>
          </cell>
          <cell r="AU222" t="str">
            <v>25335-219</v>
          </cell>
          <cell r="AV222" t="str">
            <v>25339-219</v>
          </cell>
          <cell r="AX222" t="str">
            <v>25372-219</v>
          </cell>
          <cell r="AZ222" t="str">
            <v>25386-219</v>
          </cell>
          <cell r="BA222" t="str">
            <v>25394-219</v>
          </cell>
          <cell r="BC222" t="str">
            <v>25402-219</v>
          </cell>
          <cell r="BD222" t="str">
            <v>25407-219</v>
          </cell>
          <cell r="BF222" t="str">
            <v>25430-219</v>
          </cell>
          <cell r="BI222" t="str">
            <v>25473-219</v>
          </cell>
          <cell r="BK222" t="str">
            <v>25486-219</v>
          </cell>
          <cell r="BP222" t="str">
            <v>25513-219</v>
          </cell>
          <cell r="BQ222" t="str">
            <v>25518-219</v>
          </cell>
          <cell r="BT222" t="str">
            <v>25535-219</v>
          </cell>
          <cell r="BU222" t="str">
            <v>25572-219</v>
          </cell>
          <cell r="BV222" t="str">
            <v>25580-219</v>
          </cell>
          <cell r="BY222" t="str">
            <v>25596-219</v>
          </cell>
          <cell r="BZ222" t="str">
            <v>25599-219</v>
          </cell>
          <cell r="CA222" t="str">
            <v>25612-219</v>
          </cell>
          <cell r="CB222" t="str">
            <v>25645-219</v>
          </cell>
          <cell r="CD222" t="str">
            <v>25653-219</v>
          </cell>
          <cell r="CG222" t="str">
            <v>25718-219</v>
          </cell>
          <cell r="CH222" t="str">
            <v>25736-219</v>
          </cell>
          <cell r="CJ222" t="str">
            <v>25743-219</v>
          </cell>
          <cell r="CM222" t="str">
            <v>25758-219</v>
          </cell>
          <cell r="CS222" t="str">
            <v>25785-219</v>
          </cell>
          <cell r="CU222" t="str">
            <v>25797-219</v>
          </cell>
          <cell r="CV222" t="str">
            <v>25799-219</v>
          </cell>
          <cell r="DA222" t="str">
            <v>25823-219</v>
          </cell>
          <cell r="DC222" t="str">
            <v>25841-219</v>
          </cell>
          <cell r="DD222" t="str">
            <v>25843-219</v>
          </cell>
          <cell r="DE222" t="str">
            <v>25845-219</v>
          </cell>
          <cell r="DH222" t="str">
            <v>25867-219</v>
          </cell>
          <cell r="DK222" t="str">
            <v>25875-219</v>
          </cell>
          <cell r="DL222" t="str">
            <v>25878-219</v>
          </cell>
          <cell r="DM222" t="str">
            <v>25885-219</v>
          </cell>
          <cell r="DN222" t="str">
            <v>25898-219</v>
          </cell>
          <cell r="DO222" t="str">
            <v>25899-219</v>
          </cell>
        </row>
        <row r="223">
          <cell r="C223" t="str">
            <v>25-220</v>
          </cell>
          <cell r="E223" t="str">
            <v>25019-220</v>
          </cell>
          <cell r="F223" t="str">
            <v>25035-220</v>
          </cell>
          <cell r="K223" t="str">
            <v>25099-220</v>
          </cell>
          <cell r="L223" t="str">
            <v>25120-220</v>
          </cell>
          <cell r="M223" t="str">
            <v>25123-220</v>
          </cell>
          <cell r="N223" t="str">
            <v>25126-220</v>
          </cell>
          <cell r="O223" t="str">
            <v>25148-220</v>
          </cell>
          <cell r="P223" t="str">
            <v>25151-220</v>
          </cell>
          <cell r="S223" t="str">
            <v>25175-220</v>
          </cell>
          <cell r="T223" t="str">
            <v>25178-220</v>
          </cell>
          <cell r="V223" t="str">
            <v>25183-220</v>
          </cell>
          <cell r="X223" t="str">
            <v>25214-220</v>
          </cell>
          <cell r="Y223" t="str">
            <v>25224-220</v>
          </cell>
          <cell r="AB223" t="str">
            <v>25260-220</v>
          </cell>
          <cell r="AC223" t="str">
            <v>25269-220</v>
          </cell>
          <cell r="AD223" t="str">
            <v>25279-220</v>
          </cell>
          <cell r="AE223" t="str">
            <v>25281-220</v>
          </cell>
          <cell r="AF223" t="str">
            <v>25286-220</v>
          </cell>
          <cell r="AG223" t="str">
            <v>25288-220</v>
          </cell>
          <cell r="AH223" t="str">
            <v>25290-220</v>
          </cell>
          <cell r="AI223" t="str">
            <v>25293-220</v>
          </cell>
          <cell r="AJ223" t="str">
            <v>25295-220</v>
          </cell>
          <cell r="AL223" t="str">
            <v>25299-220</v>
          </cell>
          <cell r="AM223" t="str">
            <v>25307-220</v>
          </cell>
          <cell r="AP223" t="str">
            <v>25320-220</v>
          </cell>
          <cell r="AQ223" t="str">
            <v>25322-220</v>
          </cell>
          <cell r="AR223" t="str">
            <v>25324-220</v>
          </cell>
          <cell r="AT223" t="str">
            <v>25328-220</v>
          </cell>
          <cell r="AU223" t="str">
            <v>25335-220</v>
          </cell>
          <cell r="AV223" t="str">
            <v>25339-220</v>
          </cell>
          <cell r="AX223" t="str">
            <v>25372-220</v>
          </cell>
          <cell r="AZ223" t="str">
            <v>25386-220</v>
          </cell>
          <cell r="BC223" t="str">
            <v>25402-220</v>
          </cell>
          <cell r="BD223" t="str">
            <v>25407-220</v>
          </cell>
          <cell r="BF223" t="str">
            <v>25430-220</v>
          </cell>
          <cell r="BI223" t="str">
            <v>25473-220</v>
          </cell>
          <cell r="BK223" t="str">
            <v>25486-220</v>
          </cell>
          <cell r="BP223" t="str">
            <v>25513-220</v>
          </cell>
          <cell r="BQ223" t="str">
            <v>25518-220</v>
          </cell>
          <cell r="BT223" t="str">
            <v>25535-220</v>
          </cell>
          <cell r="BU223" t="str">
            <v>25572-220</v>
          </cell>
          <cell r="BV223" t="str">
            <v>25580-220</v>
          </cell>
          <cell r="BY223" t="str">
            <v>25596-220</v>
          </cell>
          <cell r="BZ223" t="str">
            <v>25599-220</v>
          </cell>
          <cell r="CA223" t="str">
            <v>25612-220</v>
          </cell>
          <cell r="CB223" t="str">
            <v>25645-220</v>
          </cell>
          <cell r="CD223" t="str">
            <v>25653-220</v>
          </cell>
          <cell r="CG223" t="str">
            <v>25718-220</v>
          </cell>
          <cell r="CH223" t="str">
            <v>25736-220</v>
          </cell>
          <cell r="CJ223" t="str">
            <v>25743-220</v>
          </cell>
          <cell r="CM223" t="str">
            <v>25758-220</v>
          </cell>
          <cell r="CS223" t="str">
            <v>25785-220</v>
          </cell>
          <cell r="CU223" t="str">
            <v>25797-220</v>
          </cell>
          <cell r="CV223" t="str">
            <v>25799-220</v>
          </cell>
          <cell r="DA223" t="str">
            <v>25823-220</v>
          </cell>
          <cell r="DC223" t="str">
            <v>25841-220</v>
          </cell>
          <cell r="DD223" t="str">
            <v>25843-220</v>
          </cell>
          <cell r="DE223" t="str">
            <v>25845-220</v>
          </cell>
          <cell r="DH223" t="str">
            <v>25867-220</v>
          </cell>
          <cell r="DK223" t="str">
            <v>25875-220</v>
          </cell>
          <cell r="DL223" t="str">
            <v>25878-220</v>
          </cell>
          <cell r="DM223" t="str">
            <v>25885-220</v>
          </cell>
          <cell r="DN223" t="str">
            <v>25898-220</v>
          </cell>
          <cell r="DO223" t="str">
            <v>25899-220</v>
          </cell>
        </row>
        <row r="224">
          <cell r="C224" t="str">
            <v>25-221</v>
          </cell>
          <cell r="E224" t="str">
            <v>25019-221</v>
          </cell>
          <cell r="F224" t="str">
            <v>25035-221</v>
          </cell>
          <cell r="K224" t="str">
            <v>25099-221</v>
          </cell>
          <cell r="L224" t="str">
            <v>25120-221</v>
          </cell>
          <cell r="M224" t="str">
            <v>25123-221</v>
          </cell>
          <cell r="N224" t="str">
            <v>25126-221</v>
          </cell>
          <cell r="O224" t="str">
            <v>25148-221</v>
          </cell>
          <cell r="P224" t="str">
            <v>25151-221</v>
          </cell>
          <cell r="S224" t="str">
            <v>25175-221</v>
          </cell>
          <cell r="T224" t="str">
            <v>25178-221</v>
          </cell>
          <cell r="V224" t="str">
            <v>25183-221</v>
          </cell>
          <cell r="X224" t="str">
            <v>25214-221</v>
          </cell>
          <cell r="Y224" t="str">
            <v>25224-221</v>
          </cell>
          <cell r="AB224" t="str">
            <v>25260-221</v>
          </cell>
          <cell r="AC224" t="str">
            <v>25269-221</v>
          </cell>
          <cell r="AD224" t="str">
            <v>25279-221</v>
          </cell>
          <cell r="AE224" t="str">
            <v>25281-221</v>
          </cell>
          <cell r="AF224" t="str">
            <v>25286-221</v>
          </cell>
          <cell r="AG224" t="str">
            <v>25288-221</v>
          </cell>
          <cell r="AH224" t="str">
            <v>25290-221</v>
          </cell>
          <cell r="AI224" t="str">
            <v>25293-221</v>
          </cell>
          <cell r="AJ224" t="str">
            <v>25295-221</v>
          </cell>
          <cell r="AL224" t="str">
            <v>25299-221</v>
          </cell>
          <cell r="AM224" t="str">
            <v>25307-221</v>
          </cell>
          <cell r="AP224" t="str">
            <v>25320-221</v>
          </cell>
          <cell r="AQ224" t="str">
            <v>25322-221</v>
          </cell>
          <cell r="AR224" t="str">
            <v>25324-221</v>
          </cell>
          <cell r="AT224" t="str">
            <v>25328-221</v>
          </cell>
          <cell r="AU224" t="str">
            <v>25335-221</v>
          </cell>
          <cell r="AV224" t="str">
            <v>25339-221</v>
          </cell>
          <cell r="AX224" t="str">
            <v>25372-221</v>
          </cell>
          <cell r="AZ224" t="str">
            <v>25386-221</v>
          </cell>
          <cell r="BC224" t="str">
            <v>25402-221</v>
          </cell>
          <cell r="BD224" t="str">
            <v>25407-221</v>
          </cell>
          <cell r="BF224" t="str">
            <v>25430-221</v>
          </cell>
          <cell r="BI224" t="str">
            <v>25473-221</v>
          </cell>
          <cell r="BK224" t="str">
            <v>25486-221</v>
          </cell>
          <cell r="BP224" t="str">
            <v>25513-221</v>
          </cell>
          <cell r="BQ224" t="str">
            <v>25518-221</v>
          </cell>
          <cell r="BT224" t="str">
            <v>25535-221</v>
          </cell>
          <cell r="BU224" t="str">
            <v>25572-221</v>
          </cell>
          <cell r="BV224" t="str">
            <v>25580-221</v>
          </cell>
          <cell r="BY224" t="str">
            <v>25596-221</v>
          </cell>
          <cell r="BZ224" t="str">
            <v>25599-221</v>
          </cell>
          <cell r="CA224" t="str">
            <v>25612-221</v>
          </cell>
          <cell r="CB224" t="str">
            <v>25645-221</v>
          </cell>
          <cell r="CD224" t="str">
            <v>25653-221</v>
          </cell>
          <cell r="CG224" t="str">
            <v>25718-221</v>
          </cell>
          <cell r="CH224" t="str">
            <v>25736-221</v>
          </cell>
          <cell r="CJ224" t="str">
            <v>25743-221</v>
          </cell>
          <cell r="CM224" t="str">
            <v>25758-221</v>
          </cell>
          <cell r="CS224" t="str">
            <v>25785-221</v>
          </cell>
          <cell r="CU224" t="str">
            <v>25797-221</v>
          </cell>
          <cell r="CV224" t="str">
            <v>25799-221</v>
          </cell>
          <cell r="DA224" t="str">
            <v>25823-221</v>
          </cell>
          <cell r="DC224" t="str">
            <v>25841-221</v>
          </cell>
          <cell r="DD224" t="str">
            <v>25843-221</v>
          </cell>
          <cell r="DE224" t="str">
            <v>25845-221</v>
          </cell>
          <cell r="DH224" t="str">
            <v>25867-221</v>
          </cell>
          <cell r="DK224" t="str">
            <v>25875-221</v>
          </cell>
          <cell r="DL224" t="str">
            <v>25878-221</v>
          </cell>
          <cell r="DM224" t="str">
            <v>25885-221</v>
          </cell>
          <cell r="DN224" t="str">
            <v>25898-221</v>
          </cell>
          <cell r="DO224" t="str">
            <v>25899-221</v>
          </cell>
        </row>
        <row r="225">
          <cell r="C225" t="str">
            <v>25-222</v>
          </cell>
          <cell r="E225" t="str">
            <v>25019-222</v>
          </cell>
          <cell r="F225" t="str">
            <v>25035-222</v>
          </cell>
          <cell r="K225" t="str">
            <v>25099-222</v>
          </cell>
          <cell r="L225" t="str">
            <v>25120-222</v>
          </cell>
          <cell r="M225" t="str">
            <v>25123-222</v>
          </cell>
          <cell r="N225" t="str">
            <v>25126-222</v>
          </cell>
          <cell r="O225" t="str">
            <v>25148-222</v>
          </cell>
          <cell r="P225" t="str">
            <v>25151-222</v>
          </cell>
          <cell r="S225" t="str">
            <v>25175-222</v>
          </cell>
          <cell r="T225" t="str">
            <v>25178-222</v>
          </cell>
          <cell r="V225" t="str">
            <v>25183-222</v>
          </cell>
          <cell r="X225" t="str">
            <v>25214-222</v>
          </cell>
          <cell r="Y225" t="str">
            <v>25224-222</v>
          </cell>
          <cell r="AB225" t="str">
            <v>25260-222</v>
          </cell>
          <cell r="AC225" t="str">
            <v>25269-222</v>
          </cell>
          <cell r="AD225" t="str">
            <v>25279-222</v>
          </cell>
          <cell r="AE225" t="str">
            <v>25281-222</v>
          </cell>
          <cell r="AF225" t="str">
            <v>25286-222</v>
          </cell>
          <cell r="AH225" t="str">
            <v>25290-222</v>
          </cell>
          <cell r="AI225" t="str">
            <v>25293-222</v>
          </cell>
          <cell r="AJ225" t="str">
            <v>25295-222</v>
          </cell>
          <cell r="AL225" t="str">
            <v>25299-222</v>
          </cell>
          <cell r="AM225" t="str">
            <v>25307-222</v>
          </cell>
          <cell r="AP225" t="str">
            <v>25320-222</v>
          </cell>
          <cell r="AQ225" t="str">
            <v>25322-222</v>
          </cell>
          <cell r="AR225" t="str">
            <v>25324-222</v>
          </cell>
          <cell r="AT225" t="str">
            <v>25328-222</v>
          </cell>
          <cell r="AU225" t="str">
            <v>25335-222</v>
          </cell>
          <cell r="AV225" t="str">
            <v>25339-222</v>
          </cell>
          <cell r="AX225" t="str">
            <v>25372-222</v>
          </cell>
          <cell r="AZ225" t="str">
            <v>25386-222</v>
          </cell>
          <cell r="BC225" t="str">
            <v>25402-222</v>
          </cell>
          <cell r="BD225" t="str">
            <v>25407-222</v>
          </cell>
          <cell r="BF225" t="str">
            <v>25430-222</v>
          </cell>
          <cell r="BI225" t="str">
            <v>25473-222</v>
          </cell>
          <cell r="BK225" t="str">
            <v>25486-222</v>
          </cell>
          <cell r="BP225" t="str">
            <v>25513-222</v>
          </cell>
          <cell r="BQ225" t="str">
            <v>25518-222</v>
          </cell>
          <cell r="BT225" t="str">
            <v>25535-222</v>
          </cell>
          <cell r="BU225" t="str">
            <v>25572-222</v>
          </cell>
          <cell r="BV225" t="str">
            <v>25580-222</v>
          </cell>
          <cell r="BY225" t="str">
            <v>25596-222</v>
          </cell>
          <cell r="BZ225" t="str">
            <v>25599-222</v>
          </cell>
          <cell r="CA225" t="str">
            <v>25612-222</v>
          </cell>
          <cell r="CB225" t="str">
            <v>25645-222</v>
          </cell>
          <cell r="CD225" t="str">
            <v>25653-222</v>
          </cell>
          <cell r="CG225" t="str">
            <v>25718-222</v>
          </cell>
          <cell r="CH225" t="str">
            <v>25736-222</v>
          </cell>
          <cell r="CJ225" t="str">
            <v>25743-222</v>
          </cell>
          <cell r="CM225" t="str">
            <v>25758-222</v>
          </cell>
          <cell r="CS225" t="str">
            <v>25785-222</v>
          </cell>
          <cell r="CU225" t="str">
            <v>25797-222</v>
          </cell>
          <cell r="CV225" t="str">
            <v>25799-222</v>
          </cell>
          <cell r="DA225" t="str">
            <v>25823-222</v>
          </cell>
          <cell r="DC225" t="str">
            <v>25841-222</v>
          </cell>
          <cell r="DD225" t="str">
            <v>25843-222</v>
          </cell>
          <cell r="DE225" t="str">
            <v>25845-222</v>
          </cell>
          <cell r="DH225" t="str">
            <v>25867-222</v>
          </cell>
          <cell r="DK225" t="str">
            <v>25875-222</v>
          </cell>
          <cell r="DL225" t="str">
            <v>25878-222</v>
          </cell>
          <cell r="DM225" t="str">
            <v>25885-222</v>
          </cell>
          <cell r="DN225" t="str">
            <v>25898-222</v>
          </cell>
          <cell r="DO225" t="str">
            <v>25899-222</v>
          </cell>
        </row>
        <row r="226">
          <cell r="C226" t="str">
            <v>25-223</v>
          </cell>
          <cell r="E226" t="str">
            <v>25019-223</v>
          </cell>
          <cell r="F226" t="str">
            <v>25035-223</v>
          </cell>
          <cell r="K226" t="str">
            <v>25099-223</v>
          </cell>
          <cell r="L226" t="str">
            <v>25120-223</v>
          </cell>
          <cell r="M226" t="str">
            <v>25123-223</v>
          </cell>
          <cell r="N226" t="str">
            <v>25126-223</v>
          </cell>
          <cell r="O226" t="str">
            <v>25148-223</v>
          </cell>
          <cell r="P226" t="str">
            <v>25151-223</v>
          </cell>
          <cell r="S226" t="str">
            <v>25175-223</v>
          </cell>
          <cell r="T226" t="str">
            <v>25178-223</v>
          </cell>
          <cell r="V226" t="str">
            <v>25183-223</v>
          </cell>
          <cell r="X226" t="str">
            <v>25214-223</v>
          </cell>
          <cell r="Y226" t="str">
            <v>25224-223</v>
          </cell>
          <cell r="AB226" t="str">
            <v>25260-223</v>
          </cell>
          <cell r="AC226" t="str">
            <v>25269-223</v>
          </cell>
          <cell r="AD226" t="str">
            <v>25279-223</v>
          </cell>
          <cell r="AE226" t="str">
            <v>25281-223</v>
          </cell>
          <cell r="AF226" t="str">
            <v>25286-223</v>
          </cell>
          <cell r="AH226" t="str">
            <v>25290-223</v>
          </cell>
          <cell r="AI226" t="str">
            <v>25293-223</v>
          </cell>
          <cell r="AJ226" t="str">
            <v>25295-223</v>
          </cell>
          <cell r="AL226" t="str">
            <v>25299-223</v>
          </cell>
          <cell r="AM226" t="str">
            <v>25307-223</v>
          </cell>
          <cell r="AP226" t="str">
            <v>25320-223</v>
          </cell>
          <cell r="AQ226" t="str">
            <v>25322-223</v>
          </cell>
          <cell r="AR226" t="str">
            <v>25324-223</v>
          </cell>
          <cell r="AT226" t="str">
            <v>25328-223</v>
          </cell>
          <cell r="AU226" t="str">
            <v>25335-223</v>
          </cell>
          <cell r="AV226" t="str">
            <v>25339-223</v>
          </cell>
          <cell r="AX226" t="str">
            <v>25372-223</v>
          </cell>
          <cell r="AZ226" t="str">
            <v>25386-223</v>
          </cell>
          <cell r="BC226" t="str">
            <v>25402-223</v>
          </cell>
          <cell r="BD226" t="str">
            <v>25407-223</v>
          </cell>
          <cell r="BF226" t="str">
            <v>25430-223</v>
          </cell>
          <cell r="BI226" t="str">
            <v>25473-223</v>
          </cell>
          <cell r="BK226" t="str">
            <v>25486-223</v>
          </cell>
          <cell r="BP226" t="str">
            <v>25513-223</v>
          </cell>
          <cell r="BQ226" t="str">
            <v>25518-223</v>
          </cell>
          <cell r="BT226" t="str">
            <v>25535-223</v>
          </cell>
          <cell r="BU226" t="str">
            <v>25572-223</v>
          </cell>
          <cell r="BV226" t="str">
            <v>25580-223</v>
          </cell>
          <cell r="BY226" t="str">
            <v>25596-223</v>
          </cell>
          <cell r="BZ226" t="str">
            <v>25599-223</v>
          </cell>
          <cell r="CA226" t="str">
            <v>25612-223</v>
          </cell>
          <cell r="CB226" t="str">
            <v>25645-223</v>
          </cell>
          <cell r="CD226" t="str">
            <v>25653-223</v>
          </cell>
          <cell r="CG226" t="str">
            <v>25718-223</v>
          </cell>
          <cell r="CH226" t="str">
            <v>25736-223</v>
          </cell>
          <cell r="CJ226" t="str">
            <v>25743-223</v>
          </cell>
          <cell r="CM226" t="str">
            <v>25758-223</v>
          </cell>
          <cell r="CS226" t="str">
            <v>25785-223</v>
          </cell>
          <cell r="CU226" t="str">
            <v>25797-223</v>
          </cell>
          <cell r="CV226" t="str">
            <v>25799-223</v>
          </cell>
          <cell r="DA226" t="str">
            <v>25823-223</v>
          </cell>
          <cell r="DC226" t="str">
            <v>25841-223</v>
          </cell>
          <cell r="DD226" t="str">
            <v>25843-223</v>
          </cell>
          <cell r="DE226" t="str">
            <v>25845-223</v>
          </cell>
          <cell r="DH226" t="str">
            <v>25867-223</v>
          </cell>
          <cell r="DK226" t="str">
            <v>25875-223</v>
          </cell>
          <cell r="DL226" t="str">
            <v>25878-223</v>
          </cell>
          <cell r="DM226" t="str">
            <v>25885-223</v>
          </cell>
          <cell r="DN226" t="str">
            <v>25898-223</v>
          </cell>
          <cell r="DO226" t="str">
            <v>25899-223</v>
          </cell>
        </row>
        <row r="227">
          <cell r="C227" t="str">
            <v>25-224</v>
          </cell>
          <cell r="E227" t="str">
            <v>25019-224</v>
          </cell>
          <cell r="F227" t="str">
            <v>25035-224</v>
          </cell>
          <cell r="K227" t="str">
            <v>25099-224</v>
          </cell>
          <cell r="L227" t="str">
            <v>25120-224</v>
          </cell>
          <cell r="M227" t="str">
            <v>25123-224</v>
          </cell>
          <cell r="N227" t="str">
            <v>25126-224</v>
          </cell>
          <cell r="O227" t="str">
            <v>25148-224</v>
          </cell>
          <cell r="P227" t="str">
            <v>25151-224</v>
          </cell>
          <cell r="S227" t="str">
            <v>25175-224</v>
          </cell>
          <cell r="T227" t="str">
            <v>25178-224</v>
          </cell>
          <cell r="V227" t="str">
            <v>25183-224</v>
          </cell>
          <cell r="X227" t="str">
            <v>25214-224</v>
          </cell>
          <cell r="Y227" t="str">
            <v>25224-224</v>
          </cell>
          <cell r="AB227" t="str">
            <v>25260-224</v>
          </cell>
          <cell r="AC227" t="str">
            <v>25269-224</v>
          </cell>
          <cell r="AD227" t="str">
            <v>25279-224</v>
          </cell>
          <cell r="AE227" t="str">
            <v>25281-224</v>
          </cell>
          <cell r="AF227" t="str">
            <v>25286-224</v>
          </cell>
          <cell r="AH227" t="str">
            <v>25290-224</v>
          </cell>
          <cell r="AI227" t="str">
            <v>25293-224</v>
          </cell>
          <cell r="AJ227" t="str">
            <v>25295-224</v>
          </cell>
          <cell r="AL227" t="str">
            <v>25299-224</v>
          </cell>
          <cell r="AM227" t="str">
            <v>25307-224</v>
          </cell>
          <cell r="AP227" t="str">
            <v>25320-224</v>
          </cell>
          <cell r="AQ227" t="str">
            <v>25322-224</v>
          </cell>
          <cell r="AR227" t="str">
            <v>25324-224</v>
          </cell>
          <cell r="AT227" t="str">
            <v>25328-224</v>
          </cell>
          <cell r="AU227" t="str">
            <v>25335-224</v>
          </cell>
          <cell r="AV227" t="str">
            <v>25339-224</v>
          </cell>
          <cell r="AX227" t="str">
            <v>25372-224</v>
          </cell>
          <cell r="AZ227" t="str">
            <v>25386-224</v>
          </cell>
          <cell r="BC227" t="str">
            <v>25402-224</v>
          </cell>
          <cell r="BD227" t="str">
            <v>25407-224</v>
          </cell>
          <cell r="BF227" t="str">
            <v>25430-224</v>
          </cell>
          <cell r="BI227" t="str">
            <v>25473-224</v>
          </cell>
          <cell r="BK227" t="str">
            <v>25486-224</v>
          </cell>
          <cell r="BP227" t="str">
            <v>25513-224</v>
          </cell>
          <cell r="BQ227" t="str">
            <v>25518-224</v>
          </cell>
          <cell r="BT227" t="str">
            <v>25535-224</v>
          </cell>
          <cell r="BU227" t="str">
            <v>25572-224</v>
          </cell>
          <cell r="BV227" t="str">
            <v>25580-224</v>
          </cell>
          <cell r="BY227" t="str">
            <v>25596-224</v>
          </cell>
          <cell r="BZ227" t="str">
            <v>25599-224</v>
          </cell>
          <cell r="CA227" t="str">
            <v>25612-224</v>
          </cell>
          <cell r="CB227" t="str">
            <v>25645-224</v>
          </cell>
          <cell r="CD227" t="str">
            <v>25653-224</v>
          </cell>
          <cell r="CG227" t="str">
            <v>25718-224</v>
          </cell>
          <cell r="CH227" t="str">
            <v>25736-224</v>
          </cell>
          <cell r="CJ227" t="str">
            <v>25743-224</v>
          </cell>
          <cell r="CM227" t="str">
            <v>25758-224</v>
          </cell>
          <cell r="CS227" t="str">
            <v>25785-224</v>
          </cell>
          <cell r="CV227" t="str">
            <v>25799-224</v>
          </cell>
          <cell r="DA227" t="str">
            <v>25823-224</v>
          </cell>
          <cell r="DC227" t="str">
            <v>25841-224</v>
          </cell>
          <cell r="DD227" t="str">
            <v>25843-224</v>
          </cell>
          <cell r="DE227" t="str">
            <v>25845-224</v>
          </cell>
          <cell r="DH227" t="str">
            <v>25867-224</v>
          </cell>
          <cell r="DK227" t="str">
            <v>25875-224</v>
          </cell>
          <cell r="DL227" t="str">
            <v>25878-224</v>
          </cell>
          <cell r="DM227" t="str">
            <v>25885-224</v>
          </cell>
          <cell r="DN227" t="str">
            <v>25898-224</v>
          </cell>
          <cell r="DO227" t="str">
            <v>25899-224</v>
          </cell>
        </row>
        <row r="228">
          <cell r="C228" t="str">
            <v>25-225</v>
          </cell>
          <cell r="E228" t="str">
            <v>25019-225</v>
          </cell>
          <cell r="F228" t="str">
            <v>25035-225</v>
          </cell>
          <cell r="K228" t="str">
            <v>25099-225</v>
          </cell>
          <cell r="L228" t="str">
            <v>25120-225</v>
          </cell>
          <cell r="M228" t="str">
            <v>25123-225</v>
          </cell>
          <cell r="N228" t="str">
            <v>25126-225</v>
          </cell>
          <cell r="O228" t="str">
            <v>25148-225</v>
          </cell>
          <cell r="P228" t="str">
            <v>25151-225</v>
          </cell>
          <cell r="S228" t="str">
            <v>25175-225</v>
          </cell>
          <cell r="T228" t="str">
            <v>25178-225</v>
          </cell>
          <cell r="V228" t="str">
            <v>25183-225</v>
          </cell>
          <cell r="X228" t="str">
            <v>25214-225</v>
          </cell>
          <cell r="Y228" t="str">
            <v>25224-225</v>
          </cell>
          <cell r="AB228" t="str">
            <v>25260-225</v>
          </cell>
          <cell r="AC228" t="str">
            <v>25269-225</v>
          </cell>
          <cell r="AD228" t="str">
            <v>25279-225</v>
          </cell>
          <cell r="AE228" t="str">
            <v>25281-225</v>
          </cell>
          <cell r="AF228" t="str">
            <v>25286-225</v>
          </cell>
          <cell r="AH228" t="str">
            <v>25290-225</v>
          </cell>
          <cell r="AI228" t="str">
            <v>25293-225</v>
          </cell>
          <cell r="AJ228" t="str">
            <v>25295-225</v>
          </cell>
          <cell r="AL228" t="str">
            <v>25299-225</v>
          </cell>
          <cell r="AM228" t="str">
            <v>25307-225</v>
          </cell>
          <cell r="AP228" t="str">
            <v>25320-225</v>
          </cell>
          <cell r="AQ228" t="str">
            <v>25322-225</v>
          </cell>
          <cell r="AR228" t="str">
            <v>25324-225</v>
          </cell>
          <cell r="AT228" t="str">
            <v>25328-225</v>
          </cell>
          <cell r="AU228" t="str">
            <v>25335-225</v>
          </cell>
          <cell r="AV228" t="str">
            <v>25339-225</v>
          </cell>
          <cell r="AX228" t="str">
            <v>25372-225</v>
          </cell>
          <cell r="AZ228" t="str">
            <v>25386-225</v>
          </cell>
          <cell r="BC228" t="str">
            <v>25402-225</v>
          </cell>
          <cell r="BD228" t="str">
            <v>25407-225</v>
          </cell>
          <cell r="BF228" t="str">
            <v>25430-225</v>
          </cell>
          <cell r="BI228" t="str">
            <v>25473-225</v>
          </cell>
          <cell r="BK228" t="str">
            <v>25486-225</v>
          </cell>
          <cell r="BP228" t="str">
            <v>25513-225</v>
          </cell>
          <cell r="BQ228" t="str">
            <v>25518-225</v>
          </cell>
          <cell r="BT228" t="str">
            <v>25535-225</v>
          </cell>
          <cell r="BU228" t="str">
            <v>25572-225</v>
          </cell>
          <cell r="BV228" t="str">
            <v>25580-225</v>
          </cell>
          <cell r="BY228" t="str">
            <v>25596-225</v>
          </cell>
          <cell r="BZ228" t="str">
            <v>25599-225</v>
          </cell>
          <cell r="CB228" t="str">
            <v>25645-225</v>
          </cell>
          <cell r="CD228" t="str">
            <v>25653-225</v>
          </cell>
          <cell r="CG228" t="str">
            <v>25718-225</v>
          </cell>
          <cell r="CH228" t="str">
            <v>25736-225</v>
          </cell>
          <cell r="CJ228" t="str">
            <v>25743-225</v>
          </cell>
          <cell r="CM228" t="str">
            <v>25758-225</v>
          </cell>
          <cell r="CS228" t="str">
            <v>25785-225</v>
          </cell>
          <cell r="CV228" t="str">
            <v>25799-225</v>
          </cell>
          <cell r="DA228" t="str">
            <v>25823-225</v>
          </cell>
          <cell r="DC228" t="str">
            <v>25841-225</v>
          </cell>
          <cell r="DD228" t="str">
            <v>25843-225</v>
          </cell>
          <cell r="DE228" t="str">
            <v>25845-225</v>
          </cell>
          <cell r="DH228" t="str">
            <v>25867-225</v>
          </cell>
          <cell r="DK228" t="str">
            <v>25875-225</v>
          </cell>
          <cell r="DL228" t="str">
            <v>25878-225</v>
          </cell>
          <cell r="DM228" t="str">
            <v>25885-225</v>
          </cell>
          <cell r="DN228" t="str">
            <v>25898-225</v>
          </cell>
          <cell r="DO228" t="str">
            <v>25899-225</v>
          </cell>
        </row>
        <row r="229">
          <cell r="C229" t="str">
            <v>25-226</v>
          </cell>
          <cell r="E229" t="str">
            <v>25019-226</v>
          </cell>
          <cell r="F229" t="str">
            <v>25035-226</v>
          </cell>
          <cell r="K229" t="str">
            <v>25099-226</v>
          </cell>
          <cell r="L229" t="str">
            <v>25120-226</v>
          </cell>
          <cell r="M229" t="str">
            <v>25123-226</v>
          </cell>
          <cell r="N229" t="str">
            <v>25126-226</v>
          </cell>
          <cell r="O229" t="str">
            <v>25148-226</v>
          </cell>
          <cell r="P229" t="str">
            <v>25151-226</v>
          </cell>
          <cell r="S229" t="str">
            <v>25175-226</v>
          </cell>
          <cell r="T229" t="str">
            <v>25178-226</v>
          </cell>
          <cell r="V229" t="str">
            <v>25183-226</v>
          </cell>
          <cell r="X229" t="str">
            <v>25214-226</v>
          </cell>
          <cell r="Y229" t="str">
            <v>25224-226</v>
          </cell>
          <cell r="AB229" t="str">
            <v>25260-226</v>
          </cell>
          <cell r="AC229" t="str">
            <v>25269-226</v>
          </cell>
          <cell r="AD229" t="str">
            <v>25279-226</v>
          </cell>
          <cell r="AE229" t="str">
            <v>25281-226</v>
          </cell>
          <cell r="AF229" t="str">
            <v>25286-226</v>
          </cell>
          <cell r="AH229" t="str">
            <v>25290-226</v>
          </cell>
          <cell r="AI229" t="str">
            <v>25293-226</v>
          </cell>
          <cell r="AJ229" t="str">
            <v>25295-226</v>
          </cell>
          <cell r="AL229" t="str">
            <v>25299-226</v>
          </cell>
          <cell r="AM229" t="str">
            <v>25307-226</v>
          </cell>
          <cell r="AP229" t="str">
            <v>25320-226</v>
          </cell>
          <cell r="AQ229" t="str">
            <v>25322-226</v>
          </cell>
          <cell r="AR229" t="str">
            <v>25324-226</v>
          </cell>
          <cell r="AT229" t="str">
            <v>25328-226</v>
          </cell>
          <cell r="AU229" t="str">
            <v>25335-226</v>
          </cell>
          <cell r="AV229" t="str">
            <v>25339-226</v>
          </cell>
          <cell r="AX229" t="str">
            <v>25372-226</v>
          </cell>
          <cell r="AZ229" t="str">
            <v>25386-226</v>
          </cell>
          <cell r="BC229" t="str">
            <v>25402-226</v>
          </cell>
          <cell r="BD229" t="str">
            <v>25407-226</v>
          </cell>
          <cell r="BF229" t="str">
            <v>25430-226</v>
          </cell>
          <cell r="BI229" t="str">
            <v>25473-226</v>
          </cell>
          <cell r="BK229" t="str">
            <v>25486-226</v>
          </cell>
          <cell r="BP229" t="str">
            <v>25513-226</v>
          </cell>
          <cell r="BQ229" t="str">
            <v>25518-226</v>
          </cell>
          <cell r="BT229" t="str">
            <v>25535-226</v>
          </cell>
          <cell r="BU229" t="str">
            <v>25572-226</v>
          </cell>
          <cell r="BV229" t="str">
            <v>25580-226</v>
          </cell>
          <cell r="BY229" t="str">
            <v>25596-226</v>
          </cell>
          <cell r="BZ229" t="str">
            <v>25599-226</v>
          </cell>
          <cell r="CB229" t="str">
            <v>25645-226</v>
          </cell>
          <cell r="CD229" t="str">
            <v>25653-226</v>
          </cell>
          <cell r="CG229" t="str">
            <v>25718-226</v>
          </cell>
          <cell r="CH229" t="str">
            <v>25736-226</v>
          </cell>
          <cell r="CJ229" t="str">
            <v>25743-226</v>
          </cell>
          <cell r="CM229" t="str">
            <v>25758-226</v>
          </cell>
          <cell r="CS229" t="str">
            <v>25785-226</v>
          </cell>
          <cell r="CV229" t="str">
            <v>25799-226</v>
          </cell>
          <cell r="DA229" t="str">
            <v>25823-226</v>
          </cell>
          <cell r="DC229" t="str">
            <v>25841-226</v>
          </cell>
          <cell r="DD229" t="str">
            <v>25843-226</v>
          </cell>
          <cell r="DE229" t="str">
            <v>25845-226</v>
          </cell>
          <cell r="DH229" t="str">
            <v>25867-226</v>
          </cell>
          <cell r="DK229" t="str">
            <v>25875-226</v>
          </cell>
          <cell r="DL229" t="str">
            <v>25878-226</v>
          </cell>
          <cell r="DM229" t="str">
            <v>25885-226</v>
          </cell>
          <cell r="DN229" t="str">
            <v>25898-226</v>
          </cell>
          <cell r="DO229" t="str">
            <v>25899-226</v>
          </cell>
        </row>
        <row r="230">
          <cell r="C230" t="str">
            <v>25-227</v>
          </cell>
          <cell r="E230" t="str">
            <v>25019-227</v>
          </cell>
          <cell r="F230" t="str">
            <v>25035-227</v>
          </cell>
          <cell r="K230" t="str">
            <v>25099-227</v>
          </cell>
          <cell r="L230" t="str">
            <v>25120-227</v>
          </cell>
          <cell r="M230" t="str">
            <v>25123-227</v>
          </cell>
          <cell r="N230" t="str">
            <v>25126-227</v>
          </cell>
          <cell r="O230" t="str">
            <v>25148-227</v>
          </cell>
          <cell r="P230" t="str">
            <v>25151-227</v>
          </cell>
          <cell r="S230" t="str">
            <v>25175-227</v>
          </cell>
          <cell r="T230" t="str">
            <v>25178-227</v>
          </cell>
          <cell r="V230" t="str">
            <v>25183-227</v>
          </cell>
          <cell r="X230" t="str">
            <v>25214-227</v>
          </cell>
          <cell r="Y230" t="str">
            <v>25224-227</v>
          </cell>
          <cell r="AB230" t="str">
            <v>25260-227</v>
          </cell>
          <cell r="AC230" t="str">
            <v>25269-227</v>
          </cell>
          <cell r="AD230" t="str">
            <v>25279-227</v>
          </cell>
          <cell r="AE230" t="str">
            <v>25281-227</v>
          </cell>
          <cell r="AF230" t="str">
            <v>25286-227</v>
          </cell>
          <cell r="AH230" t="str">
            <v>25290-227</v>
          </cell>
          <cell r="AI230" t="str">
            <v>25293-227</v>
          </cell>
          <cell r="AJ230" t="str">
            <v>25295-227</v>
          </cell>
          <cell r="AL230" t="str">
            <v>25299-227</v>
          </cell>
          <cell r="AM230" t="str">
            <v>25307-227</v>
          </cell>
          <cell r="AP230" t="str">
            <v>25320-227</v>
          </cell>
          <cell r="AQ230" t="str">
            <v>25322-227</v>
          </cell>
          <cell r="AR230" t="str">
            <v>25324-227</v>
          </cell>
          <cell r="AT230" t="str">
            <v>25328-227</v>
          </cell>
          <cell r="AU230" t="str">
            <v>25335-227</v>
          </cell>
          <cell r="AV230" t="str">
            <v>25339-227</v>
          </cell>
          <cell r="AX230" t="str">
            <v>25372-227</v>
          </cell>
          <cell r="AZ230" t="str">
            <v>25386-227</v>
          </cell>
          <cell r="BC230" t="str">
            <v>25402-227</v>
          </cell>
          <cell r="BD230" t="str">
            <v>25407-227</v>
          </cell>
          <cell r="BF230" t="str">
            <v>25430-227</v>
          </cell>
          <cell r="BI230" t="str">
            <v>25473-227</v>
          </cell>
          <cell r="BK230" t="str">
            <v>25486-227</v>
          </cell>
          <cell r="BP230" t="str">
            <v>25513-227</v>
          </cell>
          <cell r="BQ230" t="str">
            <v>25518-227</v>
          </cell>
          <cell r="BT230" t="str">
            <v>25535-227</v>
          </cell>
          <cell r="BU230" t="str">
            <v>25572-227</v>
          </cell>
          <cell r="BV230" t="str">
            <v>25580-227</v>
          </cell>
          <cell r="BY230" t="str">
            <v>25596-227</v>
          </cell>
          <cell r="BZ230" t="str">
            <v>25599-227</v>
          </cell>
          <cell r="CB230" t="str">
            <v>25645-227</v>
          </cell>
          <cell r="CD230" t="str">
            <v>25653-227</v>
          </cell>
          <cell r="CG230" t="str">
            <v>25718-227</v>
          </cell>
          <cell r="CH230" t="str">
            <v>25736-227</v>
          </cell>
          <cell r="CJ230" t="str">
            <v>25743-227</v>
          </cell>
          <cell r="CM230" t="str">
            <v>25758-227</v>
          </cell>
          <cell r="CS230" t="str">
            <v>25785-227</v>
          </cell>
          <cell r="CV230" t="str">
            <v>25799-227</v>
          </cell>
          <cell r="DA230" t="str">
            <v>25823-227</v>
          </cell>
          <cell r="DC230" t="str">
            <v>25841-227</v>
          </cell>
          <cell r="DD230" t="str">
            <v>25843-227</v>
          </cell>
          <cell r="DE230" t="str">
            <v>25845-227</v>
          </cell>
          <cell r="DH230" t="str">
            <v>25867-227</v>
          </cell>
          <cell r="DK230" t="str">
            <v>25875-227</v>
          </cell>
          <cell r="DL230" t="str">
            <v>25878-227</v>
          </cell>
          <cell r="DM230" t="str">
            <v>25885-227</v>
          </cell>
          <cell r="DN230" t="str">
            <v>25898-227</v>
          </cell>
          <cell r="DO230" t="str">
            <v>25899-227</v>
          </cell>
        </row>
        <row r="231">
          <cell r="C231" t="str">
            <v>25-228</v>
          </cell>
          <cell r="E231" t="str">
            <v>25019-228</v>
          </cell>
          <cell r="F231" t="str">
            <v>25035-228</v>
          </cell>
          <cell r="K231" t="str">
            <v>25099-228</v>
          </cell>
          <cell r="L231" t="str">
            <v>25120-228</v>
          </cell>
          <cell r="M231" t="str">
            <v>25123-228</v>
          </cell>
          <cell r="N231" t="str">
            <v>25126-228</v>
          </cell>
          <cell r="O231" t="str">
            <v>25148-228</v>
          </cell>
          <cell r="P231" t="str">
            <v>25151-228</v>
          </cell>
          <cell r="S231" t="str">
            <v>25175-228</v>
          </cell>
          <cell r="T231" t="str">
            <v>25178-228</v>
          </cell>
          <cell r="V231" t="str">
            <v>25183-228</v>
          </cell>
          <cell r="X231" t="str">
            <v>25214-228</v>
          </cell>
          <cell r="Y231" t="str">
            <v>25224-228</v>
          </cell>
          <cell r="AB231" t="str">
            <v>25260-228</v>
          </cell>
          <cell r="AC231" t="str">
            <v>25269-228</v>
          </cell>
          <cell r="AD231" t="str">
            <v>25279-228</v>
          </cell>
          <cell r="AE231" t="str">
            <v>25281-228</v>
          </cell>
          <cell r="AF231" t="str">
            <v>25286-228</v>
          </cell>
          <cell r="AH231" t="str">
            <v>25290-228</v>
          </cell>
          <cell r="AI231" t="str">
            <v>25293-228</v>
          </cell>
          <cell r="AJ231" t="str">
            <v>25295-228</v>
          </cell>
          <cell r="AL231" t="str">
            <v>25299-228</v>
          </cell>
          <cell r="AM231" t="str">
            <v>25307-228</v>
          </cell>
          <cell r="AP231" t="str">
            <v>25320-228</v>
          </cell>
          <cell r="AQ231" t="str">
            <v>25322-228</v>
          </cell>
          <cell r="AR231" t="str">
            <v>25324-228</v>
          </cell>
          <cell r="AT231" t="str">
            <v>25328-228</v>
          </cell>
          <cell r="AU231" t="str">
            <v>25335-228</v>
          </cell>
          <cell r="AV231" t="str">
            <v>25339-228</v>
          </cell>
          <cell r="AX231" t="str">
            <v>25372-228</v>
          </cell>
          <cell r="AZ231" t="str">
            <v>25386-228</v>
          </cell>
          <cell r="BC231" t="str">
            <v>25402-228</v>
          </cell>
          <cell r="BD231" t="str">
            <v>25407-228</v>
          </cell>
          <cell r="BF231" t="str">
            <v>25430-228</v>
          </cell>
          <cell r="BI231" t="str">
            <v>25473-228</v>
          </cell>
          <cell r="BK231" t="str">
            <v>25486-228</v>
          </cell>
          <cell r="BP231" t="str">
            <v>25513-228</v>
          </cell>
          <cell r="BQ231" t="str">
            <v>25518-228</v>
          </cell>
          <cell r="BT231" t="str">
            <v>25535-228</v>
          </cell>
          <cell r="BV231" t="str">
            <v>25580-228</v>
          </cell>
          <cell r="BY231" t="str">
            <v>25596-228</v>
          </cell>
          <cell r="BZ231" t="str">
            <v>25599-228</v>
          </cell>
          <cell r="CB231" t="str">
            <v>25645-228</v>
          </cell>
          <cell r="CD231" t="str">
            <v>25653-228</v>
          </cell>
          <cell r="CG231" t="str">
            <v>25718-228</v>
          </cell>
          <cell r="CH231" t="str">
            <v>25736-228</v>
          </cell>
          <cell r="CJ231" t="str">
            <v>25743-228</v>
          </cell>
          <cell r="CM231" t="str">
            <v>25758-228</v>
          </cell>
          <cell r="CS231" t="str">
            <v>25785-228</v>
          </cell>
          <cell r="CV231" t="str">
            <v>25799-228</v>
          </cell>
          <cell r="DA231" t="str">
            <v>25823-228</v>
          </cell>
          <cell r="DC231" t="str">
            <v>25841-228</v>
          </cell>
          <cell r="DD231" t="str">
            <v>25843-228</v>
          </cell>
          <cell r="DE231" t="str">
            <v>25845-228</v>
          </cell>
          <cell r="DH231" t="str">
            <v>25867-228</v>
          </cell>
          <cell r="DK231" t="str">
            <v>25875-228</v>
          </cell>
          <cell r="DL231" t="str">
            <v>25878-228</v>
          </cell>
          <cell r="DM231" t="str">
            <v>25885-228</v>
          </cell>
          <cell r="DN231" t="str">
            <v>25898-228</v>
          </cell>
          <cell r="DO231" t="str">
            <v>25899-228</v>
          </cell>
        </row>
        <row r="232">
          <cell r="C232" t="str">
            <v>25-229</v>
          </cell>
          <cell r="E232" t="str">
            <v>25019-229</v>
          </cell>
          <cell r="F232" t="str">
            <v>25035-229</v>
          </cell>
          <cell r="K232" t="str">
            <v>25099-229</v>
          </cell>
          <cell r="L232" t="str">
            <v>25120-229</v>
          </cell>
          <cell r="M232" t="str">
            <v>25123-229</v>
          </cell>
          <cell r="N232" t="str">
            <v>25126-229</v>
          </cell>
          <cell r="O232" t="str">
            <v>25148-229</v>
          </cell>
          <cell r="P232" t="str">
            <v>25151-229</v>
          </cell>
          <cell r="S232" t="str">
            <v>25175-229</v>
          </cell>
          <cell r="T232" t="str">
            <v>25178-229</v>
          </cell>
          <cell r="V232" t="str">
            <v>25183-229</v>
          </cell>
          <cell r="X232" t="str">
            <v>25214-229</v>
          </cell>
          <cell r="Y232" t="str">
            <v>25224-229</v>
          </cell>
          <cell r="AB232" t="str">
            <v>25260-229</v>
          </cell>
          <cell r="AC232" t="str">
            <v>25269-229</v>
          </cell>
          <cell r="AD232" t="str">
            <v>25279-229</v>
          </cell>
          <cell r="AE232" t="str">
            <v>25281-229</v>
          </cell>
          <cell r="AF232" t="str">
            <v>25286-229</v>
          </cell>
          <cell r="AH232" t="str">
            <v>25290-229</v>
          </cell>
          <cell r="AI232" t="str">
            <v>25293-229</v>
          </cell>
          <cell r="AJ232" t="str">
            <v>25295-229</v>
          </cell>
          <cell r="AL232" t="str">
            <v>25299-229</v>
          </cell>
          <cell r="AM232" t="str">
            <v>25307-229</v>
          </cell>
          <cell r="AP232" t="str">
            <v>25320-229</v>
          </cell>
          <cell r="AQ232" t="str">
            <v>25322-229</v>
          </cell>
          <cell r="AR232" t="str">
            <v>25324-229</v>
          </cell>
          <cell r="AT232" t="str">
            <v>25328-229</v>
          </cell>
          <cell r="AU232" t="str">
            <v>25335-229</v>
          </cell>
          <cell r="AV232" t="str">
            <v>25339-229</v>
          </cell>
          <cell r="AX232" t="str">
            <v>25372-229</v>
          </cell>
          <cell r="AZ232" t="str">
            <v>25386-229</v>
          </cell>
          <cell r="BC232" t="str">
            <v>25402-229</v>
          </cell>
          <cell r="BD232" t="str">
            <v>25407-229</v>
          </cell>
          <cell r="BF232" t="str">
            <v>25430-229</v>
          </cell>
          <cell r="BI232" t="str">
            <v>25473-229</v>
          </cell>
          <cell r="BK232" t="str">
            <v>25486-229</v>
          </cell>
          <cell r="BP232" t="str">
            <v>25513-229</v>
          </cell>
          <cell r="BQ232" t="str">
            <v>25518-229</v>
          </cell>
          <cell r="BT232" t="str">
            <v>25535-229</v>
          </cell>
          <cell r="BV232" t="str">
            <v>25580-229</v>
          </cell>
          <cell r="BY232" t="str">
            <v>25596-229</v>
          </cell>
          <cell r="BZ232" t="str">
            <v>25599-229</v>
          </cell>
          <cell r="CB232" t="str">
            <v>25645-229</v>
          </cell>
          <cell r="CD232" t="str">
            <v>25653-229</v>
          </cell>
          <cell r="CG232" t="str">
            <v>25718-229</v>
          </cell>
          <cell r="CH232" t="str">
            <v>25736-229</v>
          </cell>
          <cell r="CJ232" t="str">
            <v>25743-229</v>
          </cell>
          <cell r="CM232" t="str">
            <v>25758-229</v>
          </cell>
          <cell r="CS232" t="str">
            <v>25785-229</v>
          </cell>
          <cell r="CV232" t="str">
            <v>25799-229</v>
          </cell>
          <cell r="DA232" t="str">
            <v>25823-229</v>
          </cell>
          <cell r="DC232" t="str">
            <v>25841-229</v>
          </cell>
          <cell r="DD232" t="str">
            <v>25843-229</v>
          </cell>
          <cell r="DE232" t="str">
            <v>25845-229</v>
          </cell>
          <cell r="DH232" t="str">
            <v>25867-229</v>
          </cell>
          <cell r="DK232" t="str">
            <v>25875-229</v>
          </cell>
          <cell r="DL232" t="str">
            <v>25878-229</v>
          </cell>
          <cell r="DM232" t="str">
            <v>25885-229</v>
          </cell>
          <cell r="DN232" t="str">
            <v>25898-229</v>
          </cell>
          <cell r="DO232" t="str">
            <v>25899-229</v>
          </cell>
        </row>
        <row r="233">
          <cell r="C233" t="str">
            <v>25-230</v>
          </cell>
          <cell r="E233" t="str">
            <v>25019-230</v>
          </cell>
          <cell r="F233" t="str">
            <v>25035-230</v>
          </cell>
          <cell r="K233" t="str">
            <v>25099-230</v>
          </cell>
          <cell r="L233" t="str">
            <v>25120-230</v>
          </cell>
          <cell r="M233" t="str">
            <v>25123-230</v>
          </cell>
          <cell r="N233" t="str">
            <v>25126-230</v>
          </cell>
          <cell r="O233" t="str">
            <v>25148-230</v>
          </cell>
          <cell r="P233" t="str">
            <v>25151-230</v>
          </cell>
          <cell r="S233" t="str">
            <v>25175-230</v>
          </cell>
          <cell r="T233" t="str">
            <v>25178-230</v>
          </cell>
          <cell r="V233" t="str">
            <v>25183-230</v>
          </cell>
          <cell r="X233" t="str">
            <v>25214-230</v>
          </cell>
          <cell r="Y233" t="str">
            <v>25224-230</v>
          </cell>
          <cell r="AB233" t="str">
            <v>25260-230</v>
          </cell>
          <cell r="AC233" t="str">
            <v>25269-230</v>
          </cell>
          <cell r="AD233" t="str">
            <v>25279-230</v>
          </cell>
          <cell r="AE233" t="str">
            <v>25281-230</v>
          </cell>
          <cell r="AF233" t="str">
            <v>25286-230</v>
          </cell>
          <cell r="AH233" t="str">
            <v>25290-230</v>
          </cell>
          <cell r="AI233" t="str">
            <v>25293-230</v>
          </cell>
          <cell r="AJ233" t="str">
            <v>25295-230</v>
          </cell>
          <cell r="AL233" t="str">
            <v>25299-230</v>
          </cell>
          <cell r="AM233" t="str">
            <v>25307-230</v>
          </cell>
          <cell r="AP233" t="str">
            <v>25320-230</v>
          </cell>
          <cell r="AQ233" t="str">
            <v>25322-230</v>
          </cell>
          <cell r="AR233" t="str">
            <v>25324-230</v>
          </cell>
          <cell r="AT233" t="str">
            <v>25328-230</v>
          </cell>
          <cell r="AU233" t="str">
            <v>25335-230</v>
          </cell>
          <cell r="AV233" t="str">
            <v>25339-230</v>
          </cell>
          <cell r="AX233" t="str">
            <v>25372-230</v>
          </cell>
          <cell r="AZ233" t="str">
            <v>25386-230</v>
          </cell>
          <cell r="BC233" t="str">
            <v>25402-230</v>
          </cell>
          <cell r="BD233" t="str">
            <v>25407-230</v>
          </cell>
          <cell r="BF233" t="str">
            <v>25430-230</v>
          </cell>
          <cell r="BI233" t="str">
            <v>25473-230</v>
          </cell>
          <cell r="BK233" t="str">
            <v>25486-230</v>
          </cell>
          <cell r="BP233" t="str">
            <v>25513-230</v>
          </cell>
          <cell r="BQ233" t="str">
            <v>25518-230</v>
          </cell>
          <cell r="BT233" t="str">
            <v>25535-230</v>
          </cell>
          <cell r="BV233" t="str">
            <v>25580-230</v>
          </cell>
          <cell r="BY233" t="str">
            <v>25596-230</v>
          </cell>
          <cell r="BZ233" t="str">
            <v>25599-230</v>
          </cell>
          <cell r="CB233" t="str">
            <v>25645-230</v>
          </cell>
          <cell r="CD233" t="str">
            <v>25653-230</v>
          </cell>
          <cell r="CG233" t="str">
            <v>25718-230</v>
          </cell>
          <cell r="CH233" t="str">
            <v>25736-230</v>
          </cell>
          <cell r="CJ233" t="str">
            <v>25743-230</v>
          </cell>
          <cell r="CM233" t="str">
            <v>25758-230</v>
          </cell>
          <cell r="CS233" t="str">
            <v>25785-230</v>
          </cell>
          <cell r="CV233" t="str">
            <v>25799-230</v>
          </cell>
          <cell r="DA233" t="str">
            <v>25823-230</v>
          </cell>
          <cell r="DC233" t="str">
            <v>25841-230</v>
          </cell>
          <cell r="DD233" t="str">
            <v>25843-230</v>
          </cell>
          <cell r="DE233" t="str">
            <v>25845-230</v>
          </cell>
          <cell r="DH233" t="str">
            <v>25867-230</v>
          </cell>
          <cell r="DK233" t="str">
            <v>25875-230</v>
          </cell>
          <cell r="DL233" t="str">
            <v>25878-230</v>
          </cell>
          <cell r="DM233" t="str">
            <v>25885-230</v>
          </cell>
          <cell r="DN233" t="str">
            <v>25898-230</v>
          </cell>
          <cell r="DO233" t="str">
            <v>25899-230</v>
          </cell>
        </row>
        <row r="234">
          <cell r="C234" t="str">
            <v>25-231</v>
          </cell>
          <cell r="E234" t="str">
            <v>25019-231</v>
          </cell>
          <cell r="F234" t="str">
            <v>25035-231</v>
          </cell>
          <cell r="K234" t="str">
            <v>25099-231</v>
          </cell>
          <cell r="L234" t="str">
            <v>25120-231</v>
          </cell>
          <cell r="M234" t="str">
            <v>25123-231</v>
          </cell>
          <cell r="N234" t="str">
            <v>25126-231</v>
          </cell>
          <cell r="O234" t="str">
            <v>25148-231</v>
          </cell>
          <cell r="P234" t="str">
            <v>25151-231</v>
          </cell>
          <cell r="S234" t="str">
            <v>25175-231</v>
          </cell>
          <cell r="T234" t="str">
            <v>25178-231</v>
          </cell>
          <cell r="V234" t="str">
            <v>25183-231</v>
          </cell>
          <cell r="X234" t="str">
            <v>25214-231</v>
          </cell>
          <cell r="Y234" t="str">
            <v>25224-231</v>
          </cell>
          <cell r="AB234" t="str">
            <v>25260-231</v>
          </cell>
          <cell r="AC234" t="str">
            <v>25269-231</v>
          </cell>
          <cell r="AD234" t="str">
            <v>25279-231</v>
          </cell>
          <cell r="AE234" t="str">
            <v>25281-231</v>
          </cell>
          <cell r="AF234" t="str">
            <v>25286-231</v>
          </cell>
          <cell r="AH234" t="str">
            <v>25290-231</v>
          </cell>
          <cell r="AI234" t="str">
            <v>25293-231</v>
          </cell>
          <cell r="AJ234" t="str">
            <v>25295-231</v>
          </cell>
          <cell r="AL234" t="str">
            <v>25299-231</v>
          </cell>
          <cell r="AM234" t="str">
            <v>25307-231</v>
          </cell>
          <cell r="AP234" t="str">
            <v>25320-231</v>
          </cell>
          <cell r="AQ234" t="str">
            <v>25322-231</v>
          </cell>
          <cell r="AT234" t="str">
            <v>25328-231</v>
          </cell>
          <cell r="AU234" t="str">
            <v>25335-231</v>
          </cell>
          <cell r="AV234" t="str">
            <v>25339-231</v>
          </cell>
          <cell r="AX234" t="str">
            <v>25372-231</v>
          </cell>
          <cell r="AZ234" t="str">
            <v>25386-231</v>
          </cell>
          <cell r="BC234" t="str">
            <v>25402-231</v>
          </cell>
          <cell r="BD234" t="str">
            <v>25407-231</v>
          </cell>
          <cell r="BF234" t="str">
            <v>25430-231</v>
          </cell>
          <cell r="BI234" t="str">
            <v>25473-231</v>
          </cell>
          <cell r="BK234" t="str">
            <v>25486-231</v>
          </cell>
          <cell r="BP234" t="str">
            <v>25513-231</v>
          </cell>
          <cell r="BQ234" t="str">
            <v>25518-231</v>
          </cell>
          <cell r="BT234" t="str">
            <v>25535-231</v>
          </cell>
          <cell r="BV234" t="str">
            <v>25580-231</v>
          </cell>
          <cell r="BY234" t="str">
            <v>25596-231</v>
          </cell>
          <cell r="BZ234" t="str">
            <v>25599-231</v>
          </cell>
          <cell r="CB234" t="str">
            <v>25645-231</v>
          </cell>
          <cell r="CD234" t="str">
            <v>25653-231</v>
          </cell>
          <cell r="CG234" t="str">
            <v>25718-231</v>
          </cell>
          <cell r="CH234" t="str">
            <v>25736-231</v>
          </cell>
          <cell r="CJ234" t="str">
            <v>25743-231</v>
          </cell>
          <cell r="CM234" t="str">
            <v>25758-231</v>
          </cell>
          <cell r="CS234" t="str">
            <v>25785-231</v>
          </cell>
          <cell r="CV234" t="str">
            <v>25799-231</v>
          </cell>
          <cell r="DA234" t="str">
            <v>25823-231</v>
          </cell>
          <cell r="DC234" t="str">
            <v>25841-231</v>
          </cell>
          <cell r="DD234" t="str">
            <v>25843-231</v>
          </cell>
          <cell r="DE234" t="str">
            <v>25845-231</v>
          </cell>
          <cell r="DH234" t="str">
            <v>25867-231</v>
          </cell>
          <cell r="DK234" t="str">
            <v>25875-231</v>
          </cell>
          <cell r="DL234" t="str">
            <v>25878-231</v>
          </cell>
          <cell r="DM234" t="str">
            <v>25885-231</v>
          </cell>
          <cell r="DN234" t="str">
            <v>25898-231</v>
          </cell>
          <cell r="DO234" t="str">
            <v>25899-231</v>
          </cell>
        </row>
        <row r="235">
          <cell r="C235" t="str">
            <v>25-232</v>
          </cell>
          <cell r="E235" t="str">
            <v>25019-232</v>
          </cell>
          <cell r="F235" t="str">
            <v>25035-232</v>
          </cell>
          <cell r="K235" t="str">
            <v>25099-232</v>
          </cell>
          <cell r="L235" t="str">
            <v>25120-232</v>
          </cell>
          <cell r="M235" t="str">
            <v>25123-232</v>
          </cell>
          <cell r="N235" t="str">
            <v>25126-232</v>
          </cell>
          <cell r="O235" t="str">
            <v>25148-232</v>
          </cell>
          <cell r="P235" t="str">
            <v>25151-232</v>
          </cell>
          <cell r="S235" t="str">
            <v>25175-232</v>
          </cell>
          <cell r="T235" t="str">
            <v>25178-232</v>
          </cell>
          <cell r="V235" t="str">
            <v>25183-232</v>
          </cell>
          <cell r="X235" t="str">
            <v>25214-232</v>
          </cell>
          <cell r="Y235" t="str">
            <v>25224-232</v>
          </cell>
          <cell r="AB235" t="str">
            <v>25260-232</v>
          </cell>
          <cell r="AC235" t="str">
            <v>25269-232</v>
          </cell>
          <cell r="AD235" t="str">
            <v>25279-232</v>
          </cell>
          <cell r="AE235" t="str">
            <v>25281-232</v>
          </cell>
          <cell r="AF235" t="str">
            <v>25286-232</v>
          </cell>
          <cell r="AH235" t="str">
            <v>25290-232</v>
          </cell>
          <cell r="AI235" t="str">
            <v>25293-232</v>
          </cell>
          <cell r="AJ235" t="str">
            <v>25295-232</v>
          </cell>
          <cell r="AL235" t="str">
            <v>25299-232</v>
          </cell>
          <cell r="AM235" t="str">
            <v>25307-232</v>
          </cell>
          <cell r="AP235" t="str">
            <v>25320-232</v>
          </cell>
          <cell r="AQ235" t="str">
            <v>25322-232</v>
          </cell>
          <cell r="AU235" t="str">
            <v>25335-232</v>
          </cell>
          <cell r="AV235" t="str">
            <v>25339-232</v>
          </cell>
          <cell r="AX235" t="str">
            <v>25372-232</v>
          </cell>
          <cell r="AZ235" t="str">
            <v>25386-232</v>
          </cell>
          <cell r="BC235" t="str">
            <v>25402-232</v>
          </cell>
          <cell r="BD235" t="str">
            <v>25407-232</v>
          </cell>
          <cell r="BF235" t="str">
            <v>25430-232</v>
          </cell>
          <cell r="BI235" t="str">
            <v>25473-232</v>
          </cell>
          <cell r="BK235" t="str">
            <v>25486-232</v>
          </cell>
          <cell r="BP235" t="str">
            <v>25513-232</v>
          </cell>
          <cell r="BQ235" t="str">
            <v>25518-232</v>
          </cell>
          <cell r="BT235" t="str">
            <v>25535-232</v>
          </cell>
          <cell r="BV235" t="str">
            <v>25580-232</v>
          </cell>
          <cell r="BY235" t="str">
            <v>25596-232</v>
          </cell>
          <cell r="BZ235" t="str">
            <v>25599-232</v>
          </cell>
          <cell r="CB235" t="str">
            <v>25645-232</v>
          </cell>
          <cell r="CD235" t="str">
            <v>25653-232</v>
          </cell>
          <cell r="CG235" t="str">
            <v>25718-232</v>
          </cell>
          <cell r="CH235" t="str">
            <v>25736-232</v>
          </cell>
          <cell r="CJ235" t="str">
            <v>25743-232</v>
          </cell>
          <cell r="CM235" t="str">
            <v>25758-232</v>
          </cell>
          <cell r="CS235" t="str">
            <v>25785-232</v>
          </cell>
          <cell r="CV235" t="str">
            <v>25799-232</v>
          </cell>
          <cell r="DA235" t="str">
            <v>25823-232</v>
          </cell>
          <cell r="DC235" t="str">
            <v>25841-232</v>
          </cell>
          <cell r="DD235" t="str">
            <v>25843-232</v>
          </cell>
          <cell r="DE235" t="str">
            <v>25845-232</v>
          </cell>
          <cell r="DH235" t="str">
            <v>25867-232</v>
          </cell>
          <cell r="DL235" t="str">
            <v>25878-232</v>
          </cell>
          <cell r="DM235" t="str">
            <v>25885-232</v>
          </cell>
          <cell r="DN235" t="str">
            <v>25898-232</v>
          </cell>
          <cell r="DO235" t="str">
            <v>25899-232</v>
          </cell>
        </row>
        <row r="236">
          <cell r="C236" t="str">
            <v>25-233</v>
          </cell>
          <cell r="E236" t="str">
            <v>25019-233</v>
          </cell>
          <cell r="F236" t="str">
            <v>25035-233</v>
          </cell>
          <cell r="K236" t="str">
            <v>25099-233</v>
          </cell>
          <cell r="L236" t="str">
            <v>25120-233</v>
          </cell>
          <cell r="M236" t="str">
            <v>25123-233</v>
          </cell>
          <cell r="N236" t="str">
            <v>25126-233</v>
          </cell>
          <cell r="O236" t="str">
            <v>25148-233</v>
          </cell>
          <cell r="P236" t="str">
            <v>25151-233</v>
          </cell>
          <cell r="S236" t="str">
            <v>25175-233</v>
          </cell>
          <cell r="T236" t="str">
            <v>25178-233</v>
          </cell>
          <cell r="V236" t="str">
            <v>25183-233</v>
          </cell>
          <cell r="X236" t="str">
            <v>25214-233</v>
          </cell>
          <cell r="Y236" t="str">
            <v>25224-233</v>
          </cell>
          <cell r="AB236" t="str">
            <v>25260-233</v>
          </cell>
          <cell r="AC236" t="str">
            <v>25269-233</v>
          </cell>
          <cell r="AD236" t="str">
            <v>25279-233</v>
          </cell>
          <cell r="AE236" t="str">
            <v>25281-233</v>
          </cell>
          <cell r="AF236" t="str">
            <v>25286-233</v>
          </cell>
          <cell r="AH236" t="str">
            <v>25290-233</v>
          </cell>
          <cell r="AI236" t="str">
            <v>25293-233</v>
          </cell>
          <cell r="AJ236" t="str">
            <v>25295-233</v>
          </cell>
          <cell r="AL236" t="str">
            <v>25299-233</v>
          </cell>
          <cell r="AM236" t="str">
            <v>25307-233</v>
          </cell>
          <cell r="AP236" t="str">
            <v>25320-233</v>
          </cell>
          <cell r="AQ236" t="str">
            <v>25322-233</v>
          </cell>
          <cell r="AU236" t="str">
            <v>25335-233</v>
          </cell>
          <cell r="AV236" t="str">
            <v>25339-233</v>
          </cell>
          <cell r="AX236" t="str">
            <v>25372-233</v>
          </cell>
          <cell r="AZ236" t="str">
            <v>25386-233</v>
          </cell>
          <cell r="BC236" t="str">
            <v>25402-233</v>
          </cell>
          <cell r="BD236" t="str">
            <v>25407-233</v>
          </cell>
          <cell r="BF236" t="str">
            <v>25430-233</v>
          </cell>
          <cell r="BI236" t="str">
            <v>25473-233</v>
          </cell>
          <cell r="BK236" t="str">
            <v>25486-233</v>
          </cell>
          <cell r="BP236" t="str">
            <v>25513-233</v>
          </cell>
          <cell r="BQ236" t="str">
            <v>25518-233</v>
          </cell>
          <cell r="BT236" t="str">
            <v>25535-233</v>
          </cell>
          <cell r="BV236" t="str">
            <v>25580-233</v>
          </cell>
          <cell r="BY236" t="str">
            <v>25596-233</v>
          </cell>
          <cell r="BZ236" t="str">
            <v>25599-233</v>
          </cell>
          <cell r="CB236" t="str">
            <v>25645-233</v>
          </cell>
          <cell r="CD236" t="str">
            <v>25653-233</v>
          </cell>
          <cell r="CG236" t="str">
            <v>25718-233</v>
          </cell>
          <cell r="CH236" t="str">
            <v>25736-233</v>
          </cell>
          <cell r="CJ236" t="str">
            <v>25743-233</v>
          </cell>
          <cell r="CM236" t="str">
            <v>25758-233</v>
          </cell>
          <cell r="CS236" t="str">
            <v>25785-233</v>
          </cell>
          <cell r="CV236" t="str">
            <v>25799-233</v>
          </cell>
          <cell r="DA236" t="str">
            <v>25823-233</v>
          </cell>
          <cell r="DC236" t="str">
            <v>25841-233</v>
          </cell>
          <cell r="DD236" t="str">
            <v>25843-233</v>
          </cell>
          <cell r="DE236" t="str">
            <v>25845-233</v>
          </cell>
          <cell r="DH236" t="str">
            <v>25867-233</v>
          </cell>
          <cell r="DL236" t="str">
            <v>25878-233</v>
          </cell>
          <cell r="DM236" t="str">
            <v>25885-233</v>
          </cell>
          <cell r="DN236" t="str">
            <v>25898-233</v>
          </cell>
          <cell r="DO236" t="str">
            <v>25899-233</v>
          </cell>
        </row>
        <row r="237">
          <cell r="C237" t="str">
            <v>25-234</v>
          </cell>
          <cell r="E237" t="str">
            <v>25019-234</v>
          </cell>
          <cell r="F237" t="str">
            <v>25035-234</v>
          </cell>
          <cell r="K237" t="str">
            <v>25099-234</v>
          </cell>
          <cell r="L237" t="str">
            <v>25120-234</v>
          </cell>
          <cell r="M237" t="str">
            <v>25123-234</v>
          </cell>
          <cell r="N237" t="str">
            <v>25126-234</v>
          </cell>
          <cell r="O237" t="str">
            <v>25148-234</v>
          </cell>
          <cell r="P237" t="str">
            <v>25151-234</v>
          </cell>
          <cell r="S237" t="str">
            <v>25175-234</v>
          </cell>
          <cell r="T237" t="str">
            <v>25178-234</v>
          </cell>
          <cell r="V237" t="str">
            <v>25183-234</v>
          </cell>
          <cell r="X237" t="str">
            <v>25214-234</v>
          </cell>
          <cell r="Y237" t="str">
            <v>25224-234</v>
          </cell>
          <cell r="AB237" t="str">
            <v>25260-234</v>
          </cell>
          <cell r="AC237" t="str">
            <v>25269-234</v>
          </cell>
          <cell r="AD237" t="str">
            <v>25279-234</v>
          </cell>
          <cell r="AE237" t="str">
            <v>25281-234</v>
          </cell>
          <cell r="AF237" t="str">
            <v>25286-234</v>
          </cell>
          <cell r="AH237" t="str">
            <v>25290-234</v>
          </cell>
          <cell r="AI237" t="str">
            <v>25293-234</v>
          </cell>
          <cell r="AJ237" t="str">
            <v>25295-234</v>
          </cell>
          <cell r="AL237" t="str">
            <v>25299-234</v>
          </cell>
          <cell r="AM237" t="str">
            <v>25307-234</v>
          </cell>
          <cell r="AP237" t="str">
            <v>25320-234</v>
          </cell>
          <cell r="AQ237" t="str">
            <v>25322-234</v>
          </cell>
          <cell r="AU237" t="str">
            <v>25335-234</v>
          </cell>
          <cell r="AV237" t="str">
            <v>25339-234</v>
          </cell>
          <cell r="AX237" t="str">
            <v>25372-234</v>
          </cell>
          <cell r="AZ237" t="str">
            <v>25386-234</v>
          </cell>
          <cell r="BC237" t="str">
            <v>25402-234</v>
          </cell>
          <cell r="BD237" t="str">
            <v>25407-234</v>
          </cell>
          <cell r="BF237" t="str">
            <v>25430-234</v>
          </cell>
          <cell r="BI237" t="str">
            <v>25473-234</v>
          </cell>
          <cell r="BK237" t="str">
            <v>25486-234</v>
          </cell>
          <cell r="BP237" t="str">
            <v>25513-234</v>
          </cell>
          <cell r="BQ237" t="str">
            <v>25518-234</v>
          </cell>
          <cell r="BT237" t="str">
            <v>25535-234</v>
          </cell>
          <cell r="BV237" t="str">
            <v>25580-234</v>
          </cell>
          <cell r="BY237" t="str">
            <v>25596-234</v>
          </cell>
          <cell r="BZ237" t="str">
            <v>25599-234</v>
          </cell>
          <cell r="CB237" t="str">
            <v>25645-234</v>
          </cell>
          <cell r="CD237" t="str">
            <v>25653-234</v>
          </cell>
          <cell r="CG237" t="str">
            <v>25718-234</v>
          </cell>
          <cell r="CH237" t="str">
            <v>25736-234</v>
          </cell>
          <cell r="CJ237" t="str">
            <v>25743-234</v>
          </cell>
          <cell r="CM237" t="str">
            <v>25758-234</v>
          </cell>
          <cell r="CS237" t="str">
            <v>25785-234</v>
          </cell>
          <cell r="CV237" t="str">
            <v>25799-234</v>
          </cell>
          <cell r="DA237" t="str">
            <v>25823-234</v>
          </cell>
          <cell r="DC237" t="str">
            <v>25841-234</v>
          </cell>
          <cell r="DD237" t="str">
            <v>25843-234</v>
          </cell>
          <cell r="DE237" t="str">
            <v>25845-234</v>
          </cell>
          <cell r="DH237" t="str">
            <v>25867-234</v>
          </cell>
          <cell r="DL237" t="str">
            <v>25878-234</v>
          </cell>
          <cell r="DM237" t="str">
            <v>25885-234</v>
          </cell>
          <cell r="DN237" t="str">
            <v>25898-234</v>
          </cell>
          <cell r="DO237" t="str">
            <v>25899-234</v>
          </cell>
        </row>
        <row r="238">
          <cell r="C238" t="str">
            <v>25-235</v>
          </cell>
          <cell r="E238" t="str">
            <v>25019-235</v>
          </cell>
          <cell r="F238" t="str">
            <v>25035-235</v>
          </cell>
          <cell r="K238" t="str">
            <v>25099-235</v>
          </cell>
          <cell r="L238" t="str">
            <v>25120-235</v>
          </cell>
          <cell r="M238" t="str">
            <v>25123-235</v>
          </cell>
          <cell r="N238" t="str">
            <v>25126-235</v>
          </cell>
          <cell r="O238" t="str">
            <v>25148-235</v>
          </cell>
          <cell r="P238" t="str">
            <v>25151-235</v>
          </cell>
          <cell r="S238" t="str">
            <v>25175-235</v>
          </cell>
          <cell r="T238" t="str">
            <v>25178-235</v>
          </cell>
          <cell r="V238" t="str">
            <v>25183-235</v>
          </cell>
          <cell r="X238" t="str">
            <v>25214-235</v>
          </cell>
          <cell r="Y238" t="str">
            <v>25224-235</v>
          </cell>
          <cell r="AB238" t="str">
            <v>25260-235</v>
          </cell>
          <cell r="AC238" t="str">
            <v>25269-235</v>
          </cell>
          <cell r="AD238" t="str">
            <v>25279-235</v>
          </cell>
          <cell r="AE238" t="str">
            <v>25281-235</v>
          </cell>
          <cell r="AF238" t="str">
            <v>25286-235</v>
          </cell>
          <cell r="AH238" t="str">
            <v>25290-235</v>
          </cell>
          <cell r="AI238" t="str">
            <v>25293-235</v>
          </cell>
          <cell r="AJ238" t="str">
            <v>25295-235</v>
          </cell>
          <cell r="AL238" t="str">
            <v>25299-235</v>
          </cell>
          <cell r="AM238" t="str">
            <v>25307-235</v>
          </cell>
          <cell r="AP238" t="str">
            <v>25320-235</v>
          </cell>
          <cell r="AQ238" t="str">
            <v>25322-235</v>
          </cell>
          <cell r="AU238" t="str">
            <v>25335-235</v>
          </cell>
          <cell r="AV238" t="str">
            <v>25339-235</v>
          </cell>
          <cell r="AX238" t="str">
            <v>25372-235</v>
          </cell>
          <cell r="AZ238" t="str">
            <v>25386-235</v>
          </cell>
          <cell r="BC238" t="str">
            <v>25402-235</v>
          </cell>
          <cell r="BD238" t="str">
            <v>25407-235</v>
          </cell>
          <cell r="BF238" t="str">
            <v>25430-235</v>
          </cell>
          <cell r="BI238" t="str">
            <v>25473-235</v>
          </cell>
          <cell r="BK238" t="str">
            <v>25486-235</v>
          </cell>
          <cell r="BP238" t="str">
            <v>25513-235</v>
          </cell>
          <cell r="BQ238" t="str">
            <v>25518-235</v>
          </cell>
          <cell r="BT238" t="str">
            <v>25535-235</v>
          </cell>
          <cell r="BV238" t="str">
            <v>25580-235</v>
          </cell>
          <cell r="BY238" t="str">
            <v>25596-235</v>
          </cell>
          <cell r="BZ238" t="str">
            <v>25599-235</v>
          </cell>
          <cell r="CB238" t="str">
            <v>25645-235</v>
          </cell>
          <cell r="CD238" t="str">
            <v>25653-235</v>
          </cell>
          <cell r="CG238" t="str">
            <v>25718-235</v>
          </cell>
          <cell r="CH238" t="str">
            <v>25736-235</v>
          </cell>
          <cell r="CJ238" t="str">
            <v>25743-235</v>
          </cell>
          <cell r="CM238" t="str">
            <v>25758-235</v>
          </cell>
          <cell r="CS238" t="str">
            <v>25785-235</v>
          </cell>
          <cell r="CV238" t="str">
            <v>25799-235</v>
          </cell>
          <cell r="DA238" t="str">
            <v>25823-235</v>
          </cell>
          <cell r="DC238" t="str">
            <v>25841-235</v>
          </cell>
          <cell r="DD238" t="str">
            <v>25843-235</v>
          </cell>
          <cell r="DE238" t="str">
            <v>25845-235</v>
          </cell>
          <cell r="DH238" t="str">
            <v>25867-235</v>
          </cell>
          <cell r="DL238" t="str">
            <v>25878-235</v>
          </cell>
          <cell r="DM238" t="str">
            <v>25885-235</v>
          </cell>
          <cell r="DN238" t="str">
            <v>25898-235</v>
          </cell>
          <cell r="DO238" t="str">
            <v>25899-235</v>
          </cell>
        </row>
        <row r="239">
          <cell r="C239" t="str">
            <v>25-236</v>
          </cell>
          <cell r="E239" t="str">
            <v>25019-236</v>
          </cell>
          <cell r="F239" t="str">
            <v>25035-236</v>
          </cell>
          <cell r="K239" t="str">
            <v>25099-236</v>
          </cell>
          <cell r="L239" t="str">
            <v>25120-236</v>
          </cell>
          <cell r="M239" t="str">
            <v>25123-236</v>
          </cell>
          <cell r="N239" t="str">
            <v>25126-236</v>
          </cell>
          <cell r="O239" t="str">
            <v>25148-236</v>
          </cell>
          <cell r="P239" t="str">
            <v>25151-236</v>
          </cell>
          <cell r="S239" t="str">
            <v>25175-236</v>
          </cell>
          <cell r="T239" t="str">
            <v>25178-236</v>
          </cell>
          <cell r="V239" t="str">
            <v>25183-236</v>
          </cell>
          <cell r="X239" t="str">
            <v>25214-236</v>
          </cell>
          <cell r="Y239" t="str">
            <v>25224-236</v>
          </cell>
          <cell r="AB239" t="str">
            <v>25260-236</v>
          </cell>
          <cell r="AC239" t="str">
            <v>25269-236</v>
          </cell>
          <cell r="AD239" t="str">
            <v>25279-236</v>
          </cell>
          <cell r="AE239" t="str">
            <v>25281-236</v>
          </cell>
          <cell r="AF239" t="str">
            <v>25286-236</v>
          </cell>
          <cell r="AH239" t="str">
            <v>25290-236</v>
          </cell>
          <cell r="AI239" t="str">
            <v>25293-236</v>
          </cell>
          <cell r="AJ239" t="str">
            <v>25295-236</v>
          </cell>
          <cell r="AL239" t="str">
            <v>25299-236</v>
          </cell>
          <cell r="AM239" t="str">
            <v>25307-236</v>
          </cell>
          <cell r="AP239" t="str">
            <v>25320-236</v>
          </cell>
          <cell r="AQ239" t="str">
            <v>25322-236</v>
          </cell>
          <cell r="AU239" t="str">
            <v>25335-236</v>
          </cell>
          <cell r="AV239" t="str">
            <v>25339-236</v>
          </cell>
          <cell r="AX239" t="str">
            <v>25372-236</v>
          </cell>
          <cell r="AZ239" t="str">
            <v>25386-236</v>
          </cell>
          <cell r="BC239" t="str">
            <v>25402-236</v>
          </cell>
          <cell r="BD239" t="str">
            <v>25407-236</v>
          </cell>
          <cell r="BF239" t="str">
            <v>25430-236</v>
          </cell>
          <cell r="BI239" t="str">
            <v>25473-236</v>
          </cell>
          <cell r="BK239" t="str">
            <v>25486-236</v>
          </cell>
          <cell r="BP239" t="str">
            <v>25513-236</v>
          </cell>
          <cell r="BQ239" t="str">
            <v>25518-236</v>
          </cell>
          <cell r="BT239" t="str">
            <v>25535-236</v>
          </cell>
          <cell r="BV239" t="str">
            <v>25580-236</v>
          </cell>
          <cell r="BY239" t="str">
            <v>25596-236</v>
          </cell>
          <cell r="BZ239" t="str">
            <v>25599-236</v>
          </cell>
          <cell r="CB239" t="str">
            <v>25645-236</v>
          </cell>
          <cell r="CD239" t="str">
            <v>25653-236</v>
          </cell>
          <cell r="CG239" t="str">
            <v>25718-236</v>
          </cell>
          <cell r="CH239" t="str">
            <v>25736-236</v>
          </cell>
          <cell r="CJ239" t="str">
            <v>25743-236</v>
          </cell>
          <cell r="CM239" t="str">
            <v>25758-236</v>
          </cell>
          <cell r="CV239" t="str">
            <v>25799-236</v>
          </cell>
          <cell r="DA239" t="str">
            <v>25823-236</v>
          </cell>
          <cell r="DC239" t="str">
            <v>25841-236</v>
          </cell>
          <cell r="DD239" t="str">
            <v>25843-236</v>
          </cell>
          <cell r="DE239" t="str">
            <v>25845-236</v>
          </cell>
          <cell r="DH239" t="str">
            <v>25867-236</v>
          </cell>
          <cell r="DL239" t="str">
            <v>25878-236</v>
          </cell>
          <cell r="DM239" t="str">
            <v>25885-236</v>
          </cell>
          <cell r="DN239" t="str">
            <v>25898-236</v>
          </cell>
          <cell r="DO239" t="str">
            <v>25899-236</v>
          </cell>
        </row>
        <row r="240">
          <cell r="C240" t="str">
            <v>25-237</v>
          </cell>
          <cell r="E240" t="str">
            <v>25019-237</v>
          </cell>
          <cell r="F240" t="str">
            <v>25035-237</v>
          </cell>
          <cell r="K240" t="str">
            <v>25099-237</v>
          </cell>
          <cell r="L240" t="str">
            <v>25120-237</v>
          </cell>
          <cell r="M240" t="str">
            <v>25123-237</v>
          </cell>
          <cell r="N240" t="str">
            <v>25126-237</v>
          </cell>
          <cell r="O240" t="str">
            <v>25148-237</v>
          </cell>
          <cell r="P240" t="str">
            <v>25151-237</v>
          </cell>
          <cell r="S240" t="str">
            <v>25175-237</v>
          </cell>
          <cell r="T240" t="str">
            <v>25178-237</v>
          </cell>
          <cell r="V240" t="str">
            <v>25183-237</v>
          </cell>
          <cell r="X240" t="str">
            <v>25214-237</v>
          </cell>
          <cell r="Y240" t="str">
            <v>25224-237</v>
          </cell>
          <cell r="AB240" t="str">
            <v>25260-237</v>
          </cell>
          <cell r="AC240" t="str">
            <v>25269-237</v>
          </cell>
          <cell r="AD240" t="str">
            <v>25279-237</v>
          </cell>
          <cell r="AE240" t="str">
            <v>25281-237</v>
          </cell>
          <cell r="AF240" t="str">
            <v>25286-237</v>
          </cell>
          <cell r="AH240" t="str">
            <v>25290-237</v>
          </cell>
          <cell r="AI240" t="str">
            <v>25293-237</v>
          </cell>
          <cell r="AJ240" t="str">
            <v>25295-237</v>
          </cell>
          <cell r="AL240" t="str">
            <v>25299-237</v>
          </cell>
          <cell r="AM240" t="str">
            <v>25307-237</v>
          </cell>
          <cell r="AP240" t="str">
            <v>25320-237</v>
          </cell>
          <cell r="AQ240" t="str">
            <v>25322-237</v>
          </cell>
          <cell r="AU240" t="str">
            <v>25335-237</v>
          </cell>
          <cell r="AV240" t="str">
            <v>25339-237</v>
          </cell>
          <cell r="AX240" t="str">
            <v>25372-237</v>
          </cell>
          <cell r="AZ240" t="str">
            <v>25386-237</v>
          </cell>
          <cell r="BC240" t="str">
            <v>25402-237</v>
          </cell>
          <cell r="BD240" t="str">
            <v>25407-237</v>
          </cell>
          <cell r="BF240" t="str">
            <v>25430-237</v>
          </cell>
          <cell r="BI240" t="str">
            <v>25473-237</v>
          </cell>
          <cell r="BK240" t="str">
            <v>25486-237</v>
          </cell>
          <cell r="BP240" t="str">
            <v>25513-237</v>
          </cell>
          <cell r="BQ240" t="str">
            <v>25518-237</v>
          </cell>
          <cell r="BT240" t="str">
            <v>25535-237</v>
          </cell>
          <cell r="BV240" t="str">
            <v>25580-237</v>
          </cell>
          <cell r="BY240" t="str">
            <v>25596-237</v>
          </cell>
          <cell r="BZ240" t="str">
            <v>25599-237</v>
          </cell>
          <cell r="CB240" t="str">
            <v>25645-237</v>
          </cell>
          <cell r="CD240" t="str">
            <v>25653-237</v>
          </cell>
          <cell r="CG240" t="str">
            <v>25718-237</v>
          </cell>
          <cell r="CH240" t="str">
            <v>25736-237</v>
          </cell>
          <cell r="CJ240" t="str">
            <v>25743-237</v>
          </cell>
          <cell r="CM240" t="str">
            <v>25758-237</v>
          </cell>
          <cell r="CV240" t="str">
            <v>25799-237</v>
          </cell>
          <cell r="DA240" t="str">
            <v>25823-237</v>
          </cell>
          <cell r="DC240" t="str">
            <v>25841-237</v>
          </cell>
          <cell r="DD240" t="str">
            <v>25843-237</v>
          </cell>
          <cell r="DE240" t="str">
            <v>25845-237</v>
          </cell>
          <cell r="DH240" t="str">
            <v>25867-237</v>
          </cell>
          <cell r="DL240" t="str">
            <v>25878-237</v>
          </cell>
          <cell r="DM240" t="str">
            <v>25885-237</v>
          </cell>
          <cell r="DN240" t="str">
            <v>25898-237</v>
          </cell>
          <cell r="DO240" t="str">
            <v>25899-237</v>
          </cell>
        </row>
        <row r="241">
          <cell r="C241" t="str">
            <v>25-238</v>
          </cell>
          <cell r="E241" t="str">
            <v>25019-238</v>
          </cell>
          <cell r="F241" t="str">
            <v>25035-238</v>
          </cell>
          <cell r="K241" t="str">
            <v>25099-238</v>
          </cell>
          <cell r="L241" t="str">
            <v>25120-238</v>
          </cell>
          <cell r="M241" t="str">
            <v>25123-238</v>
          </cell>
          <cell r="N241" t="str">
            <v>25126-238</v>
          </cell>
          <cell r="O241" t="str">
            <v>25148-238</v>
          </cell>
          <cell r="P241" t="str">
            <v>25151-238</v>
          </cell>
          <cell r="S241" t="str">
            <v>25175-238</v>
          </cell>
          <cell r="T241" t="str">
            <v>25178-238</v>
          </cell>
          <cell r="V241" t="str">
            <v>25183-238</v>
          </cell>
          <cell r="X241" t="str">
            <v>25214-238</v>
          </cell>
          <cell r="Y241" t="str">
            <v>25224-238</v>
          </cell>
          <cell r="AB241" t="str">
            <v>25260-238</v>
          </cell>
          <cell r="AC241" t="str">
            <v>25269-238</v>
          </cell>
          <cell r="AD241" t="str">
            <v>25279-238</v>
          </cell>
          <cell r="AE241" t="str">
            <v>25281-238</v>
          </cell>
          <cell r="AF241" t="str">
            <v>25286-238</v>
          </cell>
          <cell r="AH241" t="str">
            <v>25290-238</v>
          </cell>
          <cell r="AI241" t="str">
            <v>25293-238</v>
          </cell>
          <cell r="AJ241" t="str">
            <v>25295-238</v>
          </cell>
          <cell r="AL241" t="str">
            <v>25299-238</v>
          </cell>
          <cell r="AM241" t="str">
            <v>25307-238</v>
          </cell>
          <cell r="AP241" t="str">
            <v>25320-238</v>
          </cell>
          <cell r="AQ241" t="str">
            <v>25322-238</v>
          </cell>
          <cell r="AU241" t="str">
            <v>25335-238</v>
          </cell>
          <cell r="AV241" t="str">
            <v>25339-238</v>
          </cell>
          <cell r="AX241" t="str">
            <v>25372-238</v>
          </cell>
          <cell r="AZ241" t="str">
            <v>25386-238</v>
          </cell>
          <cell r="BC241" t="str">
            <v>25402-238</v>
          </cell>
          <cell r="BD241" t="str">
            <v>25407-238</v>
          </cell>
          <cell r="BF241" t="str">
            <v>25430-238</v>
          </cell>
          <cell r="BI241" t="str">
            <v>25473-238</v>
          </cell>
          <cell r="BK241" t="str">
            <v>25486-238</v>
          </cell>
          <cell r="BP241" t="str">
            <v>25513-238</v>
          </cell>
          <cell r="BQ241" t="str">
            <v>25518-238</v>
          </cell>
          <cell r="BT241" t="str">
            <v>25535-238</v>
          </cell>
          <cell r="BV241" t="str">
            <v>25580-238</v>
          </cell>
          <cell r="BY241" t="str">
            <v>25596-238</v>
          </cell>
          <cell r="BZ241" t="str">
            <v>25599-238</v>
          </cell>
          <cell r="CB241" t="str">
            <v>25645-238</v>
          </cell>
          <cell r="CD241" t="str">
            <v>25653-238</v>
          </cell>
          <cell r="CG241" t="str">
            <v>25718-238</v>
          </cell>
          <cell r="CH241" t="str">
            <v>25736-238</v>
          </cell>
          <cell r="CJ241" t="str">
            <v>25743-238</v>
          </cell>
          <cell r="CM241" t="str">
            <v>25758-238</v>
          </cell>
          <cell r="CV241" t="str">
            <v>25799-238</v>
          </cell>
          <cell r="DA241" t="str">
            <v>25823-238</v>
          </cell>
          <cell r="DC241" t="str">
            <v>25841-238</v>
          </cell>
          <cell r="DD241" t="str">
            <v>25843-238</v>
          </cell>
          <cell r="DE241" t="str">
            <v>25845-238</v>
          </cell>
          <cell r="DH241" t="str">
            <v>25867-238</v>
          </cell>
          <cell r="DL241" t="str">
            <v>25878-238</v>
          </cell>
          <cell r="DM241" t="str">
            <v>25885-238</v>
          </cell>
          <cell r="DN241" t="str">
            <v>25898-238</v>
          </cell>
          <cell r="DO241" t="str">
            <v>25899-238</v>
          </cell>
        </row>
        <row r="242">
          <cell r="C242" t="str">
            <v>25-239</v>
          </cell>
          <cell r="E242" t="str">
            <v>25019-239</v>
          </cell>
          <cell r="F242" t="str">
            <v>25035-239</v>
          </cell>
          <cell r="K242" t="str">
            <v>25099-239</v>
          </cell>
          <cell r="L242" t="str">
            <v>25120-239</v>
          </cell>
          <cell r="M242" t="str">
            <v>25123-239</v>
          </cell>
          <cell r="N242" t="str">
            <v>25126-239</v>
          </cell>
          <cell r="O242" t="str">
            <v>25148-239</v>
          </cell>
          <cell r="P242" t="str">
            <v>25151-239</v>
          </cell>
          <cell r="S242" t="str">
            <v>25175-239</v>
          </cell>
          <cell r="T242" t="str">
            <v>25178-239</v>
          </cell>
          <cell r="V242" t="str">
            <v>25183-239</v>
          </cell>
          <cell r="X242" t="str">
            <v>25214-239</v>
          </cell>
          <cell r="Y242" t="str">
            <v>25224-239</v>
          </cell>
          <cell r="AB242" t="str">
            <v>25260-239</v>
          </cell>
          <cell r="AC242" t="str">
            <v>25269-239</v>
          </cell>
          <cell r="AD242" t="str">
            <v>25279-239</v>
          </cell>
          <cell r="AE242" t="str">
            <v>25281-239</v>
          </cell>
          <cell r="AF242" t="str">
            <v>25286-239</v>
          </cell>
          <cell r="AH242" t="str">
            <v>25290-239</v>
          </cell>
          <cell r="AI242" t="str">
            <v>25293-239</v>
          </cell>
          <cell r="AJ242" t="str">
            <v>25295-239</v>
          </cell>
          <cell r="AL242" t="str">
            <v>25299-239</v>
          </cell>
          <cell r="AM242" t="str">
            <v>25307-239</v>
          </cell>
          <cell r="AP242" t="str">
            <v>25320-239</v>
          </cell>
          <cell r="AQ242" t="str">
            <v>25322-239</v>
          </cell>
          <cell r="AU242" t="str">
            <v>25335-239</v>
          </cell>
          <cell r="AV242" t="str">
            <v>25339-239</v>
          </cell>
          <cell r="AX242" t="str">
            <v>25372-239</v>
          </cell>
          <cell r="AZ242" t="str">
            <v>25386-239</v>
          </cell>
          <cell r="BC242" t="str">
            <v>25402-239</v>
          </cell>
          <cell r="BD242" t="str">
            <v>25407-239</v>
          </cell>
          <cell r="BF242" t="str">
            <v>25430-239</v>
          </cell>
          <cell r="BI242" t="str">
            <v>25473-239</v>
          </cell>
          <cell r="BK242" t="str">
            <v>25486-239</v>
          </cell>
          <cell r="BP242" t="str">
            <v>25513-239</v>
          </cell>
          <cell r="BQ242" t="str">
            <v>25518-239</v>
          </cell>
          <cell r="BT242" t="str">
            <v>25535-239</v>
          </cell>
          <cell r="BV242" t="str">
            <v>25580-239</v>
          </cell>
          <cell r="BY242" t="str">
            <v>25596-239</v>
          </cell>
          <cell r="BZ242" t="str">
            <v>25599-239</v>
          </cell>
          <cell r="CB242" t="str">
            <v>25645-239</v>
          </cell>
          <cell r="CD242" t="str">
            <v>25653-239</v>
          </cell>
          <cell r="CG242" t="str">
            <v>25718-239</v>
          </cell>
          <cell r="CH242" t="str">
            <v>25736-239</v>
          </cell>
          <cell r="CJ242" t="str">
            <v>25743-239</v>
          </cell>
          <cell r="CM242" t="str">
            <v>25758-239</v>
          </cell>
          <cell r="CV242" t="str">
            <v>25799-239</v>
          </cell>
          <cell r="DA242" t="str">
            <v>25823-239</v>
          </cell>
          <cell r="DC242" t="str">
            <v>25841-239</v>
          </cell>
          <cell r="DD242" t="str">
            <v>25843-239</v>
          </cell>
          <cell r="DE242" t="str">
            <v>25845-239</v>
          </cell>
          <cell r="DH242" t="str">
            <v>25867-239</v>
          </cell>
          <cell r="DL242" t="str">
            <v>25878-239</v>
          </cell>
          <cell r="DM242" t="str">
            <v>25885-239</v>
          </cell>
          <cell r="DN242" t="str">
            <v>25898-239</v>
          </cell>
          <cell r="DO242" t="str">
            <v>25899-239</v>
          </cell>
        </row>
        <row r="243">
          <cell r="C243" t="str">
            <v>25-240</v>
          </cell>
          <cell r="E243" t="str">
            <v>25019-240</v>
          </cell>
          <cell r="F243" t="str">
            <v>25035-240</v>
          </cell>
          <cell r="K243" t="str">
            <v>25099-240</v>
          </cell>
          <cell r="L243" t="str">
            <v>25120-240</v>
          </cell>
          <cell r="M243" t="str">
            <v>25123-240</v>
          </cell>
          <cell r="N243" t="str">
            <v>25126-240</v>
          </cell>
          <cell r="O243" t="str">
            <v>25148-240</v>
          </cell>
          <cell r="P243" t="str">
            <v>25151-240</v>
          </cell>
          <cell r="S243" t="str">
            <v>25175-240</v>
          </cell>
          <cell r="T243" t="str">
            <v>25178-240</v>
          </cell>
          <cell r="V243" t="str">
            <v>25183-240</v>
          </cell>
          <cell r="X243" t="str">
            <v>25214-240</v>
          </cell>
          <cell r="Y243" t="str">
            <v>25224-240</v>
          </cell>
          <cell r="AB243" t="str">
            <v>25260-240</v>
          </cell>
          <cell r="AC243" t="str">
            <v>25269-240</v>
          </cell>
          <cell r="AD243" t="str">
            <v>25279-240</v>
          </cell>
          <cell r="AE243" t="str">
            <v>25281-240</v>
          </cell>
          <cell r="AF243" t="str">
            <v>25286-240</v>
          </cell>
          <cell r="AH243" t="str">
            <v>25290-240</v>
          </cell>
          <cell r="AI243" t="str">
            <v>25293-240</v>
          </cell>
          <cell r="AJ243" t="str">
            <v>25295-240</v>
          </cell>
          <cell r="AL243" t="str">
            <v>25299-240</v>
          </cell>
          <cell r="AM243" t="str">
            <v>25307-240</v>
          </cell>
          <cell r="AP243" t="str">
            <v>25320-240</v>
          </cell>
          <cell r="AQ243" t="str">
            <v>25322-240</v>
          </cell>
          <cell r="AU243" t="str">
            <v>25335-240</v>
          </cell>
          <cell r="AV243" t="str">
            <v>25339-240</v>
          </cell>
          <cell r="AX243" t="str">
            <v>25372-240</v>
          </cell>
          <cell r="AZ243" t="str">
            <v>25386-240</v>
          </cell>
          <cell r="BC243" t="str">
            <v>25402-240</v>
          </cell>
          <cell r="BD243" t="str">
            <v>25407-240</v>
          </cell>
          <cell r="BF243" t="str">
            <v>25430-240</v>
          </cell>
          <cell r="BI243" t="str">
            <v>25473-240</v>
          </cell>
          <cell r="BK243" t="str">
            <v>25486-240</v>
          </cell>
          <cell r="BP243" t="str">
            <v>25513-240</v>
          </cell>
          <cell r="BQ243" t="str">
            <v>25518-240</v>
          </cell>
          <cell r="BT243" t="str">
            <v>25535-240</v>
          </cell>
          <cell r="BV243" t="str">
            <v>25580-240</v>
          </cell>
          <cell r="BY243" t="str">
            <v>25596-240</v>
          </cell>
          <cell r="BZ243" t="str">
            <v>25599-240</v>
          </cell>
          <cell r="CB243" t="str">
            <v>25645-240</v>
          </cell>
          <cell r="CD243" t="str">
            <v>25653-240</v>
          </cell>
          <cell r="CG243" t="str">
            <v>25718-240</v>
          </cell>
          <cell r="CH243" t="str">
            <v>25736-240</v>
          </cell>
          <cell r="CJ243" t="str">
            <v>25743-240</v>
          </cell>
          <cell r="CM243" t="str">
            <v>25758-240</v>
          </cell>
          <cell r="CV243" t="str">
            <v>25799-240</v>
          </cell>
          <cell r="DA243" t="str">
            <v>25823-240</v>
          </cell>
          <cell r="DC243" t="str">
            <v>25841-240</v>
          </cell>
          <cell r="DE243" t="str">
            <v>25845-240</v>
          </cell>
          <cell r="DH243" t="str">
            <v>25867-240</v>
          </cell>
          <cell r="DL243" t="str">
            <v>25878-240</v>
          </cell>
          <cell r="DM243" t="str">
            <v>25885-240</v>
          </cell>
          <cell r="DN243" t="str">
            <v>25898-240</v>
          </cell>
          <cell r="DO243" t="str">
            <v>25899-240</v>
          </cell>
        </row>
        <row r="244">
          <cell r="C244" t="str">
            <v>25-241</v>
          </cell>
          <cell r="E244" t="str">
            <v>25019-241</v>
          </cell>
          <cell r="F244" t="str">
            <v>25035-241</v>
          </cell>
          <cell r="K244" t="str">
            <v>25099-241</v>
          </cell>
          <cell r="L244" t="str">
            <v>25120-241</v>
          </cell>
          <cell r="M244" t="str">
            <v>25123-241</v>
          </cell>
          <cell r="N244" t="str">
            <v>25126-241</v>
          </cell>
          <cell r="O244" t="str">
            <v>25148-241</v>
          </cell>
          <cell r="P244" t="str">
            <v>25151-241</v>
          </cell>
          <cell r="S244" t="str">
            <v>25175-241</v>
          </cell>
          <cell r="T244" t="str">
            <v>25178-241</v>
          </cell>
          <cell r="V244" t="str">
            <v>25183-241</v>
          </cell>
          <cell r="X244" t="str">
            <v>25214-241</v>
          </cell>
          <cell r="Y244" t="str">
            <v>25224-241</v>
          </cell>
          <cell r="AB244" t="str">
            <v>25260-241</v>
          </cell>
          <cell r="AC244" t="str">
            <v>25269-241</v>
          </cell>
          <cell r="AD244" t="str">
            <v>25279-241</v>
          </cell>
          <cell r="AE244" t="str">
            <v>25281-241</v>
          </cell>
          <cell r="AF244" t="str">
            <v>25286-241</v>
          </cell>
          <cell r="AH244" t="str">
            <v>25290-241</v>
          </cell>
          <cell r="AI244" t="str">
            <v>25293-241</v>
          </cell>
          <cell r="AJ244" t="str">
            <v>25295-241</v>
          </cell>
          <cell r="AL244" t="str">
            <v>25299-241</v>
          </cell>
          <cell r="AM244" t="str">
            <v>25307-241</v>
          </cell>
          <cell r="AP244" t="str">
            <v>25320-241</v>
          </cell>
          <cell r="AQ244" t="str">
            <v>25322-241</v>
          </cell>
          <cell r="AU244" t="str">
            <v>25335-241</v>
          </cell>
          <cell r="AV244" t="str">
            <v>25339-241</v>
          </cell>
          <cell r="AX244" t="str">
            <v>25372-241</v>
          </cell>
          <cell r="AZ244" t="str">
            <v>25386-241</v>
          </cell>
          <cell r="BC244" t="str">
            <v>25402-241</v>
          </cell>
          <cell r="BD244" t="str">
            <v>25407-241</v>
          </cell>
          <cell r="BF244" t="str">
            <v>25430-241</v>
          </cell>
          <cell r="BI244" t="str">
            <v>25473-241</v>
          </cell>
          <cell r="BK244" t="str">
            <v>25486-241</v>
          </cell>
          <cell r="BP244" t="str">
            <v>25513-241</v>
          </cell>
          <cell r="BQ244" t="str">
            <v>25518-241</v>
          </cell>
          <cell r="BT244" t="str">
            <v>25535-241</v>
          </cell>
          <cell r="BV244" t="str">
            <v>25580-241</v>
          </cell>
          <cell r="BY244" t="str">
            <v>25596-241</v>
          </cell>
          <cell r="BZ244" t="str">
            <v>25599-241</v>
          </cell>
          <cell r="CB244" t="str">
            <v>25645-241</v>
          </cell>
          <cell r="CD244" t="str">
            <v>25653-241</v>
          </cell>
          <cell r="CG244" t="str">
            <v>25718-241</v>
          </cell>
          <cell r="CH244" t="str">
            <v>25736-241</v>
          </cell>
          <cell r="CJ244" t="str">
            <v>25743-241</v>
          </cell>
          <cell r="CM244" t="str">
            <v>25758-241</v>
          </cell>
          <cell r="CV244" t="str">
            <v>25799-241</v>
          </cell>
          <cell r="DA244" t="str">
            <v>25823-241</v>
          </cell>
          <cell r="DC244" t="str">
            <v>25841-241</v>
          </cell>
          <cell r="DE244" t="str">
            <v>25845-241</v>
          </cell>
          <cell r="DH244" t="str">
            <v>25867-241</v>
          </cell>
          <cell r="DL244" t="str">
            <v>25878-241</v>
          </cell>
          <cell r="DM244" t="str">
            <v>25885-241</v>
          </cell>
          <cell r="DN244" t="str">
            <v>25898-241</v>
          </cell>
          <cell r="DO244" t="str">
            <v>25899-241</v>
          </cell>
        </row>
        <row r="245">
          <cell r="C245" t="str">
            <v>25-242</v>
          </cell>
          <cell r="E245" t="str">
            <v>25019-242</v>
          </cell>
          <cell r="F245" t="str">
            <v>25035-242</v>
          </cell>
          <cell r="K245" t="str">
            <v>25099-242</v>
          </cell>
          <cell r="L245" t="str">
            <v>25120-242</v>
          </cell>
          <cell r="M245" t="str">
            <v>25123-242</v>
          </cell>
          <cell r="N245" t="str">
            <v>25126-242</v>
          </cell>
          <cell r="O245" t="str">
            <v>25148-242</v>
          </cell>
          <cell r="P245" t="str">
            <v>25151-242</v>
          </cell>
          <cell r="S245" t="str">
            <v>25175-242</v>
          </cell>
          <cell r="T245" t="str">
            <v>25178-242</v>
          </cell>
          <cell r="V245" t="str">
            <v>25183-242</v>
          </cell>
          <cell r="X245" t="str">
            <v>25214-242</v>
          </cell>
          <cell r="Y245" t="str">
            <v>25224-242</v>
          </cell>
          <cell r="AB245" t="str">
            <v>25260-242</v>
          </cell>
          <cell r="AC245" t="str">
            <v>25269-242</v>
          </cell>
          <cell r="AD245" t="str">
            <v>25279-242</v>
          </cell>
          <cell r="AF245" t="str">
            <v>25286-242</v>
          </cell>
          <cell r="AH245" t="str">
            <v>25290-242</v>
          </cell>
          <cell r="AI245" t="str">
            <v>25293-242</v>
          </cell>
          <cell r="AJ245" t="str">
            <v>25295-242</v>
          </cell>
          <cell r="AM245" t="str">
            <v>25307-242</v>
          </cell>
          <cell r="AP245" t="str">
            <v>25320-242</v>
          </cell>
          <cell r="AQ245" t="str">
            <v>25322-242</v>
          </cell>
          <cell r="AU245" t="str">
            <v>25335-242</v>
          </cell>
          <cell r="AV245" t="str">
            <v>25339-242</v>
          </cell>
          <cell r="AX245" t="str">
            <v>25372-242</v>
          </cell>
          <cell r="AZ245" t="str">
            <v>25386-242</v>
          </cell>
          <cell r="BC245" t="str">
            <v>25402-242</v>
          </cell>
          <cell r="BD245" t="str">
            <v>25407-242</v>
          </cell>
          <cell r="BF245" t="str">
            <v>25430-242</v>
          </cell>
          <cell r="BI245" t="str">
            <v>25473-242</v>
          </cell>
          <cell r="BK245" t="str">
            <v>25486-242</v>
          </cell>
          <cell r="BP245" t="str">
            <v>25513-242</v>
          </cell>
          <cell r="BQ245" t="str">
            <v>25518-242</v>
          </cell>
          <cell r="BT245" t="str">
            <v>25535-242</v>
          </cell>
          <cell r="BV245" t="str">
            <v>25580-242</v>
          </cell>
          <cell r="BY245" t="str">
            <v>25596-242</v>
          </cell>
          <cell r="BZ245" t="str">
            <v>25599-242</v>
          </cell>
          <cell r="CB245" t="str">
            <v>25645-242</v>
          </cell>
          <cell r="CD245" t="str">
            <v>25653-242</v>
          </cell>
          <cell r="CG245" t="str">
            <v>25718-242</v>
          </cell>
          <cell r="CH245" t="str">
            <v>25736-242</v>
          </cell>
          <cell r="CJ245" t="str">
            <v>25743-242</v>
          </cell>
          <cell r="CM245" t="str">
            <v>25758-242</v>
          </cell>
          <cell r="CV245" t="str">
            <v>25799-242</v>
          </cell>
          <cell r="DA245" t="str">
            <v>25823-242</v>
          </cell>
          <cell r="DC245" t="str">
            <v>25841-242</v>
          </cell>
          <cell r="DE245" t="str">
            <v>25845-242</v>
          </cell>
          <cell r="DH245" t="str">
            <v>25867-242</v>
          </cell>
          <cell r="DL245" t="str">
            <v>25878-242</v>
          </cell>
          <cell r="DM245" t="str">
            <v>25885-242</v>
          </cell>
          <cell r="DN245" t="str">
            <v>25898-242</v>
          </cell>
          <cell r="DO245" t="str">
            <v>25899-242</v>
          </cell>
        </row>
        <row r="246">
          <cell r="C246" t="str">
            <v>25-243</v>
          </cell>
          <cell r="E246" t="str">
            <v>25019-243</v>
          </cell>
          <cell r="F246" t="str">
            <v>25035-243</v>
          </cell>
          <cell r="K246" t="str">
            <v>25099-243</v>
          </cell>
          <cell r="L246" t="str">
            <v>25120-243</v>
          </cell>
          <cell r="M246" t="str">
            <v>25123-243</v>
          </cell>
          <cell r="N246" t="str">
            <v>25126-243</v>
          </cell>
          <cell r="O246" t="str">
            <v>25148-243</v>
          </cell>
          <cell r="P246" t="str">
            <v>25151-243</v>
          </cell>
          <cell r="S246" t="str">
            <v>25175-243</v>
          </cell>
          <cell r="T246" t="str">
            <v>25178-243</v>
          </cell>
          <cell r="V246" t="str">
            <v>25183-243</v>
          </cell>
          <cell r="X246" t="str">
            <v>25214-243</v>
          </cell>
          <cell r="Y246" t="str">
            <v>25224-243</v>
          </cell>
          <cell r="AB246" t="str">
            <v>25260-243</v>
          </cell>
          <cell r="AC246" t="str">
            <v>25269-243</v>
          </cell>
          <cell r="AD246" t="str">
            <v>25279-243</v>
          </cell>
          <cell r="AF246" t="str">
            <v>25286-243</v>
          </cell>
          <cell r="AH246" t="str">
            <v>25290-243</v>
          </cell>
          <cell r="AI246" t="str">
            <v>25293-243</v>
          </cell>
          <cell r="AJ246" t="str">
            <v>25295-243</v>
          </cell>
          <cell r="AM246" t="str">
            <v>25307-243</v>
          </cell>
          <cell r="AP246" t="str">
            <v>25320-243</v>
          </cell>
          <cell r="AQ246" t="str">
            <v>25322-243</v>
          </cell>
          <cell r="AU246" t="str">
            <v>25335-243</v>
          </cell>
          <cell r="AV246" t="str">
            <v>25339-243</v>
          </cell>
          <cell r="AX246" t="str">
            <v>25372-243</v>
          </cell>
          <cell r="AZ246" t="str">
            <v>25386-243</v>
          </cell>
          <cell r="BC246" t="str">
            <v>25402-243</v>
          </cell>
          <cell r="BD246" t="str">
            <v>25407-243</v>
          </cell>
          <cell r="BF246" t="str">
            <v>25430-243</v>
          </cell>
          <cell r="BI246" t="str">
            <v>25473-243</v>
          </cell>
          <cell r="BK246" t="str">
            <v>25486-243</v>
          </cell>
          <cell r="BP246" t="str">
            <v>25513-243</v>
          </cell>
          <cell r="BQ246" t="str">
            <v>25518-243</v>
          </cell>
          <cell r="BT246" t="str">
            <v>25535-243</v>
          </cell>
          <cell r="BV246" t="str">
            <v>25580-243</v>
          </cell>
          <cell r="BY246" t="str">
            <v>25596-243</v>
          </cell>
          <cell r="BZ246" t="str">
            <v>25599-243</v>
          </cell>
          <cell r="CB246" t="str">
            <v>25645-243</v>
          </cell>
          <cell r="CD246" t="str">
            <v>25653-243</v>
          </cell>
          <cell r="CG246" t="str">
            <v>25718-243</v>
          </cell>
          <cell r="CH246" t="str">
            <v>25736-243</v>
          </cell>
          <cell r="CJ246" t="str">
            <v>25743-243</v>
          </cell>
          <cell r="CM246" t="str">
            <v>25758-243</v>
          </cell>
          <cell r="CV246" t="str">
            <v>25799-243</v>
          </cell>
          <cell r="DA246" t="str">
            <v>25823-243</v>
          </cell>
          <cell r="DC246" t="str">
            <v>25841-243</v>
          </cell>
          <cell r="DE246" t="str">
            <v>25845-243</v>
          </cell>
          <cell r="DH246" t="str">
            <v>25867-243</v>
          </cell>
          <cell r="DL246" t="str">
            <v>25878-243</v>
          </cell>
          <cell r="DM246" t="str">
            <v>25885-243</v>
          </cell>
          <cell r="DN246" t="str">
            <v>25898-243</v>
          </cell>
          <cell r="DO246" t="str">
            <v>25899-243</v>
          </cell>
        </row>
        <row r="247">
          <cell r="C247" t="str">
            <v>25-244</v>
          </cell>
          <cell r="E247" t="str">
            <v>25019-244</v>
          </cell>
          <cell r="F247" t="str">
            <v>25035-244</v>
          </cell>
          <cell r="K247" t="str">
            <v>25099-244</v>
          </cell>
          <cell r="L247" t="str">
            <v>25120-244</v>
          </cell>
          <cell r="M247" t="str">
            <v>25123-244</v>
          </cell>
          <cell r="N247" t="str">
            <v>25126-244</v>
          </cell>
          <cell r="O247" t="str">
            <v>25148-244</v>
          </cell>
          <cell r="P247" t="str">
            <v>25151-244</v>
          </cell>
          <cell r="S247" t="str">
            <v>25175-244</v>
          </cell>
          <cell r="T247" t="str">
            <v>25178-244</v>
          </cell>
          <cell r="V247" t="str">
            <v>25183-244</v>
          </cell>
          <cell r="X247" t="str">
            <v>25214-244</v>
          </cell>
          <cell r="Y247" t="str">
            <v>25224-244</v>
          </cell>
          <cell r="AB247" t="str">
            <v>25260-244</v>
          </cell>
          <cell r="AC247" t="str">
            <v>25269-244</v>
          </cell>
          <cell r="AD247" t="str">
            <v>25279-244</v>
          </cell>
          <cell r="AF247" t="str">
            <v>25286-244</v>
          </cell>
          <cell r="AH247" t="str">
            <v>25290-244</v>
          </cell>
          <cell r="AI247" t="str">
            <v>25293-244</v>
          </cell>
          <cell r="AJ247" t="str">
            <v>25295-244</v>
          </cell>
          <cell r="AM247" t="str">
            <v>25307-244</v>
          </cell>
          <cell r="AP247" t="str">
            <v>25320-244</v>
          </cell>
          <cell r="AQ247" t="str">
            <v>25322-244</v>
          </cell>
          <cell r="AU247" t="str">
            <v>25335-244</v>
          </cell>
          <cell r="AV247" t="str">
            <v>25339-244</v>
          </cell>
          <cell r="AX247" t="str">
            <v>25372-244</v>
          </cell>
          <cell r="AZ247" t="str">
            <v>25386-244</v>
          </cell>
          <cell r="BC247" t="str">
            <v>25402-244</v>
          </cell>
          <cell r="BD247" t="str">
            <v>25407-244</v>
          </cell>
          <cell r="BF247" t="str">
            <v>25430-244</v>
          </cell>
          <cell r="BI247" t="str">
            <v>25473-244</v>
          </cell>
          <cell r="BK247" t="str">
            <v>25486-244</v>
          </cell>
          <cell r="BP247" t="str">
            <v>25513-244</v>
          </cell>
          <cell r="BQ247" t="str">
            <v>25518-244</v>
          </cell>
          <cell r="BT247" t="str">
            <v>25535-244</v>
          </cell>
          <cell r="BV247" t="str">
            <v>25580-244</v>
          </cell>
          <cell r="BY247" t="str">
            <v>25596-244</v>
          </cell>
          <cell r="BZ247" t="str">
            <v>25599-244</v>
          </cell>
          <cell r="CB247" t="str">
            <v>25645-244</v>
          </cell>
          <cell r="CD247" t="str">
            <v>25653-244</v>
          </cell>
          <cell r="CG247" t="str">
            <v>25718-244</v>
          </cell>
          <cell r="CH247" t="str">
            <v>25736-244</v>
          </cell>
          <cell r="CJ247" t="str">
            <v>25743-244</v>
          </cell>
          <cell r="CM247" t="str">
            <v>25758-244</v>
          </cell>
          <cell r="CV247" t="str">
            <v>25799-244</v>
          </cell>
          <cell r="DA247" t="str">
            <v>25823-244</v>
          </cell>
          <cell r="DC247" t="str">
            <v>25841-244</v>
          </cell>
          <cell r="DE247" t="str">
            <v>25845-244</v>
          </cell>
          <cell r="DH247" t="str">
            <v>25867-244</v>
          </cell>
          <cell r="DL247" t="str">
            <v>25878-244</v>
          </cell>
          <cell r="DM247" t="str">
            <v>25885-244</v>
          </cell>
          <cell r="DN247" t="str">
            <v>25898-244</v>
          </cell>
          <cell r="DO247" t="str">
            <v>25899-244</v>
          </cell>
        </row>
        <row r="248">
          <cell r="C248" t="str">
            <v>25-245</v>
          </cell>
          <cell r="E248" t="str">
            <v>25019-245</v>
          </cell>
          <cell r="F248" t="str">
            <v>25035-245</v>
          </cell>
          <cell r="K248" t="str">
            <v>25099-245</v>
          </cell>
          <cell r="L248" t="str">
            <v>25120-245</v>
          </cell>
          <cell r="M248" t="str">
            <v>25123-245</v>
          </cell>
          <cell r="N248" t="str">
            <v>25126-245</v>
          </cell>
          <cell r="O248" t="str">
            <v>25148-245</v>
          </cell>
          <cell r="P248" t="str">
            <v>25151-245</v>
          </cell>
          <cell r="S248" t="str">
            <v>25175-245</v>
          </cell>
          <cell r="T248" t="str">
            <v>25178-245</v>
          </cell>
          <cell r="V248" t="str">
            <v>25183-245</v>
          </cell>
          <cell r="X248" t="str">
            <v>25214-245</v>
          </cell>
          <cell r="Y248" t="str">
            <v>25224-245</v>
          </cell>
          <cell r="AB248" t="str">
            <v>25260-245</v>
          </cell>
          <cell r="AC248" t="str">
            <v>25269-245</v>
          </cell>
          <cell r="AD248" t="str">
            <v>25279-245</v>
          </cell>
          <cell r="AF248" t="str">
            <v>25286-245</v>
          </cell>
          <cell r="AH248" t="str">
            <v>25290-245</v>
          </cell>
          <cell r="AI248" t="str">
            <v>25293-245</v>
          </cell>
          <cell r="AJ248" t="str">
            <v>25295-245</v>
          </cell>
          <cell r="AM248" t="str">
            <v>25307-245</v>
          </cell>
          <cell r="AP248" t="str">
            <v>25320-245</v>
          </cell>
          <cell r="AQ248" t="str">
            <v>25322-245</v>
          </cell>
          <cell r="AU248" t="str">
            <v>25335-245</v>
          </cell>
          <cell r="AV248" t="str">
            <v>25339-245</v>
          </cell>
          <cell r="AX248" t="str">
            <v>25372-245</v>
          </cell>
          <cell r="AZ248" t="str">
            <v>25386-245</v>
          </cell>
          <cell r="BC248" t="str">
            <v>25402-245</v>
          </cell>
          <cell r="BD248" t="str">
            <v>25407-245</v>
          </cell>
          <cell r="BF248" t="str">
            <v>25430-245</v>
          </cell>
          <cell r="BI248" t="str">
            <v>25473-245</v>
          </cell>
          <cell r="BK248" t="str">
            <v>25486-245</v>
          </cell>
          <cell r="BP248" t="str">
            <v>25513-245</v>
          </cell>
          <cell r="BQ248" t="str">
            <v>25518-245</v>
          </cell>
          <cell r="BT248" t="str">
            <v>25535-245</v>
          </cell>
          <cell r="BV248" t="str">
            <v>25580-245</v>
          </cell>
          <cell r="BY248" t="str">
            <v>25596-245</v>
          </cell>
          <cell r="BZ248" t="str">
            <v>25599-245</v>
          </cell>
          <cell r="CB248" t="str">
            <v>25645-245</v>
          </cell>
          <cell r="CD248" t="str">
            <v>25653-245</v>
          </cell>
          <cell r="CG248" t="str">
            <v>25718-245</v>
          </cell>
          <cell r="CH248" t="str">
            <v>25736-245</v>
          </cell>
          <cell r="CJ248" t="str">
            <v>25743-245</v>
          </cell>
          <cell r="CM248" t="str">
            <v>25758-245</v>
          </cell>
          <cell r="CV248" t="str">
            <v>25799-245</v>
          </cell>
          <cell r="DA248" t="str">
            <v>25823-245</v>
          </cell>
          <cell r="DC248" t="str">
            <v>25841-245</v>
          </cell>
          <cell r="DE248" t="str">
            <v>25845-245</v>
          </cell>
          <cell r="DH248" t="str">
            <v>25867-245</v>
          </cell>
          <cell r="DL248" t="str">
            <v>25878-245</v>
          </cell>
          <cell r="DM248" t="str">
            <v>25885-245</v>
          </cell>
          <cell r="DN248" t="str">
            <v>25898-245</v>
          </cell>
          <cell r="DO248" t="str">
            <v>25899-245</v>
          </cell>
        </row>
        <row r="249">
          <cell r="C249" t="str">
            <v>25-246</v>
          </cell>
          <cell r="E249" t="str">
            <v>25019-246</v>
          </cell>
          <cell r="F249" t="str">
            <v>25035-246</v>
          </cell>
          <cell r="K249" t="str">
            <v>25099-246</v>
          </cell>
          <cell r="L249" t="str">
            <v>25120-246</v>
          </cell>
          <cell r="M249" t="str">
            <v>25123-246</v>
          </cell>
          <cell r="N249" t="str">
            <v>25126-246</v>
          </cell>
          <cell r="O249" t="str">
            <v>25148-246</v>
          </cell>
          <cell r="P249" t="str">
            <v>25151-246</v>
          </cell>
          <cell r="S249" t="str">
            <v>25175-246</v>
          </cell>
          <cell r="T249" t="str">
            <v>25178-246</v>
          </cell>
          <cell r="V249" t="str">
            <v>25183-246</v>
          </cell>
          <cell r="X249" t="str">
            <v>25214-246</v>
          </cell>
          <cell r="Y249" t="str">
            <v>25224-246</v>
          </cell>
          <cell r="AB249" t="str">
            <v>25260-246</v>
          </cell>
          <cell r="AC249" t="str">
            <v>25269-246</v>
          </cell>
          <cell r="AD249" t="str">
            <v>25279-246</v>
          </cell>
          <cell r="AF249" t="str">
            <v>25286-246</v>
          </cell>
          <cell r="AH249" t="str">
            <v>25290-246</v>
          </cell>
          <cell r="AI249" t="str">
            <v>25293-246</v>
          </cell>
          <cell r="AJ249" t="str">
            <v>25295-246</v>
          </cell>
          <cell r="AM249" t="str">
            <v>25307-246</v>
          </cell>
          <cell r="AP249" t="str">
            <v>25320-246</v>
          </cell>
          <cell r="AQ249" t="str">
            <v>25322-246</v>
          </cell>
          <cell r="AU249" t="str">
            <v>25335-246</v>
          </cell>
          <cell r="AV249" t="str">
            <v>25339-246</v>
          </cell>
          <cell r="AX249" t="str">
            <v>25372-246</v>
          </cell>
          <cell r="AZ249" t="str">
            <v>25386-246</v>
          </cell>
          <cell r="BC249" t="str">
            <v>25402-246</v>
          </cell>
          <cell r="BD249" t="str">
            <v>25407-246</v>
          </cell>
          <cell r="BF249" t="str">
            <v>25430-246</v>
          </cell>
          <cell r="BI249" t="str">
            <v>25473-246</v>
          </cell>
          <cell r="BK249" t="str">
            <v>25486-246</v>
          </cell>
          <cell r="BP249" t="str">
            <v>25513-246</v>
          </cell>
          <cell r="BQ249" t="str">
            <v>25518-246</v>
          </cell>
          <cell r="BT249" t="str">
            <v>25535-246</v>
          </cell>
          <cell r="BV249" t="str">
            <v>25580-246</v>
          </cell>
          <cell r="BY249" t="str">
            <v>25596-246</v>
          </cell>
          <cell r="BZ249" t="str">
            <v>25599-246</v>
          </cell>
          <cell r="CB249" t="str">
            <v>25645-246</v>
          </cell>
          <cell r="CD249" t="str">
            <v>25653-246</v>
          </cell>
          <cell r="CG249" t="str">
            <v>25718-246</v>
          </cell>
          <cell r="CH249" t="str">
            <v>25736-246</v>
          </cell>
          <cell r="CJ249" t="str">
            <v>25743-246</v>
          </cell>
          <cell r="CM249" t="str">
            <v>25758-246</v>
          </cell>
          <cell r="CV249" t="str">
            <v>25799-246</v>
          </cell>
          <cell r="DA249" t="str">
            <v>25823-246</v>
          </cell>
          <cell r="DC249" t="str">
            <v>25841-246</v>
          </cell>
          <cell r="DE249" t="str">
            <v>25845-246</v>
          </cell>
          <cell r="DH249" t="str">
            <v>25867-246</v>
          </cell>
          <cell r="DL249" t="str">
            <v>25878-246</v>
          </cell>
          <cell r="DM249" t="str">
            <v>25885-246</v>
          </cell>
          <cell r="DN249" t="str">
            <v>25898-246</v>
          </cell>
          <cell r="DO249" t="str">
            <v>25899-246</v>
          </cell>
        </row>
        <row r="250">
          <cell r="C250" t="str">
            <v>25-247</v>
          </cell>
          <cell r="E250" t="str">
            <v>25019-247</v>
          </cell>
          <cell r="K250" t="str">
            <v>25099-247</v>
          </cell>
          <cell r="L250" t="str">
            <v>25120-247</v>
          </cell>
          <cell r="M250" t="str">
            <v>25123-247</v>
          </cell>
          <cell r="N250" t="str">
            <v>25126-247</v>
          </cell>
          <cell r="O250" t="str">
            <v>25148-247</v>
          </cell>
          <cell r="P250" t="str">
            <v>25151-247</v>
          </cell>
          <cell r="S250" t="str">
            <v>25175-247</v>
          </cell>
          <cell r="T250" t="str">
            <v>25178-247</v>
          </cell>
          <cell r="X250" t="str">
            <v>25214-247</v>
          </cell>
          <cell r="Y250" t="str">
            <v>25224-247</v>
          </cell>
          <cell r="AB250" t="str">
            <v>25260-247</v>
          </cell>
          <cell r="AC250" t="str">
            <v>25269-247</v>
          </cell>
          <cell r="AD250" t="str">
            <v>25279-247</v>
          </cell>
          <cell r="AF250" t="str">
            <v>25286-247</v>
          </cell>
          <cell r="AH250" t="str">
            <v>25290-247</v>
          </cell>
          <cell r="AI250" t="str">
            <v>25293-247</v>
          </cell>
          <cell r="AJ250" t="str">
            <v>25295-247</v>
          </cell>
          <cell r="AM250" t="str">
            <v>25307-247</v>
          </cell>
          <cell r="AP250" t="str">
            <v>25320-247</v>
          </cell>
          <cell r="AQ250" t="str">
            <v>25322-247</v>
          </cell>
          <cell r="AU250" t="str">
            <v>25335-247</v>
          </cell>
          <cell r="AV250" t="str">
            <v>25339-247</v>
          </cell>
          <cell r="AX250" t="str">
            <v>25372-247</v>
          </cell>
          <cell r="AZ250" t="str">
            <v>25386-247</v>
          </cell>
          <cell r="BC250" t="str">
            <v>25402-247</v>
          </cell>
          <cell r="BD250" t="str">
            <v>25407-247</v>
          </cell>
          <cell r="BF250" t="str">
            <v>25430-247</v>
          </cell>
          <cell r="BI250" t="str">
            <v>25473-247</v>
          </cell>
          <cell r="BK250" t="str">
            <v>25486-247</v>
          </cell>
          <cell r="BP250" t="str">
            <v>25513-247</v>
          </cell>
          <cell r="BQ250" t="str">
            <v>25518-247</v>
          </cell>
          <cell r="BT250" t="str">
            <v>25535-247</v>
          </cell>
          <cell r="BY250" t="str">
            <v>25596-247</v>
          </cell>
          <cell r="BZ250" t="str">
            <v>25599-247</v>
          </cell>
          <cell r="CB250" t="str">
            <v>25645-247</v>
          </cell>
          <cell r="CD250" t="str">
            <v>25653-247</v>
          </cell>
          <cell r="CH250" t="str">
            <v>25736-247</v>
          </cell>
          <cell r="CJ250" t="str">
            <v>25743-247</v>
          </cell>
          <cell r="CM250" t="str">
            <v>25758-247</v>
          </cell>
          <cell r="CV250" t="str">
            <v>25799-247</v>
          </cell>
          <cell r="DA250" t="str">
            <v>25823-247</v>
          </cell>
          <cell r="DC250" t="str">
            <v>25841-247</v>
          </cell>
          <cell r="DE250" t="str">
            <v>25845-247</v>
          </cell>
          <cell r="DH250" t="str">
            <v>25867-247</v>
          </cell>
          <cell r="DL250" t="str">
            <v>25878-247</v>
          </cell>
          <cell r="DM250" t="str">
            <v>25885-247</v>
          </cell>
          <cell r="DN250" t="str">
            <v>25898-247</v>
          </cell>
          <cell r="DO250" t="str">
            <v>25899-247</v>
          </cell>
        </row>
        <row r="251">
          <cell r="C251" t="str">
            <v>25-248</v>
          </cell>
          <cell r="E251" t="str">
            <v>25019-248</v>
          </cell>
          <cell r="K251" t="str">
            <v>25099-248</v>
          </cell>
          <cell r="L251" t="str">
            <v>25120-248</v>
          </cell>
          <cell r="M251" t="str">
            <v>25123-248</v>
          </cell>
          <cell r="N251" t="str">
            <v>25126-248</v>
          </cell>
          <cell r="O251" t="str">
            <v>25148-248</v>
          </cell>
          <cell r="P251" t="str">
            <v>25151-248</v>
          </cell>
          <cell r="S251" t="str">
            <v>25175-248</v>
          </cell>
          <cell r="T251" t="str">
            <v>25178-248</v>
          </cell>
          <cell r="X251" t="str">
            <v>25214-248</v>
          </cell>
          <cell r="Y251" t="str">
            <v>25224-248</v>
          </cell>
          <cell r="AC251" t="str">
            <v>25269-248</v>
          </cell>
          <cell r="AD251" t="str">
            <v>25279-248</v>
          </cell>
          <cell r="AF251" t="str">
            <v>25286-248</v>
          </cell>
          <cell r="AH251" t="str">
            <v>25290-248</v>
          </cell>
          <cell r="AI251" t="str">
            <v>25293-248</v>
          </cell>
          <cell r="AJ251" t="str">
            <v>25295-248</v>
          </cell>
          <cell r="AM251" t="str">
            <v>25307-248</v>
          </cell>
          <cell r="AP251" t="str">
            <v>25320-248</v>
          </cell>
          <cell r="AQ251" t="str">
            <v>25322-248</v>
          </cell>
          <cell r="AU251" t="str">
            <v>25335-248</v>
          </cell>
          <cell r="AV251" t="str">
            <v>25339-248</v>
          </cell>
          <cell r="AX251" t="str">
            <v>25372-248</v>
          </cell>
          <cell r="AZ251" t="str">
            <v>25386-248</v>
          </cell>
          <cell r="BC251" t="str">
            <v>25402-248</v>
          </cell>
          <cell r="BD251" t="str">
            <v>25407-248</v>
          </cell>
          <cell r="BF251" t="str">
            <v>25430-248</v>
          </cell>
          <cell r="BI251" t="str">
            <v>25473-248</v>
          </cell>
          <cell r="BK251" t="str">
            <v>25486-248</v>
          </cell>
          <cell r="BP251" t="str">
            <v>25513-248</v>
          </cell>
          <cell r="BQ251" t="str">
            <v>25518-248</v>
          </cell>
          <cell r="BT251" t="str">
            <v>25535-248</v>
          </cell>
          <cell r="BY251" t="str">
            <v>25596-248</v>
          </cell>
          <cell r="BZ251" t="str">
            <v>25599-248</v>
          </cell>
          <cell r="CB251" t="str">
            <v>25645-248</v>
          </cell>
          <cell r="CD251" t="str">
            <v>25653-248</v>
          </cell>
          <cell r="CH251" t="str">
            <v>25736-248</v>
          </cell>
          <cell r="CJ251" t="str">
            <v>25743-248</v>
          </cell>
          <cell r="CM251" t="str">
            <v>25758-248</v>
          </cell>
          <cell r="CV251" t="str">
            <v>25799-248</v>
          </cell>
          <cell r="DA251" t="str">
            <v>25823-248</v>
          </cell>
          <cell r="DC251" t="str">
            <v>25841-248</v>
          </cell>
          <cell r="DE251" t="str">
            <v>25845-248</v>
          </cell>
          <cell r="DH251" t="str">
            <v>25867-248</v>
          </cell>
          <cell r="DL251" t="str">
            <v>25878-248</v>
          </cell>
          <cell r="DM251" t="str">
            <v>25885-248</v>
          </cell>
          <cell r="DN251" t="str">
            <v>25898-248</v>
          </cell>
          <cell r="DO251" t="str">
            <v>25899-248</v>
          </cell>
        </row>
        <row r="252">
          <cell r="C252" t="str">
            <v>25-249</v>
          </cell>
          <cell r="E252" t="str">
            <v>25019-249</v>
          </cell>
          <cell r="K252" t="str">
            <v>25099-249</v>
          </cell>
          <cell r="L252" t="str">
            <v>25120-249</v>
          </cell>
          <cell r="M252" t="str">
            <v>25123-249</v>
          </cell>
          <cell r="N252" t="str">
            <v>25126-249</v>
          </cell>
          <cell r="O252" t="str">
            <v>25148-249</v>
          </cell>
          <cell r="P252" t="str">
            <v>25151-249</v>
          </cell>
          <cell r="S252" t="str">
            <v>25175-249</v>
          </cell>
          <cell r="T252" t="str">
            <v>25178-249</v>
          </cell>
          <cell r="X252" t="str">
            <v>25214-249</v>
          </cell>
          <cell r="Y252" t="str">
            <v>25224-249</v>
          </cell>
          <cell r="AC252" t="str">
            <v>25269-249</v>
          </cell>
          <cell r="AD252" t="str">
            <v>25279-249</v>
          </cell>
          <cell r="AF252" t="str">
            <v>25286-249</v>
          </cell>
          <cell r="AH252" t="str">
            <v>25290-249</v>
          </cell>
          <cell r="AI252" t="str">
            <v>25293-249</v>
          </cell>
          <cell r="AJ252" t="str">
            <v>25295-249</v>
          </cell>
          <cell r="AM252" t="str">
            <v>25307-249</v>
          </cell>
          <cell r="AP252" t="str">
            <v>25320-249</v>
          </cell>
          <cell r="AQ252" t="str">
            <v>25322-249</v>
          </cell>
          <cell r="AV252" t="str">
            <v>25339-249</v>
          </cell>
          <cell r="AX252" t="str">
            <v>25372-249</v>
          </cell>
          <cell r="AZ252" t="str">
            <v>25386-249</v>
          </cell>
          <cell r="BC252" t="str">
            <v>25402-249</v>
          </cell>
          <cell r="BD252" t="str">
            <v>25407-249</v>
          </cell>
          <cell r="BF252" t="str">
            <v>25430-249</v>
          </cell>
          <cell r="BI252" t="str">
            <v>25473-249</v>
          </cell>
          <cell r="BK252" t="str">
            <v>25486-249</v>
          </cell>
          <cell r="BP252" t="str">
            <v>25513-249</v>
          </cell>
          <cell r="BQ252" t="str">
            <v>25518-249</v>
          </cell>
          <cell r="BT252" t="str">
            <v>25535-249</v>
          </cell>
          <cell r="BY252" t="str">
            <v>25596-249</v>
          </cell>
          <cell r="BZ252" t="str">
            <v>25599-249</v>
          </cell>
          <cell r="CB252" t="str">
            <v>25645-249</v>
          </cell>
          <cell r="CD252" t="str">
            <v>25653-249</v>
          </cell>
          <cell r="CH252" t="str">
            <v>25736-249</v>
          </cell>
          <cell r="CJ252" t="str">
            <v>25743-249</v>
          </cell>
          <cell r="CM252" t="str">
            <v>25758-249</v>
          </cell>
          <cell r="CV252" t="str">
            <v>25799-249</v>
          </cell>
          <cell r="DA252" t="str">
            <v>25823-249</v>
          </cell>
          <cell r="DC252" t="str">
            <v>25841-249</v>
          </cell>
          <cell r="DE252" t="str">
            <v>25845-249</v>
          </cell>
          <cell r="DH252" t="str">
            <v>25867-249</v>
          </cell>
          <cell r="DL252" t="str">
            <v>25878-249</v>
          </cell>
          <cell r="DM252" t="str">
            <v>25885-249</v>
          </cell>
          <cell r="DN252" t="str">
            <v>25898-249</v>
          </cell>
          <cell r="DO252" t="str">
            <v>25899-249</v>
          </cell>
        </row>
        <row r="253">
          <cell r="C253" t="str">
            <v>25-250</v>
          </cell>
          <cell r="E253" t="str">
            <v>25019-250</v>
          </cell>
          <cell r="K253" t="str">
            <v>25099-250</v>
          </cell>
          <cell r="L253" t="str">
            <v>25120-250</v>
          </cell>
          <cell r="M253" t="str">
            <v>25123-250</v>
          </cell>
          <cell r="N253" t="str">
            <v>25126-250</v>
          </cell>
          <cell r="O253" t="str">
            <v>25148-250</v>
          </cell>
          <cell r="P253" t="str">
            <v>25151-250</v>
          </cell>
          <cell r="S253" t="str">
            <v>25175-250</v>
          </cell>
          <cell r="T253" t="str">
            <v>25178-250</v>
          </cell>
          <cell r="X253" t="str">
            <v>25214-250</v>
          </cell>
          <cell r="Y253" t="str">
            <v>25224-250</v>
          </cell>
          <cell r="AC253" t="str">
            <v>25269-250</v>
          </cell>
          <cell r="AD253" t="str">
            <v>25279-250</v>
          </cell>
          <cell r="AF253" t="str">
            <v>25286-250</v>
          </cell>
          <cell r="AH253" t="str">
            <v>25290-250</v>
          </cell>
          <cell r="AI253" t="str">
            <v>25293-250</v>
          </cell>
          <cell r="AJ253" t="str">
            <v>25295-250</v>
          </cell>
          <cell r="AM253" t="str">
            <v>25307-250</v>
          </cell>
          <cell r="AP253" t="str">
            <v>25320-250</v>
          </cell>
          <cell r="AQ253" t="str">
            <v>25322-250</v>
          </cell>
          <cell r="AV253" t="str">
            <v>25339-250</v>
          </cell>
          <cell r="AX253" t="str">
            <v>25372-250</v>
          </cell>
          <cell r="AZ253" t="str">
            <v>25386-250</v>
          </cell>
          <cell r="BC253" t="str">
            <v>25402-250</v>
          </cell>
          <cell r="BD253" t="str">
            <v>25407-250</v>
          </cell>
          <cell r="BF253" t="str">
            <v>25430-250</v>
          </cell>
          <cell r="BI253" t="str">
            <v>25473-250</v>
          </cell>
          <cell r="BK253" t="str">
            <v>25486-250</v>
          </cell>
          <cell r="BP253" t="str">
            <v>25513-250</v>
          </cell>
          <cell r="BQ253" t="str">
            <v>25518-250</v>
          </cell>
          <cell r="BT253" t="str">
            <v>25535-250</v>
          </cell>
          <cell r="BY253" t="str">
            <v>25596-250</v>
          </cell>
          <cell r="BZ253" t="str">
            <v>25599-250</v>
          </cell>
          <cell r="CB253" t="str">
            <v>25645-250</v>
          </cell>
          <cell r="CD253" t="str">
            <v>25653-250</v>
          </cell>
          <cell r="CH253" t="str">
            <v>25736-250</v>
          </cell>
          <cell r="CJ253" t="str">
            <v>25743-250</v>
          </cell>
          <cell r="CM253" t="str">
            <v>25758-250</v>
          </cell>
          <cell r="CV253" t="str">
            <v>25799-250</v>
          </cell>
          <cell r="DA253" t="str">
            <v>25823-250</v>
          </cell>
          <cell r="DC253" t="str">
            <v>25841-250</v>
          </cell>
          <cell r="DE253" t="str">
            <v>25845-250</v>
          </cell>
          <cell r="DH253" t="str">
            <v>25867-250</v>
          </cell>
          <cell r="DL253" t="str">
            <v>25878-250</v>
          </cell>
          <cell r="DM253" t="str">
            <v>25885-250</v>
          </cell>
          <cell r="DN253" t="str">
            <v>25898-250</v>
          </cell>
          <cell r="DO253" t="str">
            <v>25899-250</v>
          </cell>
        </row>
        <row r="254">
          <cell r="C254" t="str">
            <v>25-251</v>
          </cell>
          <cell r="E254" t="str">
            <v>25019-251</v>
          </cell>
          <cell r="K254" t="str">
            <v>25099-251</v>
          </cell>
          <cell r="L254" t="str">
            <v>25120-251</v>
          </cell>
          <cell r="M254" t="str">
            <v>25123-251</v>
          </cell>
          <cell r="N254" t="str">
            <v>25126-251</v>
          </cell>
          <cell r="O254" t="str">
            <v>25148-251</v>
          </cell>
          <cell r="P254" t="str">
            <v>25151-251</v>
          </cell>
          <cell r="S254" t="str">
            <v>25175-251</v>
          </cell>
          <cell r="T254" t="str">
            <v>25178-251</v>
          </cell>
          <cell r="X254" t="str">
            <v>25214-251</v>
          </cell>
          <cell r="Y254" t="str">
            <v>25224-251</v>
          </cell>
          <cell r="AC254" t="str">
            <v>25269-251</v>
          </cell>
          <cell r="AD254" t="str">
            <v>25279-251</v>
          </cell>
          <cell r="AF254" t="str">
            <v>25286-251</v>
          </cell>
          <cell r="AH254" t="str">
            <v>25290-251</v>
          </cell>
          <cell r="AI254" t="str">
            <v>25293-251</v>
          </cell>
          <cell r="AJ254" t="str">
            <v>25295-251</v>
          </cell>
          <cell r="AM254" t="str">
            <v>25307-251</v>
          </cell>
          <cell r="AP254" t="str">
            <v>25320-251</v>
          </cell>
          <cell r="AQ254" t="str">
            <v>25322-251</v>
          </cell>
          <cell r="AV254" t="str">
            <v>25339-251</v>
          </cell>
          <cell r="AX254" t="str">
            <v>25372-251</v>
          </cell>
          <cell r="AZ254" t="str">
            <v>25386-251</v>
          </cell>
          <cell r="BC254" t="str">
            <v>25402-251</v>
          </cell>
          <cell r="BD254" t="str">
            <v>25407-251</v>
          </cell>
          <cell r="BF254" t="str">
            <v>25430-251</v>
          </cell>
          <cell r="BI254" t="str">
            <v>25473-251</v>
          </cell>
          <cell r="BK254" t="str">
            <v>25486-251</v>
          </cell>
          <cell r="BP254" t="str">
            <v>25513-251</v>
          </cell>
          <cell r="BQ254" t="str">
            <v>25518-251</v>
          </cell>
          <cell r="BT254" t="str">
            <v>25535-251</v>
          </cell>
          <cell r="BY254" t="str">
            <v>25596-251</v>
          </cell>
          <cell r="BZ254" t="str">
            <v>25599-251</v>
          </cell>
          <cell r="CB254" t="str">
            <v>25645-251</v>
          </cell>
          <cell r="CD254" t="str">
            <v>25653-251</v>
          </cell>
          <cell r="CH254" t="str">
            <v>25736-251</v>
          </cell>
          <cell r="CJ254" t="str">
            <v>25743-251</v>
          </cell>
          <cell r="CM254" t="str">
            <v>25758-251</v>
          </cell>
          <cell r="CV254" t="str">
            <v>25799-251</v>
          </cell>
          <cell r="DA254" t="str">
            <v>25823-251</v>
          </cell>
          <cell r="DC254" t="str">
            <v>25841-251</v>
          </cell>
          <cell r="DH254" t="str">
            <v>25867-251</v>
          </cell>
          <cell r="DL254" t="str">
            <v>25878-251</v>
          </cell>
          <cell r="DM254" t="str">
            <v>25885-251</v>
          </cell>
          <cell r="DN254" t="str">
            <v>25898-251</v>
          </cell>
          <cell r="DO254" t="str">
            <v>25899-251</v>
          </cell>
        </row>
        <row r="255">
          <cell r="C255" t="str">
            <v>25-252</v>
          </cell>
          <cell r="E255" t="str">
            <v>25019-252</v>
          </cell>
          <cell r="K255" t="str">
            <v>25099-252</v>
          </cell>
          <cell r="L255" t="str">
            <v>25120-252</v>
          </cell>
          <cell r="M255" t="str">
            <v>25123-252</v>
          </cell>
          <cell r="N255" t="str">
            <v>25126-252</v>
          </cell>
          <cell r="O255" t="str">
            <v>25148-252</v>
          </cell>
          <cell r="P255" t="str">
            <v>25151-252</v>
          </cell>
          <cell r="S255" t="str">
            <v>25175-252</v>
          </cell>
          <cell r="T255" t="str">
            <v>25178-252</v>
          </cell>
          <cell r="X255" t="str">
            <v>25214-252</v>
          </cell>
          <cell r="Y255" t="str">
            <v>25224-252</v>
          </cell>
          <cell r="AC255" t="str">
            <v>25269-252</v>
          </cell>
          <cell r="AD255" t="str">
            <v>25279-252</v>
          </cell>
          <cell r="AF255" t="str">
            <v>25286-252</v>
          </cell>
          <cell r="AH255" t="str">
            <v>25290-252</v>
          </cell>
          <cell r="AI255" t="str">
            <v>25293-252</v>
          </cell>
          <cell r="AJ255" t="str">
            <v>25295-252</v>
          </cell>
          <cell r="AM255" t="str">
            <v>25307-252</v>
          </cell>
          <cell r="AP255" t="str">
            <v>25320-252</v>
          </cell>
          <cell r="AQ255" t="str">
            <v>25322-252</v>
          </cell>
          <cell r="AV255" t="str">
            <v>25339-252</v>
          </cell>
          <cell r="AX255" t="str">
            <v>25372-252</v>
          </cell>
          <cell r="AZ255" t="str">
            <v>25386-252</v>
          </cell>
          <cell r="BC255" t="str">
            <v>25402-252</v>
          </cell>
          <cell r="BD255" t="str">
            <v>25407-252</v>
          </cell>
          <cell r="BF255" t="str">
            <v>25430-252</v>
          </cell>
          <cell r="BI255" t="str">
            <v>25473-252</v>
          </cell>
          <cell r="BK255" t="str">
            <v>25486-252</v>
          </cell>
          <cell r="BP255" t="str">
            <v>25513-252</v>
          </cell>
          <cell r="BQ255" t="str">
            <v>25518-252</v>
          </cell>
          <cell r="BT255" t="str">
            <v>25535-252</v>
          </cell>
          <cell r="BY255" t="str">
            <v>25596-252</v>
          </cell>
          <cell r="BZ255" t="str">
            <v>25599-252</v>
          </cell>
          <cell r="CB255" t="str">
            <v>25645-252</v>
          </cell>
          <cell r="CD255" t="str">
            <v>25653-252</v>
          </cell>
          <cell r="CH255" t="str">
            <v>25736-252</v>
          </cell>
          <cell r="CJ255" t="str">
            <v>25743-252</v>
          </cell>
          <cell r="CM255" t="str">
            <v>25758-252</v>
          </cell>
          <cell r="CV255" t="str">
            <v>25799-252</v>
          </cell>
          <cell r="DA255" t="str">
            <v>25823-252</v>
          </cell>
          <cell r="DC255" t="str">
            <v>25841-252</v>
          </cell>
          <cell r="DH255" t="str">
            <v>25867-252</v>
          </cell>
          <cell r="DL255" t="str">
            <v>25878-252</v>
          </cell>
          <cell r="DM255" t="str">
            <v>25885-252</v>
          </cell>
          <cell r="DN255" t="str">
            <v>25898-252</v>
          </cell>
          <cell r="DO255" t="str">
            <v>25899-252</v>
          </cell>
        </row>
        <row r="256">
          <cell r="C256" t="str">
            <v>25-253</v>
          </cell>
          <cell r="E256" t="str">
            <v>25019-253</v>
          </cell>
          <cell r="K256" t="str">
            <v>25099-253</v>
          </cell>
          <cell r="L256" t="str">
            <v>25120-253</v>
          </cell>
          <cell r="M256" t="str">
            <v>25123-253</v>
          </cell>
          <cell r="N256" t="str">
            <v>25126-253</v>
          </cell>
          <cell r="O256" t="str">
            <v>25148-253</v>
          </cell>
          <cell r="P256" t="str">
            <v>25151-253</v>
          </cell>
          <cell r="S256" t="str">
            <v>25175-253</v>
          </cell>
          <cell r="T256" t="str">
            <v>25178-253</v>
          </cell>
          <cell r="X256" t="str">
            <v>25214-253</v>
          </cell>
          <cell r="Y256" t="str">
            <v>25224-253</v>
          </cell>
          <cell r="AC256" t="str">
            <v>25269-253</v>
          </cell>
          <cell r="AF256" t="str">
            <v>25286-253</v>
          </cell>
          <cell r="AH256" t="str">
            <v>25290-253</v>
          </cell>
          <cell r="AI256" t="str">
            <v>25293-253</v>
          </cell>
          <cell r="AJ256" t="str">
            <v>25295-253</v>
          </cell>
          <cell r="AM256" t="str">
            <v>25307-253</v>
          </cell>
          <cell r="AP256" t="str">
            <v>25320-253</v>
          </cell>
          <cell r="AQ256" t="str">
            <v>25322-253</v>
          </cell>
          <cell r="AV256" t="str">
            <v>25339-253</v>
          </cell>
          <cell r="AX256" t="str">
            <v>25372-253</v>
          </cell>
          <cell r="AZ256" t="str">
            <v>25386-253</v>
          </cell>
          <cell r="BC256" t="str">
            <v>25402-253</v>
          </cell>
          <cell r="BD256" t="str">
            <v>25407-253</v>
          </cell>
          <cell r="BF256" t="str">
            <v>25430-253</v>
          </cell>
          <cell r="BI256" t="str">
            <v>25473-253</v>
          </cell>
          <cell r="BK256" t="str">
            <v>25486-253</v>
          </cell>
          <cell r="BP256" t="str">
            <v>25513-253</v>
          </cell>
          <cell r="BQ256" t="str">
            <v>25518-253</v>
          </cell>
          <cell r="BT256" t="str">
            <v>25535-253</v>
          </cell>
          <cell r="BY256" t="str">
            <v>25596-253</v>
          </cell>
          <cell r="BZ256" t="str">
            <v>25599-253</v>
          </cell>
          <cell r="CB256" t="str">
            <v>25645-253</v>
          </cell>
          <cell r="CD256" t="str">
            <v>25653-253</v>
          </cell>
          <cell r="CH256" t="str">
            <v>25736-253</v>
          </cell>
          <cell r="CJ256" t="str">
            <v>25743-253</v>
          </cell>
          <cell r="CM256" t="str">
            <v>25758-253</v>
          </cell>
          <cell r="CV256" t="str">
            <v>25799-253</v>
          </cell>
          <cell r="DA256" t="str">
            <v>25823-253</v>
          </cell>
          <cell r="DC256" t="str">
            <v>25841-253</v>
          </cell>
          <cell r="DH256" t="str">
            <v>25867-253</v>
          </cell>
          <cell r="DL256" t="str">
            <v>25878-253</v>
          </cell>
          <cell r="DM256" t="str">
            <v>25885-253</v>
          </cell>
          <cell r="DN256" t="str">
            <v>25898-253</v>
          </cell>
          <cell r="DO256" t="str">
            <v>25899-253</v>
          </cell>
        </row>
        <row r="257">
          <cell r="C257" t="str">
            <v>25-254</v>
          </cell>
          <cell r="E257" t="str">
            <v>25019-254</v>
          </cell>
          <cell r="K257" t="str">
            <v>25099-254</v>
          </cell>
          <cell r="L257" t="str">
            <v>25120-254</v>
          </cell>
          <cell r="M257" t="str">
            <v>25123-254</v>
          </cell>
          <cell r="N257" t="str">
            <v>25126-254</v>
          </cell>
          <cell r="O257" t="str">
            <v>25148-254</v>
          </cell>
          <cell r="P257" t="str">
            <v>25151-254</v>
          </cell>
          <cell r="S257" t="str">
            <v>25175-254</v>
          </cell>
          <cell r="T257" t="str">
            <v>25178-254</v>
          </cell>
          <cell r="X257" t="str">
            <v>25214-254</v>
          </cell>
          <cell r="Y257" t="str">
            <v>25224-254</v>
          </cell>
          <cell r="AC257" t="str">
            <v>25269-254</v>
          </cell>
          <cell r="AF257" t="str">
            <v>25286-254</v>
          </cell>
          <cell r="AH257" t="str">
            <v>25290-254</v>
          </cell>
          <cell r="AI257" t="str">
            <v>25293-254</v>
          </cell>
          <cell r="AJ257" t="str">
            <v>25295-254</v>
          </cell>
          <cell r="AM257" t="str">
            <v>25307-254</v>
          </cell>
          <cell r="AP257" t="str">
            <v>25320-254</v>
          </cell>
          <cell r="AQ257" t="str">
            <v>25322-254</v>
          </cell>
          <cell r="AV257" t="str">
            <v>25339-254</v>
          </cell>
          <cell r="AX257" t="str">
            <v>25372-254</v>
          </cell>
          <cell r="AZ257" t="str">
            <v>25386-254</v>
          </cell>
          <cell r="BC257" t="str">
            <v>25402-254</v>
          </cell>
          <cell r="BD257" t="str">
            <v>25407-254</v>
          </cell>
          <cell r="BF257" t="str">
            <v>25430-254</v>
          </cell>
          <cell r="BI257" t="str">
            <v>25473-254</v>
          </cell>
          <cell r="BK257" t="str">
            <v>25486-254</v>
          </cell>
          <cell r="BP257" t="str">
            <v>25513-254</v>
          </cell>
          <cell r="BQ257" t="str">
            <v>25518-254</v>
          </cell>
          <cell r="BT257" t="str">
            <v>25535-254</v>
          </cell>
          <cell r="BY257" t="str">
            <v>25596-254</v>
          </cell>
          <cell r="CB257" t="str">
            <v>25645-254</v>
          </cell>
          <cell r="CD257" t="str">
            <v>25653-254</v>
          </cell>
          <cell r="CH257" t="str">
            <v>25736-254</v>
          </cell>
          <cell r="CJ257" t="str">
            <v>25743-254</v>
          </cell>
          <cell r="CM257" t="str">
            <v>25758-254</v>
          </cell>
          <cell r="CV257" t="str">
            <v>25799-254</v>
          </cell>
          <cell r="DA257" t="str">
            <v>25823-254</v>
          </cell>
          <cell r="DC257" t="str">
            <v>25841-254</v>
          </cell>
          <cell r="DH257" t="str">
            <v>25867-254</v>
          </cell>
          <cell r="DL257" t="str">
            <v>25878-254</v>
          </cell>
          <cell r="DM257" t="str">
            <v>25885-254</v>
          </cell>
          <cell r="DN257" t="str">
            <v>25898-254</v>
          </cell>
          <cell r="DO257" t="str">
            <v>25899-254</v>
          </cell>
        </row>
        <row r="258">
          <cell r="C258" t="str">
            <v>25-255</v>
          </cell>
          <cell r="E258" t="str">
            <v>25019-255</v>
          </cell>
          <cell r="K258" t="str">
            <v>25099-255</v>
          </cell>
          <cell r="L258" t="str">
            <v>25120-255</v>
          </cell>
          <cell r="M258" t="str">
            <v>25123-255</v>
          </cell>
          <cell r="N258" t="str">
            <v>25126-255</v>
          </cell>
          <cell r="O258" t="str">
            <v>25148-255</v>
          </cell>
          <cell r="P258" t="str">
            <v>25151-255</v>
          </cell>
          <cell r="S258" t="str">
            <v>25175-255</v>
          </cell>
          <cell r="T258" t="str">
            <v>25178-255</v>
          </cell>
          <cell r="X258" t="str">
            <v>25214-255</v>
          </cell>
          <cell r="Y258" t="str">
            <v>25224-255</v>
          </cell>
          <cell r="AC258" t="str">
            <v>25269-255</v>
          </cell>
          <cell r="AF258" t="str">
            <v>25286-255</v>
          </cell>
          <cell r="AH258" t="str">
            <v>25290-255</v>
          </cell>
          <cell r="AI258" t="str">
            <v>25293-255</v>
          </cell>
          <cell r="AJ258" t="str">
            <v>25295-255</v>
          </cell>
          <cell r="AM258" t="str">
            <v>25307-255</v>
          </cell>
          <cell r="AP258" t="str">
            <v>25320-255</v>
          </cell>
          <cell r="AQ258" t="str">
            <v>25322-255</v>
          </cell>
          <cell r="AV258" t="str">
            <v>25339-255</v>
          </cell>
          <cell r="AX258" t="str">
            <v>25372-255</v>
          </cell>
          <cell r="AZ258" t="str">
            <v>25386-255</v>
          </cell>
          <cell r="BC258" t="str">
            <v>25402-255</v>
          </cell>
          <cell r="BD258" t="str">
            <v>25407-255</v>
          </cell>
          <cell r="BF258" t="str">
            <v>25430-255</v>
          </cell>
          <cell r="BI258" t="str">
            <v>25473-255</v>
          </cell>
          <cell r="BK258" t="str">
            <v>25486-255</v>
          </cell>
          <cell r="BP258" t="str">
            <v>25513-255</v>
          </cell>
          <cell r="BQ258" t="str">
            <v>25518-255</v>
          </cell>
          <cell r="BT258" t="str">
            <v>25535-255</v>
          </cell>
          <cell r="BY258" t="str">
            <v>25596-255</v>
          </cell>
          <cell r="CB258" t="str">
            <v>25645-255</v>
          </cell>
          <cell r="CD258" t="str">
            <v>25653-255</v>
          </cell>
          <cell r="CH258" t="str">
            <v>25736-255</v>
          </cell>
          <cell r="CJ258" t="str">
            <v>25743-255</v>
          </cell>
          <cell r="CM258" t="str">
            <v>25758-255</v>
          </cell>
          <cell r="CV258" t="str">
            <v>25799-255</v>
          </cell>
          <cell r="DA258" t="str">
            <v>25823-255</v>
          </cell>
          <cell r="DC258" t="str">
            <v>25841-255</v>
          </cell>
          <cell r="DH258" t="str">
            <v>25867-255</v>
          </cell>
          <cell r="DL258" t="str">
            <v>25878-255</v>
          </cell>
          <cell r="DM258" t="str">
            <v>25885-255</v>
          </cell>
          <cell r="DN258" t="str">
            <v>25898-255</v>
          </cell>
          <cell r="DO258" t="str">
            <v>25899-255</v>
          </cell>
        </row>
        <row r="259">
          <cell r="C259" t="str">
            <v>25-256</v>
          </cell>
          <cell r="E259" t="str">
            <v>25019-256</v>
          </cell>
          <cell r="K259" t="str">
            <v>25099-256</v>
          </cell>
          <cell r="L259" t="str">
            <v>25120-256</v>
          </cell>
          <cell r="M259" t="str">
            <v>25123-256</v>
          </cell>
          <cell r="N259" t="str">
            <v>25126-256</v>
          </cell>
          <cell r="O259" t="str">
            <v>25148-256</v>
          </cell>
          <cell r="P259" t="str">
            <v>25151-256</v>
          </cell>
          <cell r="S259" t="str">
            <v>25175-256</v>
          </cell>
          <cell r="T259" t="str">
            <v>25178-256</v>
          </cell>
          <cell r="X259" t="str">
            <v>25214-256</v>
          </cell>
          <cell r="Y259" t="str">
            <v>25224-256</v>
          </cell>
          <cell r="AC259" t="str">
            <v>25269-256</v>
          </cell>
          <cell r="AF259" t="str">
            <v>25286-256</v>
          </cell>
          <cell r="AH259" t="str">
            <v>25290-256</v>
          </cell>
          <cell r="AI259" t="str">
            <v>25293-256</v>
          </cell>
          <cell r="AJ259" t="str">
            <v>25295-256</v>
          </cell>
          <cell r="AM259" t="str">
            <v>25307-256</v>
          </cell>
          <cell r="AP259" t="str">
            <v>25320-256</v>
          </cell>
          <cell r="AQ259" t="str">
            <v>25322-256</v>
          </cell>
          <cell r="AV259" t="str">
            <v>25339-256</v>
          </cell>
          <cell r="AX259" t="str">
            <v>25372-256</v>
          </cell>
          <cell r="AZ259" t="str">
            <v>25386-256</v>
          </cell>
          <cell r="BC259" t="str">
            <v>25402-256</v>
          </cell>
          <cell r="BD259" t="str">
            <v>25407-256</v>
          </cell>
          <cell r="BF259" t="str">
            <v>25430-256</v>
          </cell>
          <cell r="BI259" t="str">
            <v>25473-256</v>
          </cell>
          <cell r="BK259" t="str">
            <v>25486-256</v>
          </cell>
          <cell r="BP259" t="str">
            <v>25513-256</v>
          </cell>
          <cell r="BQ259" t="str">
            <v>25518-256</v>
          </cell>
          <cell r="BT259" t="str">
            <v>25535-256</v>
          </cell>
          <cell r="BY259" t="str">
            <v>25596-256</v>
          </cell>
          <cell r="CB259" t="str">
            <v>25645-256</v>
          </cell>
          <cell r="CD259" t="str">
            <v>25653-256</v>
          </cell>
          <cell r="CH259" t="str">
            <v>25736-256</v>
          </cell>
          <cell r="CJ259" t="str">
            <v>25743-256</v>
          </cell>
          <cell r="CM259" t="str">
            <v>25758-256</v>
          </cell>
          <cell r="CV259" t="str">
            <v>25799-256</v>
          </cell>
          <cell r="DA259" t="str">
            <v>25823-256</v>
          </cell>
          <cell r="DC259" t="str">
            <v>25841-256</v>
          </cell>
          <cell r="DH259" t="str">
            <v>25867-256</v>
          </cell>
          <cell r="DL259" t="str">
            <v>25878-256</v>
          </cell>
          <cell r="DM259" t="str">
            <v>25885-256</v>
          </cell>
          <cell r="DN259" t="str">
            <v>25898-256</v>
          </cell>
          <cell r="DO259" t="str">
            <v>25899-256</v>
          </cell>
        </row>
        <row r="260">
          <cell r="C260" t="str">
            <v>25-257</v>
          </cell>
          <cell r="E260" t="str">
            <v>25019-257</v>
          </cell>
          <cell r="K260" t="str">
            <v>25099-257</v>
          </cell>
          <cell r="L260" t="str">
            <v>25120-257</v>
          </cell>
          <cell r="M260" t="str">
            <v>25123-257</v>
          </cell>
          <cell r="N260" t="str">
            <v>25126-257</v>
          </cell>
          <cell r="O260" t="str">
            <v>25148-257</v>
          </cell>
          <cell r="P260" t="str">
            <v>25151-257</v>
          </cell>
          <cell r="S260" t="str">
            <v>25175-257</v>
          </cell>
          <cell r="T260" t="str">
            <v>25178-257</v>
          </cell>
          <cell r="X260" t="str">
            <v>25214-257</v>
          </cell>
          <cell r="Y260" t="str">
            <v>25224-257</v>
          </cell>
          <cell r="AC260" t="str">
            <v>25269-257</v>
          </cell>
          <cell r="AF260" t="str">
            <v>25286-257</v>
          </cell>
          <cell r="AH260" t="str">
            <v>25290-257</v>
          </cell>
          <cell r="AI260" t="str">
            <v>25293-257</v>
          </cell>
          <cell r="AJ260" t="str">
            <v>25295-257</v>
          </cell>
          <cell r="AM260" t="str">
            <v>25307-257</v>
          </cell>
          <cell r="AP260" t="str">
            <v>25320-257</v>
          </cell>
          <cell r="AQ260" t="str">
            <v>25322-257</v>
          </cell>
          <cell r="AV260" t="str">
            <v>25339-257</v>
          </cell>
          <cell r="AX260" t="str">
            <v>25372-257</v>
          </cell>
          <cell r="AZ260" t="str">
            <v>25386-257</v>
          </cell>
          <cell r="BC260" t="str">
            <v>25402-257</v>
          </cell>
          <cell r="BD260" t="str">
            <v>25407-257</v>
          </cell>
          <cell r="BF260" t="str">
            <v>25430-257</v>
          </cell>
          <cell r="BI260" t="str">
            <v>25473-257</v>
          </cell>
          <cell r="BK260" t="str">
            <v>25486-257</v>
          </cell>
          <cell r="BP260" t="str">
            <v>25513-257</v>
          </cell>
          <cell r="BQ260" t="str">
            <v>25518-257</v>
          </cell>
          <cell r="BT260" t="str">
            <v>25535-257</v>
          </cell>
          <cell r="BY260" t="str">
            <v>25596-257</v>
          </cell>
          <cell r="CB260" t="str">
            <v>25645-257</v>
          </cell>
          <cell r="CD260" t="str">
            <v>25653-257</v>
          </cell>
          <cell r="CH260" t="str">
            <v>25736-257</v>
          </cell>
          <cell r="CJ260" t="str">
            <v>25743-257</v>
          </cell>
          <cell r="CM260" t="str">
            <v>25758-257</v>
          </cell>
          <cell r="CV260" t="str">
            <v>25799-257</v>
          </cell>
          <cell r="DA260" t="str">
            <v>25823-257</v>
          </cell>
          <cell r="DC260" t="str">
            <v>25841-257</v>
          </cell>
          <cell r="DH260" t="str">
            <v>25867-257</v>
          </cell>
          <cell r="DL260" t="str">
            <v>25878-257</v>
          </cell>
          <cell r="DM260" t="str">
            <v>25885-257</v>
          </cell>
          <cell r="DN260" t="str">
            <v>25898-257</v>
          </cell>
          <cell r="DO260" t="str">
            <v>25899-257</v>
          </cell>
        </row>
        <row r="261">
          <cell r="C261" t="str">
            <v>25-258</v>
          </cell>
          <cell r="E261" t="str">
            <v>25019-258</v>
          </cell>
          <cell r="K261" t="str">
            <v>25099-258</v>
          </cell>
          <cell r="L261" t="str">
            <v>25120-258</v>
          </cell>
          <cell r="M261" t="str">
            <v>25123-258</v>
          </cell>
          <cell r="N261" t="str">
            <v>25126-258</v>
          </cell>
          <cell r="O261" t="str">
            <v>25148-258</v>
          </cell>
          <cell r="P261" t="str">
            <v>25151-258</v>
          </cell>
          <cell r="S261" t="str">
            <v>25175-258</v>
          </cell>
          <cell r="T261" t="str">
            <v>25178-258</v>
          </cell>
          <cell r="X261" t="str">
            <v>25214-258</v>
          </cell>
          <cell r="Y261" t="str">
            <v>25224-258</v>
          </cell>
          <cell r="AC261" t="str">
            <v>25269-258</v>
          </cell>
          <cell r="AF261" t="str">
            <v>25286-258</v>
          </cell>
          <cell r="AH261" t="str">
            <v>25290-258</v>
          </cell>
          <cell r="AI261" t="str">
            <v>25293-258</v>
          </cell>
          <cell r="AJ261" t="str">
            <v>25295-258</v>
          </cell>
          <cell r="AM261" t="str">
            <v>25307-258</v>
          </cell>
          <cell r="AP261" t="str">
            <v>25320-258</v>
          </cell>
          <cell r="AQ261" t="str">
            <v>25322-258</v>
          </cell>
          <cell r="AX261" t="str">
            <v>25372-258</v>
          </cell>
          <cell r="AZ261" t="str">
            <v>25386-258</v>
          </cell>
          <cell r="BC261" t="str">
            <v>25402-258</v>
          </cell>
          <cell r="BD261" t="str">
            <v>25407-258</v>
          </cell>
          <cell r="BF261" t="str">
            <v>25430-258</v>
          </cell>
          <cell r="BI261" t="str">
            <v>25473-258</v>
          </cell>
          <cell r="BK261" t="str">
            <v>25486-258</v>
          </cell>
          <cell r="BP261" t="str">
            <v>25513-258</v>
          </cell>
          <cell r="BQ261" t="str">
            <v>25518-258</v>
          </cell>
          <cell r="BT261" t="str">
            <v>25535-258</v>
          </cell>
          <cell r="BY261" t="str">
            <v>25596-258</v>
          </cell>
          <cell r="CB261" t="str">
            <v>25645-258</v>
          </cell>
          <cell r="CD261" t="str">
            <v>25653-258</v>
          </cell>
          <cell r="CH261" t="str">
            <v>25736-258</v>
          </cell>
          <cell r="CJ261" t="str">
            <v>25743-258</v>
          </cell>
          <cell r="CM261" t="str">
            <v>25758-258</v>
          </cell>
          <cell r="CV261" t="str">
            <v>25799-258</v>
          </cell>
          <cell r="DA261" t="str">
            <v>25823-258</v>
          </cell>
          <cell r="DC261" t="str">
            <v>25841-258</v>
          </cell>
          <cell r="DH261" t="str">
            <v>25867-258</v>
          </cell>
          <cell r="DL261" t="str">
            <v>25878-258</v>
          </cell>
          <cell r="DM261" t="str">
            <v>25885-258</v>
          </cell>
          <cell r="DN261" t="str">
            <v>25898-258</v>
          </cell>
          <cell r="DO261" t="str">
            <v>25899-258</v>
          </cell>
        </row>
        <row r="262">
          <cell r="C262" t="str">
            <v>25-259</v>
          </cell>
          <cell r="E262" t="str">
            <v>25019-259</v>
          </cell>
          <cell r="K262" t="str">
            <v>25099-259</v>
          </cell>
          <cell r="L262" t="str">
            <v>25120-259</v>
          </cell>
          <cell r="M262" t="str">
            <v>25123-259</v>
          </cell>
          <cell r="N262" t="str">
            <v>25126-259</v>
          </cell>
          <cell r="O262" t="str">
            <v>25148-259</v>
          </cell>
          <cell r="P262" t="str">
            <v>25151-259</v>
          </cell>
          <cell r="S262" t="str">
            <v>25175-259</v>
          </cell>
          <cell r="T262" t="str">
            <v>25178-259</v>
          </cell>
          <cell r="X262" t="str">
            <v>25214-259</v>
          </cell>
          <cell r="Y262" t="str">
            <v>25224-259</v>
          </cell>
          <cell r="AC262" t="str">
            <v>25269-259</v>
          </cell>
          <cell r="AF262" t="str">
            <v>25286-259</v>
          </cell>
          <cell r="AH262" t="str">
            <v>25290-259</v>
          </cell>
          <cell r="AI262" t="str">
            <v>25293-259</v>
          </cell>
          <cell r="AJ262" t="str">
            <v>25295-259</v>
          </cell>
          <cell r="AM262" t="str">
            <v>25307-259</v>
          </cell>
          <cell r="AP262" t="str">
            <v>25320-259</v>
          </cell>
          <cell r="AQ262" t="str">
            <v>25322-259</v>
          </cell>
          <cell r="AX262" t="str">
            <v>25372-259</v>
          </cell>
          <cell r="AZ262" t="str">
            <v>25386-259</v>
          </cell>
          <cell r="BC262" t="str">
            <v>25402-259</v>
          </cell>
          <cell r="BD262" t="str">
            <v>25407-259</v>
          </cell>
          <cell r="BF262" t="str">
            <v>25430-259</v>
          </cell>
          <cell r="BI262" t="str">
            <v>25473-259</v>
          </cell>
          <cell r="BK262" t="str">
            <v>25486-259</v>
          </cell>
          <cell r="BP262" t="str">
            <v>25513-259</v>
          </cell>
          <cell r="BQ262" t="str">
            <v>25518-259</v>
          </cell>
          <cell r="BT262" t="str">
            <v>25535-259</v>
          </cell>
          <cell r="BY262" t="str">
            <v>25596-259</v>
          </cell>
          <cell r="CB262" t="str">
            <v>25645-259</v>
          </cell>
          <cell r="CD262" t="str">
            <v>25653-259</v>
          </cell>
          <cell r="CH262" t="str">
            <v>25736-259</v>
          </cell>
          <cell r="CJ262" t="str">
            <v>25743-259</v>
          </cell>
          <cell r="CM262" t="str">
            <v>25758-259</v>
          </cell>
          <cell r="CV262" t="str">
            <v>25799-259</v>
          </cell>
          <cell r="DA262" t="str">
            <v>25823-259</v>
          </cell>
          <cell r="DC262" t="str">
            <v>25841-259</v>
          </cell>
          <cell r="DH262" t="str">
            <v>25867-259</v>
          </cell>
          <cell r="DL262" t="str">
            <v>25878-259</v>
          </cell>
          <cell r="DM262" t="str">
            <v>25885-259</v>
          </cell>
          <cell r="DN262" t="str">
            <v>25898-259</v>
          </cell>
          <cell r="DO262" t="str">
            <v>25899-259</v>
          </cell>
        </row>
        <row r="263">
          <cell r="C263" t="str">
            <v>25-260</v>
          </cell>
          <cell r="E263" t="str">
            <v>25019-260</v>
          </cell>
          <cell r="K263" t="str">
            <v>25099-260</v>
          </cell>
          <cell r="L263" t="str">
            <v>25120-260</v>
          </cell>
          <cell r="M263" t="str">
            <v>25123-260</v>
          </cell>
          <cell r="N263" t="str">
            <v>25126-260</v>
          </cell>
          <cell r="O263" t="str">
            <v>25148-260</v>
          </cell>
          <cell r="P263" t="str">
            <v>25151-260</v>
          </cell>
          <cell r="S263" t="str">
            <v>25175-260</v>
          </cell>
          <cell r="T263" t="str">
            <v>25178-260</v>
          </cell>
          <cell r="X263" t="str">
            <v>25214-260</v>
          </cell>
          <cell r="Y263" t="str">
            <v>25224-260</v>
          </cell>
          <cell r="AC263" t="str">
            <v>25269-260</v>
          </cell>
          <cell r="AF263" t="str">
            <v>25286-260</v>
          </cell>
          <cell r="AH263" t="str">
            <v>25290-260</v>
          </cell>
          <cell r="AI263" t="str">
            <v>25293-260</v>
          </cell>
          <cell r="AJ263" t="str">
            <v>25295-260</v>
          </cell>
          <cell r="AM263" t="str">
            <v>25307-260</v>
          </cell>
          <cell r="AP263" t="str">
            <v>25320-260</v>
          </cell>
          <cell r="AQ263" t="str">
            <v>25322-260</v>
          </cell>
          <cell r="AX263" t="str">
            <v>25372-260</v>
          </cell>
          <cell r="AZ263" t="str">
            <v>25386-260</v>
          </cell>
          <cell r="BC263" t="str">
            <v>25402-260</v>
          </cell>
          <cell r="BD263" t="str">
            <v>25407-260</v>
          </cell>
          <cell r="BF263" t="str">
            <v>25430-260</v>
          </cell>
          <cell r="BI263" t="str">
            <v>25473-260</v>
          </cell>
          <cell r="BK263" t="str">
            <v>25486-260</v>
          </cell>
          <cell r="BP263" t="str">
            <v>25513-260</v>
          </cell>
          <cell r="BQ263" t="str">
            <v>25518-260</v>
          </cell>
          <cell r="BT263" t="str">
            <v>25535-260</v>
          </cell>
          <cell r="BY263" t="str">
            <v>25596-260</v>
          </cell>
          <cell r="CB263" t="str">
            <v>25645-260</v>
          </cell>
          <cell r="CH263" t="str">
            <v>25736-260</v>
          </cell>
          <cell r="CJ263" t="str">
            <v>25743-260</v>
          </cell>
          <cell r="CM263" t="str">
            <v>25758-260</v>
          </cell>
          <cell r="CV263" t="str">
            <v>25799-260</v>
          </cell>
          <cell r="DA263" t="str">
            <v>25823-260</v>
          </cell>
          <cell r="DC263" t="str">
            <v>25841-260</v>
          </cell>
          <cell r="DH263" t="str">
            <v>25867-260</v>
          </cell>
          <cell r="DL263" t="str">
            <v>25878-260</v>
          </cell>
          <cell r="DM263" t="str">
            <v>25885-260</v>
          </cell>
          <cell r="DN263" t="str">
            <v>25898-260</v>
          </cell>
          <cell r="DO263" t="str">
            <v>25899-260</v>
          </cell>
        </row>
        <row r="264">
          <cell r="C264" t="str">
            <v>25-261</v>
          </cell>
          <cell r="E264" t="str">
            <v>25019-261</v>
          </cell>
          <cell r="K264" t="str">
            <v>25099-261</v>
          </cell>
          <cell r="L264" t="str">
            <v>25120-261</v>
          </cell>
          <cell r="M264" t="str">
            <v>25123-261</v>
          </cell>
          <cell r="N264" t="str">
            <v>25126-261</v>
          </cell>
          <cell r="O264" t="str">
            <v>25148-261</v>
          </cell>
          <cell r="P264" t="str">
            <v>25151-261</v>
          </cell>
          <cell r="S264" t="str">
            <v>25175-261</v>
          </cell>
          <cell r="T264" t="str">
            <v>25178-261</v>
          </cell>
          <cell r="X264" t="str">
            <v>25214-261</v>
          </cell>
          <cell r="Y264" t="str">
            <v>25224-261</v>
          </cell>
          <cell r="AC264" t="str">
            <v>25269-261</v>
          </cell>
          <cell r="AF264" t="str">
            <v>25286-261</v>
          </cell>
          <cell r="AH264" t="str">
            <v>25290-261</v>
          </cell>
          <cell r="AI264" t="str">
            <v>25293-261</v>
          </cell>
          <cell r="AJ264" t="str">
            <v>25295-261</v>
          </cell>
          <cell r="AM264" t="str">
            <v>25307-261</v>
          </cell>
          <cell r="AP264" t="str">
            <v>25320-261</v>
          </cell>
          <cell r="AQ264" t="str">
            <v>25322-261</v>
          </cell>
          <cell r="AX264" t="str">
            <v>25372-261</v>
          </cell>
          <cell r="AZ264" t="str">
            <v>25386-261</v>
          </cell>
          <cell r="BC264" t="str">
            <v>25402-261</v>
          </cell>
          <cell r="BD264" t="str">
            <v>25407-261</v>
          </cell>
          <cell r="BF264" t="str">
            <v>25430-261</v>
          </cell>
          <cell r="BI264" t="str">
            <v>25473-261</v>
          </cell>
          <cell r="BK264" t="str">
            <v>25486-261</v>
          </cell>
          <cell r="BP264" t="str">
            <v>25513-261</v>
          </cell>
          <cell r="BQ264" t="str">
            <v>25518-261</v>
          </cell>
          <cell r="BT264" t="str">
            <v>25535-261</v>
          </cell>
          <cell r="BY264" t="str">
            <v>25596-261</v>
          </cell>
          <cell r="CB264" t="str">
            <v>25645-261</v>
          </cell>
          <cell r="CH264" t="str">
            <v>25736-261</v>
          </cell>
          <cell r="CJ264" t="str">
            <v>25743-261</v>
          </cell>
          <cell r="CM264" t="str">
            <v>25758-261</v>
          </cell>
          <cell r="CV264" t="str">
            <v>25799-261</v>
          </cell>
          <cell r="DA264" t="str">
            <v>25823-261</v>
          </cell>
          <cell r="DC264" t="str">
            <v>25841-261</v>
          </cell>
          <cell r="DH264" t="str">
            <v>25867-261</v>
          </cell>
          <cell r="DL264" t="str">
            <v>25878-261</v>
          </cell>
          <cell r="DM264" t="str">
            <v>25885-261</v>
          </cell>
          <cell r="DN264" t="str">
            <v>25898-261</v>
          </cell>
          <cell r="DO264" t="str">
            <v>25899-261</v>
          </cell>
        </row>
        <row r="265">
          <cell r="C265" t="str">
            <v>25-262</v>
          </cell>
          <cell r="E265" t="str">
            <v>25019-262</v>
          </cell>
          <cell r="K265" t="str">
            <v>25099-262</v>
          </cell>
          <cell r="L265" t="str">
            <v>25120-262</v>
          </cell>
          <cell r="M265" t="str">
            <v>25123-262</v>
          </cell>
          <cell r="N265" t="str">
            <v>25126-262</v>
          </cell>
          <cell r="O265" t="str">
            <v>25148-262</v>
          </cell>
          <cell r="P265" t="str">
            <v>25151-262</v>
          </cell>
          <cell r="S265" t="str">
            <v>25175-262</v>
          </cell>
          <cell r="T265" t="str">
            <v>25178-262</v>
          </cell>
          <cell r="X265" t="str">
            <v>25214-262</v>
          </cell>
          <cell r="Y265" t="str">
            <v>25224-262</v>
          </cell>
          <cell r="AC265" t="str">
            <v>25269-262</v>
          </cell>
          <cell r="AF265" t="str">
            <v>25286-262</v>
          </cell>
          <cell r="AH265" t="str">
            <v>25290-262</v>
          </cell>
          <cell r="AI265" t="str">
            <v>25293-262</v>
          </cell>
          <cell r="AJ265" t="str">
            <v>25295-262</v>
          </cell>
          <cell r="AM265" t="str">
            <v>25307-262</v>
          </cell>
          <cell r="AP265" t="str">
            <v>25320-262</v>
          </cell>
          <cell r="AQ265" t="str">
            <v>25322-262</v>
          </cell>
          <cell r="AX265" t="str">
            <v>25372-262</v>
          </cell>
          <cell r="AZ265" t="str">
            <v>25386-262</v>
          </cell>
          <cell r="BC265" t="str">
            <v>25402-262</v>
          </cell>
          <cell r="BD265" t="str">
            <v>25407-262</v>
          </cell>
          <cell r="BF265" t="str">
            <v>25430-262</v>
          </cell>
          <cell r="BI265" t="str">
            <v>25473-262</v>
          </cell>
          <cell r="BK265" t="str">
            <v>25486-262</v>
          </cell>
          <cell r="BP265" t="str">
            <v>25513-262</v>
          </cell>
          <cell r="BQ265" t="str">
            <v>25518-262</v>
          </cell>
          <cell r="BT265" t="str">
            <v>25535-262</v>
          </cell>
          <cell r="BY265" t="str">
            <v>25596-262</v>
          </cell>
          <cell r="CB265" t="str">
            <v>25645-262</v>
          </cell>
          <cell r="CH265" t="str">
            <v>25736-262</v>
          </cell>
          <cell r="CJ265" t="str">
            <v>25743-262</v>
          </cell>
          <cell r="CM265" t="str">
            <v>25758-262</v>
          </cell>
          <cell r="CV265" t="str">
            <v>25799-262</v>
          </cell>
          <cell r="DA265" t="str">
            <v>25823-262</v>
          </cell>
          <cell r="DC265" t="str">
            <v>25841-262</v>
          </cell>
          <cell r="DH265" t="str">
            <v>25867-262</v>
          </cell>
          <cell r="DL265" t="str">
            <v>25878-262</v>
          </cell>
          <cell r="DN265" t="str">
            <v>25898-262</v>
          </cell>
          <cell r="DO265" t="str">
            <v>25899-262</v>
          </cell>
        </row>
        <row r="266">
          <cell r="C266" t="str">
            <v>25-263</v>
          </cell>
          <cell r="E266" t="str">
            <v>25019-263</v>
          </cell>
          <cell r="K266" t="str">
            <v>25099-263</v>
          </cell>
          <cell r="L266" t="str">
            <v>25120-263</v>
          </cell>
          <cell r="M266" t="str">
            <v>25123-263</v>
          </cell>
          <cell r="N266" t="str">
            <v>25126-263</v>
          </cell>
          <cell r="O266" t="str">
            <v>25148-263</v>
          </cell>
          <cell r="P266" t="str">
            <v>25151-263</v>
          </cell>
          <cell r="S266" t="str">
            <v>25175-263</v>
          </cell>
          <cell r="T266" t="str">
            <v>25178-263</v>
          </cell>
          <cell r="X266" t="str">
            <v>25214-263</v>
          </cell>
          <cell r="Y266" t="str">
            <v>25224-263</v>
          </cell>
          <cell r="AC266" t="str">
            <v>25269-263</v>
          </cell>
          <cell r="AF266" t="str">
            <v>25286-263</v>
          </cell>
          <cell r="AH266" t="str">
            <v>25290-263</v>
          </cell>
          <cell r="AI266" t="str">
            <v>25293-263</v>
          </cell>
          <cell r="AJ266" t="str">
            <v>25295-263</v>
          </cell>
          <cell r="AM266" t="str">
            <v>25307-263</v>
          </cell>
          <cell r="AP266" t="str">
            <v>25320-263</v>
          </cell>
          <cell r="AQ266" t="str">
            <v>25322-263</v>
          </cell>
          <cell r="AX266" t="str">
            <v>25372-263</v>
          </cell>
          <cell r="AZ266" t="str">
            <v>25386-263</v>
          </cell>
          <cell r="BC266" t="str">
            <v>25402-263</v>
          </cell>
          <cell r="BD266" t="str">
            <v>25407-263</v>
          </cell>
          <cell r="BF266" t="str">
            <v>25430-263</v>
          </cell>
          <cell r="BI266" t="str">
            <v>25473-263</v>
          </cell>
          <cell r="BK266" t="str">
            <v>25486-263</v>
          </cell>
          <cell r="BP266" t="str">
            <v>25513-263</v>
          </cell>
          <cell r="BQ266" t="str">
            <v>25518-263</v>
          </cell>
          <cell r="BT266" t="str">
            <v>25535-263</v>
          </cell>
          <cell r="BY266" t="str">
            <v>25596-263</v>
          </cell>
          <cell r="CB266" t="str">
            <v>25645-263</v>
          </cell>
          <cell r="CH266" t="str">
            <v>25736-263</v>
          </cell>
          <cell r="CJ266" t="str">
            <v>25743-263</v>
          </cell>
          <cell r="CM266" t="str">
            <v>25758-263</v>
          </cell>
          <cell r="CV266" t="str">
            <v>25799-263</v>
          </cell>
          <cell r="DA266" t="str">
            <v>25823-263</v>
          </cell>
          <cell r="DC266" t="str">
            <v>25841-263</v>
          </cell>
          <cell r="DH266" t="str">
            <v>25867-263</v>
          </cell>
          <cell r="DL266" t="str">
            <v>25878-263</v>
          </cell>
          <cell r="DN266" t="str">
            <v>25898-263</v>
          </cell>
          <cell r="DO266" t="str">
            <v>25899-263</v>
          </cell>
        </row>
        <row r="267">
          <cell r="C267" t="str">
            <v>25-264</v>
          </cell>
          <cell r="E267" t="str">
            <v>25019-264</v>
          </cell>
          <cell r="K267" t="str">
            <v>25099-264</v>
          </cell>
          <cell r="L267" t="str">
            <v>25120-264</v>
          </cell>
          <cell r="M267" t="str">
            <v>25123-264</v>
          </cell>
          <cell r="N267" t="str">
            <v>25126-264</v>
          </cell>
          <cell r="O267" t="str">
            <v>25148-264</v>
          </cell>
          <cell r="P267" t="str">
            <v>25151-264</v>
          </cell>
          <cell r="S267" t="str">
            <v>25175-264</v>
          </cell>
          <cell r="T267" t="str">
            <v>25178-264</v>
          </cell>
          <cell r="X267" t="str">
            <v>25214-264</v>
          </cell>
          <cell r="Y267" t="str">
            <v>25224-264</v>
          </cell>
          <cell r="AC267" t="str">
            <v>25269-264</v>
          </cell>
          <cell r="AF267" t="str">
            <v>25286-264</v>
          </cell>
          <cell r="AH267" t="str">
            <v>25290-264</v>
          </cell>
          <cell r="AI267" t="str">
            <v>25293-264</v>
          </cell>
          <cell r="AJ267" t="str">
            <v>25295-264</v>
          </cell>
          <cell r="AM267" t="str">
            <v>25307-264</v>
          </cell>
          <cell r="AP267" t="str">
            <v>25320-264</v>
          </cell>
          <cell r="AQ267" t="str">
            <v>25322-264</v>
          </cell>
          <cell r="AX267" t="str">
            <v>25372-264</v>
          </cell>
          <cell r="AZ267" t="str">
            <v>25386-264</v>
          </cell>
          <cell r="BC267" t="str">
            <v>25402-264</v>
          </cell>
          <cell r="BD267" t="str">
            <v>25407-264</v>
          </cell>
          <cell r="BF267" t="str">
            <v>25430-264</v>
          </cell>
          <cell r="BI267" t="str">
            <v>25473-264</v>
          </cell>
          <cell r="BK267" t="str">
            <v>25486-264</v>
          </cell>
          <cell r="BP267" t="str">
            <v>25513-264</v>
          </cell>
          <cell r="BQ267" t="str">
            <v>25518-264</v>
          </cell>
          <cell r="BT267" t="str">
            <v>25535-264</v>
          </cell>
          <cell r="BY267" t="str">
            <v>25596-264</v>
          </cell>
          <cell r="CB267" t="str">
            <v>25645-264</v>
          </cell>
          <cell r="CH267" t="str">
            <v>25736-264</v>
          </cell>
          <cell r="CJ267" t="str">
            <v>25743-264</v>
          </cell>
          <cell r="CM267" t="str">
            <v>25758-264</v>
          </cell>
          <cell r="CV267" t="str">
            <v>25799-264</v>
          </cell>
          <cell r="DA267" t="str">
            <v>25823-264</v>
          </cell>
          <cell r="DC267" t="str">
            <v>25841-264</v>
          </cell>
          <cell r="DH267" t="str">
            <v>25867-264</v>
          </cell>
          <cell r="DL267" t="str">
            <v>25878-264</v>
          </cell>
          <cell r="DN267" t="str">
            <v>25898-264</v>
          </cell>
          <cell r="DO267" t="str">
            <v>25899-264</v>
          </cell>
        </row>
        <row r="268">
          <cell r="C268" t="str">
            <v>25-265</v>
          </cell>
          <cell r="E268" t="str">
            <v>25019-265</v>
          </cell>
          <cell r="K268" t="str">
            <v>25099-265</v>
          </cell>
          <cell r="L268" t="str">
            <v>25120-265</v>
          </cell>
          <cell r="M268" t="str">
            <v>25123-265</v>
          </cell>
          <cell r="N268" t="str">
            <v>25126-265</v>
          </cell>
          <cell r="O268" t="str">
            <v>25148-265</v>
          </cell>
          <cell r="P268" t="str">
            <v>25151-265</v>
          </cell>
          <cell r="S268" t="str">
            <v>25175-265</v>
          </cell>
          <cell r="T268" t="str">
            <v>25178-265</v>
          </cell>
          <cell r="X268" t="str">
            <v>25214-265</v>
          </cell>
          <cell r="Y268" t="str">
            <v>25224-265</v>
          </cell>
          <cell r="AC268" t="str">
            <v>25269-265</v>
          </cell>
          <cell r="AF268" t="str">
            <v>25286-265</v>
          </cell>
          <cell r="AH268" t="str">
            <v>25290-265</v>
          </cell>
          <cell r="AI268" t="str">
            <v>25293-265</v>
          </cell>
          <cell r="AJ268" t="str">
            <v>25295-265</v>
          </cell>
          <cell r="AM268" t="str">
            <v>25307-265</v>
          </cell>
          <cell r="AP268" t="str">
            <v>25320-265</v>
          </cell>
          <cell r="AQ268" t="str">
            <v>25322-265</v>
          </cell>
          <cell r="AX268" t="str">
            <v>25372-265</v>
          </cell>
          <cell r="AZ268" t="str">
            <v>25386-265</v>
          </cell>
          <cell r="BC268" t="str">
            <v>25402-265</v>
          </cell>
          <cell r="BD268" t="str">
            <v>25407-265</v>
          </cell>
          <cell r="BF268" t="str">
            <v>25430-265</v>
          </cell>
          <cell r="BI268" t="str">
            <v>25473-265</v>
          </cell>
          <cell r="BK268" t="str">
            <v>25486-265</v>
          </cell>
          <cell r="BQ268" t="str">
            <v>25518-265</v>
          </cell>
          <cell r="BT268" t="str">
            <v>25535-265</v>
          </cell>
          <cell r="BY268" t="str">
            <v>25596-265</v>
          </cell>
          <cell r="CB268" t="str">
            <v>25645-265</v>
          </cell>
          <cell r="CH268" t="str">
            <v>25736-265</v>
          </cell>
          <cell r="CJ268" t="str">
            <v>25743-265</v>
          </cell>
          <cell r="CM268" t="str">
            <v>25758-265</v>
          </cell>
          <cell r="CV268" t="str">
            <v>25799-265</v>
          </cell>
          <cell r="DA268" t="str">
            <v>25823-265</v>
          </cell>
          <cell r="DC268" t="str">
            <v>25841-265</v>
          </cell>
          <cell r="DH268" t="str">
            <v>25867-265</v>
          </cell>
          <cell r="DL268" t="str">
            <v>25878-265</v>
          </cell>
          <cell r="DN268" t="str">
            <v>25898-265</v>
          </cell>
          <cell r="DO268" t="str">
            <v>25899-265</v>
          </cell>
        </row>
        <row r="269">
          <cell r="C269" t="str">
            <v>25-266</v>
          </cell>
          <cell r="E269" t="str">
            <v>25019-266</v>
          </cell>
          <cell r="K269" t="str">
            <v>25099-266</v>
          </cell>
          <cell r="L269" t="str">
            <v>25120-266</v>
          </cell>
          <cell r="M269" t="str">
            <v>25123-266</v>
          </cell>
          <cell r="N269" t="str">
            <v>25126-266</v>
          </cell>
          <cell r="O269" t="str">
            <v>25148-266</v>
          </cell>
          <cell r="P269" t="str">
            <v>25151-266</v>
          </cell>
          <cell r="S269" t="str">
            <v>25175-266</v>
          </cell>
          <cell r="T269" t="str">
            <v>25178-266</v>
          </cell>
          <cell r="X269" t="str">
            <v>25214-266</v>
          </cell>
          <cell r="Y269" t="str">
            <v>25224-266</v>
          </cell>
          <cell r="AC269" t="str">
            <v>25269-266</v>
          </cell>
          <cell r="AF269" t="str">
            <v>25286-266</v>
          </cell>
          <cell r="AH269" t="str">
            <v>25290-266</v>
          </cell>
          <cell r="AI269" t="str">
            <v>25293-266</v>
          </cell>
          <cell r="AJ269" t="str">
            <v>25295-266</v>
          </cell>
          <cell r="AM269" t="str">
            <v>25307-266</v>
          </cell>
          <cell r="AP269" t="str">
            <v>25320-266</v>
          </cell>
          <cell r="AQ269" t="str">
            <v>25322-266</v>
          </cell>
          <cell r="AX269" t="str">
            <v>25372-266</v>
          </cell>
          <cell r="AZ269" t="str">
            <v>25386-266</v>
          </cell>
          <cell r="BC269" t="str">
            <v>25402-266</v>
          </cell>
          <cell r="BD269" t="str">
            <v>25407-266</v>
          </cell>
          <cell r="BF269" t="str">
            <v>25430-266</v>
          </cell>
          <cell r="BI269" t="str">
            <v>25473-266</v>
          </cell>
          <cell r="BK269" t="str">
            <v>25486-266</v>
          </cell>
          <cell r="BQ269" t="str">
            <v>25518-266</v>
          </cell>
          <cell r="BT269" t="str">
            <v>25535-266</v>
          </cell>
          <cell r="BY269" t="str">
            <v>25596-266</v>
          </cell>
          <cell r="CB269" t="str">
            <v>25645-266</v>
          </cell>
          <cell r="CH269" t="str">
            <v>25736-266</v>
          </cell>
          <cell r="CJ269" t="str">
            <v>25743-266</v>
          </cell>
          <cell r="CM269" t="str">
            <v>25758-266</v>
          </cell>
          <cell r="CV269" t="str">
            <v>25799-266</v>
          </cell>
          <cell r="DA269" t="str">
            <v>25823-266</v>
          </cell>
          <cell r="DC269" t="str">
            <v>25841-266</v>
          </cell>
          <cell r="DH269" t="str">
            <v>25867-266</v>
          </cell>
          <cell r="DL269" t="str">
            <v>25878-266</v>
          </cell>
          <cell r="DN269" t="str">
            <v>25898-266</v>
          </cell>
          <cell r="DO269" t="str">
            <v>25899-266</v>
          </cell>
        </row>
        <row r="270">
          <cell r="C270" t="str">
            <v>25-267</v>
          </cell>
          <cell r="E270" t="str">
            <v>25019-267</v>
          </cell>
          <cell r="K270" t="str">
            <v>25099-267</v>
          </cell>
          <cell r="M270" t="str">
            <v>25123-267</v>
          </cell>
          <cell r="N270" t="str">
            <v>25126-267</v>
          </cell>
          <cell r="O270" t="str">
            <v>25148-267</v>
          </cell>
          <cell r="P270" t="str">
            <v>25151-267</v>
          </cell>
          <cell r="S270" t="str">
            <v>25175-267</v>
          </cell>
          <cell r="T270" t="str">
            <v>25178-267</v>
          </cell>
          <cell r="X270" t="str">
            <v>25214-267</v>
          </cell>
          <cell r="Y270" t="str">
            <v>25224-267</v>
          </cell>
          <cell r="AC270" t="str">
            <v>25269-267</v>
          </cell>
          <cell r="AF270" t="str">
            <v>25286-267</v>
          </cell>
          <cell r="AH270" t="str">
            <v>25290-267</v>
          </cell>
          <cell r="AI270" t="str">
            <v>25293-267</v>
          </cell>
          <cell r="AJ270" t="str">
            <v>25295-267</v>
          </cell>
          <cell r="AM270" t="str">
            <v>25307-267</v>
          </cell>
          <cell r="AP270" t="str">
            <v>25320-267</v>
          </cell>
          <cell r="AQ270" t="str">
            <v>25322-267</v>
          </cell>
          <cell r="AX270" t="str">
            <v>25372-267</v>
          </cell>
          <cell r="AZ270" t="str">
            <v>25386-267</v>
          </cell>
          <cell r="BC270" t="str">
            <v>25402-267</v>
          </cell>
          <cell r="BD270" t="str">
            <v>25407-267</v>
          </cell>
          <cell r="BF270" t="str">
            <v>25430-267</v>
          </cell>
          <cell r="BI270" t="str">
            <v>25473-267</v>
          </cell>
          <cell r="BK270" t="str">
            <v>25486-267</v>
          </cell>
          <cell r="BQ270" t="str">
            <v>25518-267</v>
          </cell>
          <cell r="BT270" t="str">
            <v>25535-267</v>
          </cell>
          <cell r="BY270" t="str">
            <v>25596-267</v>
          </cell>
          <cell r="CB270" t="str">
            <v>25645-267</v>
          </cell>
          <cell r="CH270" t="str">
            <v>25736-267</v>
          </cell>
          <cell r="CJ270" t="str">
            <v>25743-267</v>
          </cell>
          <cell r="CM270" t="str">
            <v>25758-267</v>
          </cell>
          <cell r="CV270" t="str">
            <v>25799-267</v>
          </cell>
          <cell r="DA270" t="str">
            <v>25823-267</v>
          </cell>
          <cell r="DC270" t="str">
            <v>25841-267</v>
          </cell>
          <cell r="DH270" t="str">
            <v>25867-267</v>
          </cell>
          <cell r="DL270" t="str">
            <v>25878-267</v>
          </cell>
          <cell r="DN270" t="str">
            <v>25898-267</v>
          </cell>
          <cell r="DO270" t="str">
            <v>25899-267</v>
          </cell>
        </row>
        <row r="271">
          <cell r="C271" t="str">
            <v>25-268</v>
          </cell>
          <cell r="E271" t="str">
            <v>25019-268</v>
          </cell>
          <cell r="K271" t="str">
            <v>25099-268</v>
          </cell>
          <cell r="M271" t="str">
            <v>25123-268</v>
          </cell>
          <cell r="N271" t="str">
            <v>25126-268</v>
          </cell>
          <cell r="O271" t="str">
            <v>25148-268</v>
          </cell>
          <cell r="P271" t="str">
            <v>25151-268</v>
          </cell>
          <cell r="S271" t="str">
            <v>25175-268</v>
          </cell>
          <cell r="T271" t="str">
            <v>25178-268</v>
          </cell>
          <cell r="X271" t="str">
            <v>25214-268</v>
          </cell>
          <cell r="Y271" t="str">
            <v>25224-268</v>
          </cell>
          <cell r="AC271" t="str">
            <v>25269-268</v>
          </cell>
          <cell r="AF271" t="str">
            <v>25286-268</v>
          </cell>
          <cell r="AH271" t="str">
            <v>25290-268</v>
          </cell>
          <cell r="AI271" t="str">
            <v>25293-268</v>
          </cell>
          <cell r="AJ271" t="str">
            <v>25295-268</v>
          </cell>
          <cell r="AM271" t="str">
            <v>25307-268</v>
          </cell>
          <cell r="AP271" t="str">
            <v>25320-268</v>
          </cell>
          <cell r="AQ271" t="str">
            <v>25322-268</v>
          </cell>
          <cell r="AX271" t="str">
            <v>25372-268</v>
          </cell>
          <cell r="AZ271" t="str">
            <v>25386-268</v>
          </cell>
          <cell r="BC271" t="str">
            <v>25402-268</v>
          </cell>
          <cell r="BD271" t="str">
            <v>25407-268</v>
          </cell>
          <cell r="BF271" t="str">
            <v>25430-268</v>
          </cell>
          <cell r="BI271" t="str">
            <v>25473-268</v>
          </cell>
          <cell r="BK271" t="str">
            <v>25486-268</v>
          </cell>
          <cell r="BQ271" t="str">
            <v>25518-268</v>
          </cell>
          <cell r="BT271" t="str">
            <v>25535-268</v>
          </cell>
          <cell r="BY271" t="str">
            <v>25596-268</v>
          </cell>
          <cell r="CB271" t="str">
            <v>25645-268</v>
          </cell>
          <cell r="CH271" t="str">
            <v>25736-268</v>
          </cell>
          <cell r="CJ271" t="str">
            <v>25743-268</v>
          </cell>
          <cell r="CM271" t="str">
            <v>25758-268</v>
          </cell>
          <cell r="CV271" t="str">
            <v>25799-268</v>
          </cell>
          <cell r="DA271" t="str">
            <v>25823-268</v>
          </cell>
          <cell r="DC271" t="str">
            <v>25841-268</v>
          </cell>
          <cell r="DH271" t="str">
            <v>25867-268</v>
          </cell>
          <cell r="DL271" t="str">
            <v>25878-268</v>
          </cell>
          <cell r="DO271" t="str">
            <v>25899-268</v>
          </cell>
        </row>
        <row r="272">
          <cell r="C272" t="str">
            <v>25-269</v>
          </cell>
          <cell r="E272" t="str">
            <v>25019-269</v>
          </cell>
          <cell r="K272" t="str">
            <v>25099-269</v>
          </cell>
          <cell r="M272" t="str">
            <v>25123-269</v>
          </cell>
          <cell r="N272" t="str">
            <v>25126-269</v>
          </cell>
          <cell r="O272" t="str">
            <v>25148-269</v>
          </cell>
          <cell r="P272" t="str">
            <v>25151-269</v>
          </cell>
          <cell r="S272" t="str">
            <v>25175-269</v>
          </cell>
          <cell r="T272" t="str">
            <v>25178-269</v>
          </cell>
          <cell r="X272" t="str">
            <v>25214-269</v>
          </cell>
          <cell r="Y272" t="str">
            <v>25224-269</v>
          </cell>
          <cell r="AC272" t="str">
            <v>25269-269</v>
          </cell>
          <cell r="AF272" t="str">
            <v>25286-269</v>
          </cell>
          <cell r="AH272" t="str">
            <v>25290-269</v>
          </cell>
          <cell r="AI272" t="str">
            <v>25293-269</v>
          </cell>
          <cell r="AJ272" t="str">
            <v>25295-269</v>
          </cell>
          <cell r="AM272" t="str">
            <v>25307-269</v>
          </cell>
          <cell r="AP272" t="str">
            <v>25320-269</v>
          </cell>
          <cell r="AQ272" t="str">
            <v>25322-269</v>
          </cell>
          <cell r="AX272" t="str">
            <v>25372-269</v>
          </cell>
          <cell r="AZ272" t="str">
            <v>25386-269</v>
          </cell>
          <cell r="BC272" t="str">
            <v>25402-269</v>
          </cell>
          <cell r="BD272" t="str">
            <v>25407-269</v>
          </cell>
          <cell r="BF272" t="str">
            <v>25430-269</v>
          </cell>
          <cell r="BI272" t="str">
            <v>25473-269</v>
          </cell>
          <cell r="BK272" t="str">
            <v>25486-269</v>
          </cell>
          <cell r="BQ272" t="str">
            <v>25518-269</v>
          </cell>
          <cell r="BT272" t="str">
            <v>25535-269</v>
          </cell>
          <cell r="CB272" t="str">
            <v>25645-269</v>
          </cell>
          <cell r="CH272" t="str">
            <v>25736-269</v>
          </cell>
          <cell r="CJ272" t="str">
            <v>25743-269</v>
          </cell>
          <cell r="CM272" t="str">
            <v>25758-269</v>
          </cell>
          <cell r="CV272" t="str">
            <v>25799-269</v>
          </cell>
          <cell r="DA272" t="str">
            <v>25823-269</v>
          </cell>
          <cell r="DC272" t="str">
            <v>25841-269</v>
          </cell>
          <cell r="DH272" t="str">
            <v>25867-269</v>
          </cell>
          <cell r="DL272" t="str">
            <v>25878-269</v>
          </cell>
          <cell r="DO272" t="str">
            <v>25899-269</v>
          </cell>
        </row>
        <row r="273">
          <cell r="C273" t="str">
            <v>25-270</v>
          </cell>
          <cell r="E273" t="str">
            <v>25019-270</v>
          </cell>
          <cell r="K273" t="str">
            <v>25099-270</v>
          </cell>
          <cell r="M273" t="str">
            <v>25123-270</v>
          </cell>
          <cell r="N273" t="str">
            <v>25126-270</v>
          </cell>
          <cell r="O273" t="str">
            <v>25148-270</v>
          </cell>
          <cell r="P273" t="str">
            <v>25151-270</v>
          </cell>
          <cell r="S273" t="str">
            <v>25175-270</v>
          </cell>
          <cell r="T273" t="str">
            <v>25178-270</v>
          </cell>
          <cell r="X273" t="str">
            <v>25214-270</v>
          </cell>
          <cell r="Y273" t="str">
            <v>25224-270</v>
          </cell>
          <cell r="AC273" t="str">
            <v>25269-270</v>
          </cell>
          <cell r="AF273" t="str">
            <v>25286-270</v>
          </cell>
          <cell r="AH273" t="str">
            <v>25290-270</v>
          </cell>
          <cell r="AI273" t="str">
            <v>25293-270</v>
          </cell>
          <cell r="AJ273" t="str">
            <v>25295-270</v>
          </cell>
          <cell r="AM273" t="str">
            <v>25307-270</v>
          </cell>
          <cell r="AP273" t="str">
            <v>25320-270</v>
          </cell>
          <cell r="AQ273" t="str">
            <v>25322-270</v>
          </cell>
          <cell r="AX273" t="str">
            <v>25372-270</v>
          </cell>
          <cell r="AZ273" t="str">
            <v>25386-270</v>
          </cell>
          <cell r="BC273" t="str">
            <v>25402-270</v>
          </cell>
          <cell r="BD273" t="str">
            <v>25407-270</v>
          </cell>
          <cell r="BF273" t="str">
            <v>25430-270</v>
          </cell>
          <cell r="BI273" t="str">
            <v>25473-270</v>
          </cell>
          <cell r="BK273" t="str">
            <v>25486-270</v>
          </cell>
          <cell r="BQ273" t="str">
            <v>25518-270</v>
          </cell>
          <cell r="BT273" t="str">
            <v>25535-270</v>
          </cell>
          <cell r="CB273" t="str">
            <v>25645-270</v>
          </cell>
          <cell r="CH273" t="str">
            <v>25736-270</v>
          </cell>
          <cell r="CJ273" t="str">
            <v>25743-270</v>
          </cell>
          <cell r="CM273" t="str">
            <v>25758-270</v>
          </cell>
          <cell r="CV273" t="str">
            <v>25799-270</v>
          </cell>
          <cell r="DA273" t="str">
            <v>25823-270</v>
          </cell>
          <cell r="DC273" t="str">
            <v>25841-270</v>
          </cell>
          <cell r="DH273" t="str">
            <v>25867-270</v>
          </cell>
          <cell r="DL273" t="str">
            <v>25878-270</v>
          </cell>
          <cell r="DO273" t="str">
            <v>25899-270</v>
          </cell>
        </row>
        <row r="274">
          <cell r="C274" t="str">
            <v>25-271</v>
          </cell>
          <cell r="E274" t="str">
            <v>25019-271</v>
          </cell>
          <cell r="K274" t="str">
            <v>25099-271</v>
          </cell>
          <cell r="M274" t="str">
            <v>25123-271</v>
          </cell>
          <cell r="N274" t="str">
            <v>25126-271</v>
          </cell>
          <cell r="O274" t="str">
            <v>25148-271</v>
          </cell>
          <cell r="P274" t="str">
            <v>25151-271</v>
          </cell>
          <cell r="S274" t="str">
            <v>25175-271</v>
          </cell>
          <cell r="T274" t="str">
            <v>25178-271</v>
          </cell>
          <cell r="X274" t="str">
            <v>25214-271</v>
          </cell>
          <cell r="Y274" t="str">
            <v>25224-271</v>
          </cell>
          <cell r="AC274" t="str">
            <v>25269-271</v>
          </cell>
          <cell r="AF274" t="str">
            <v>25286-271</v>
          </cell>
          <cell r="AH274" t="str">
            <v>25290-271</v>
          </cell>
          <cell r="AI274" t="str">
            <v>25293-271</v>
          </cell>
          <cell r="AJ274" t="str">
            <v>25295-271</v>
          </cell>
          <cell r="AM274" t="str">
            <v>25307-271</v>
          </cell>
          <cell r="AP274" t="str">
            <v>25320-271</v>
          </cell>
          <cell r="AQ274" t="str">
            <v>25322-271</v>
          </cell>
          <cell r="AX274" t="str">
            <v>25372-271</v>
          </cell>
          <cell r="AZ274" t="str">
            <v>25386-271</v>
          </cell>
          <cell r="BC274" t="str">
            <v>25402-271</v>
          </cell>
          <cell r="BD274" t="str">
            <v>25407-271</v>
          </cell>
          <cell r="BF274" t="str">
            <v>25430-271</v>
          </cell>
          <cell r="BI274" t="str">
            <v>25473-271</v>
          </cell>
          <cell r="BK274" t="str">
            <v>25486-271</v>
          </cell>
          <cell r="BQ274" t="str">
            <v>25518-271</v>
          </cell>
          <cell r="BT274" t="str">
            <v>25535-271</v>
          </cell>
          <cell r="CB274" t="str">
            <v>25645-271</v>
          </cell>
          <cell r="CH274" t="str">
            <v>25736-271</v>
          </cell>
          <cell r="CM274" t="str">
            <v>25758-271</v>
          </cell>
          <cell r="CV274" t="str">
            <v>25799-271</v>
          </cell>
          <cell r="DA274" t="str">
            <v>25823-271</v>
          </cell>
          <cell r="DC274" t="str">
            <v>25841-271</v>
          </cell>
          <cell r="DH274" t="str">
            <v>25867-271</v>
          </cell>
          <cell r="DL274" t="str">
            <v>25878-271</v>
          </cell>
          <cell r="DO274" t="str">
            <v>25899-271</v>
          </cell>
        </row>
        <row r="275">
          <cell r="C275" t="str">
            <v>25-272</v>
          </cell>
          <cell r="E275" t="str">
            <v>25019-272</v>
          </cell>
          <cell r="K275" t="str">
            <v>25099-272</v>
          </cell>
          <cell r="M275" t="str">
            <v>25123-272</v>
          </cell>
          <cell r="N275" t="str">
            <v>25126-272</v>
          </cell>
          <cell r="O275" t="str">
            <v>25148-272</v>
          </cell>
          <cell r="P275" t="str">
            <v>25151-272</v>
          </cell>
          <cell r="S275" t="str">
            <v>25175-272</v>
          </cell>
          <cell r="T275" t="str">
            <v>25178-272</v>
          </cell>
          <cell r="X275" t="str">
            <v>25214-272</v>
          </cell>
          <cell r="AC275" t="str">
            <v>25269-272</v>
          </cell>
          <cell r="AF275" t="str">
            <v>25286-272</v>
          </cell>
          <cell r="AH275" t="str">
            <v>25290-272</v>
          </cell>
          <cell r="AJ275" t="str">
            <v>25295-272</v>
          </cell>
          <cell r="AM275" t="str">
            <v>25307-272</v>
          </cell>
          <cell r="AP275" t="str">
            <v>25320-272</v>
          </cell>
          <cell r="AQ275" t="str">
            <v>25322-272</v>
          </cell>
          <cell r="AX275" t="str">
            <v>25372-272</v>
          </cell>
          <cell r="AZ275" t="str">
            <v>25386-272</v>
          </cell>
          <cell r="BC275" t="str">
            <v>25402-272</v>
          </cell>
          <cell r="BD275" t="str">
            <v>25407-272</v>
          </cell>
          <cell r="BF275" t="str">
            <v>25430-272</v>
          </cell>
          <cell r="BI275" t="str">
            <v>25473-272</v>
          </cell>
          <cell r="BK275" t="str">
            <v>25486-272</v>
          </cell>
          <cell r="BQ275" t="str">
            <v>25518-272</v>
          </cell>
          <cell r="BT275" t="str">
            <v>25535-272</v>
          </cell>
          <cell r="CB275" t="str">
            <v>25645-272</v>
          </cell>
          <cell r="CH275" t="str">
            <v>25736-272</v>
          </cell>
          <cell r="CM275" t="str">
            <v>25758-272</v>
          </cell>
          <cell r="CV275" t="str">
            <v>25799-272</v>
          </cell>
          <cell r="DA275" t="str">
            <v>25823-272</v>
          </cell>
          <cell r="DC275" t="str">
            <v>25841-272</v>
          </cell>
          <cell r="DH275" t="str">
            <v>25867-272</v>
          </cell>
          <cell r="DL275" t="str">
            <v>25878-272</v>
          </cell>
          <cell r="DO275" t="str">
            <v>25899-272</v>
          </cell>
        </row>
        <row r="276">
          <cell r="C276" t="str">
            <v>25-273</v>
          </cell>
          <cell r="E276" t="str">
            <v>25019-273</v>
          </cell>
          <cell r="K276" t="str">
            <v>25099-273</v>
          </cell>
          <cell r="M276" t="str">
            <v>25123-273</v>
          </cell>
          <cell r="N276" t="str">
            <v>25126-273</v>
          </cell>
          <cell r="O276" t="str">
            <v>25148-273</v>
          </cell>
          <cell r="P276" t="str">
            <v>25151-273</v>
          </cell>
          <cell r="S276" t="str">
            <v>25175-273</v>
          </cell>
          <cell r="T276" t="str">
            <v>25178-273</v>
          </cell>
          <cell r="X276" t="str">
            <v>25214-273</v>
          </cell>
          <cell r="AC276" t="str">
            <v>25269-273</v>
          </cell>
          <cell r="AF276" t="str">
            <v>25286-273</v>
          </cell>
          <cell r="AH276" t="str">
            <v>25290-273</v>
          </cell>
          <cell r="AJ276" t="str">
            <v>25295-273</v>
          </cell>
          <cell r="AM276" t="str">
            <v>25307-273</v>
          </cell>
          <cell r="AP276" t="str">
            <v>25320-273</v>
          </cell>
          <cell r="AQ276" t="str">
            <v>25322-273</v>
          </cell>
          <cell r="AX276" t="str">
            <v>25372-273</v>
          </cell>
          <cell r="AZ276" t="str">
            <v>25386-273</v>
          </cell>
          <cell r="BC276" t="str">
            <v>25402-273</v>
          </cell>
          <cell r="BD276" t="str">
            <v>25407-273</v>
          </cell>
          <cell r="BF276" t="str">
            <v>25430-273</v>
          </cell>
          <cell r="BI276" t="str">
            <v>25473-273</v>
          </cell>
          <cell r="BK276" t="str">
            <v>25486-273</v>
          </cell>
          <cell r="BQ276" t="str">
            <v>25518-273</v>
          </cell>
          <cell r="BT276" t="str">
            <v>25535-273</v>
          </cell>
          <cell r="CB276" t="str">
            <v>25645-273</v>
          </cell>
          <cell r="CH276" t="str">
            <v>25736-273</v>
          </cell>
          <cell r="CM276" t="str">
            <v>25758-273</v>
          </cell>
          <cell r="CV276" t="str">
            <v>25799-273</v>
          </cell>
          <cell r="DA276" t="str">
            <v>25823-273</v>
          </cell>
          <cell r="DC276" t="str">
            <v>25841-273</v>
          </cell>
          <cell r="DL276" t="str">
            <v>25878-273</v>
          </cell>
          <cell r="DO276" t="str">
            <v>25899-273</v>
          </cell>
        </row>
        <row r="277">
          <cell r="C277" t="str">
            <v>25-274</v>
          </cell>
          <cell r="E277" t="str">
            <v>25019-274</v>
          </cell>
          <cell r="K277" t="str">
            <v>25099-274</v>
          </cell>
          <cell r="M277" t="str">
            <v>25123-274</v>
          </cell>
          <cell r="N277" t="str">
            <v>25126-274</v>
          </cell>
          <cell r="O277" t="str">
            <v>25148-274</v>
          </cell>
          <cell r="P277" t="str">
            <v>25151-274</v>
          </cell>
          <cell r="S277" t="str">
            <v>25175-274</v>
          </cell>
          <cell r="T277" t="str">
            <v>25178-274</v>
          </cell>
          <cell r="X277" t="str">
            <v>25214-274</v>
          </cell>
          <cell r="AC277" t="str">
            <v>25269-274</v>
          </cell>
          <cell r="AF277" t="str">
            <v>25286-274</v>
          </cell>
          <cell r="AH277" t="str">
            <v>25290-274</v>
          </cell>
          <cell r="AJ277" t="str">
            <v>25295-274</v>
          </cell>
          <cell r="AM277" t="str">
            <v>25307-274</v>
          </cell>
          <cell r="AP277" t="str">
            <v>25320-274</v>
          </cell>
          <cell r="AQ277" t="str">
            <v>25322-274</v>
          </cell>
          <cell r="AX277" t="str">
            <v>25372-274</v>
          </cell>
          <cell r="AZ277" t="str">
            <v>25386-274</v>
          </cell>
          <cell r="BC277" t="str">
            <v>25402-274</v>
          </cell>
          <cell r="BD277" t="str">
            <v>25407-274</v>
          </cell>
          <cell r="BF277" t="str">
            <v>25430-274</v>
          </cell>
          <cell r="BI277" t="str">
            <v>25473-274</v>
          </cell>
          <cell r="BK277" t="str">
            <v>25486-274</v>
          </cell>
          <cell r="BQ277" t="str">
            <v>25518-274</v>
          </cell>
          <cell r="BT277" t="str">
            <v>25535-274</v>
          </cell>
          <cell r="CB277" t="str">
            <v>25645-274</v>
          </cell>
          <cell r="CH277" t="str">
            <v>25736-274</v>
          </cell>
          <cell r="CM277" t="str">
            <v>25758-274</v>
          </cell>
          <cell r="CV277" t="str">
            <v>25799-274</v>
          </cell>
          <cell r="DA277" t="str">
            <v>25823-274</v>
          </cell>
          <cell r="DC277" t="str">
            <v>25841-274</v>
          </cell>
          <cell r="DL277" t="str">
            <v>25878-274</v>
          </cell>
          <cell r="DO277" t="str">
            <v>25899-274</v>
          </cell>
        </row>
        <row r="278">
          <cell r="C278" t="str">
            <v>25-275</v>
          </cell>
          <cell r="E278" t="str">
            <v>25019-275</v>
          </cell>
          <cell r="K278" t="str">
            <v>25099-275</v>
          </cell>
          <cell r="M278" t="str">
            <v>25123-275</v>
          </cell>
          <cell r="N278" t="str">
            <v>25126-275</v>
          </cell>
          <cell r="O278" t="str">
            <v>25148-275</v>
          </cell>
          <cell r="P278" t="str">
            <v>25151-275</v>
          </cell>
          <cell r="S278" t="str">
            <v>25175-275</v>
          </cell>
          <cell r="T278" t="str">
            <v>25178-275</v>
          </cell>
          <cell r="X278" t="str">
            <v>25214-275</v>
          </cell>
          <cell r="AC278" t="str">
            <v>25269-275</v>
          </cell>
          <cell r="AF278" t="str">
            <v>25286-275</v>
          </cell>
          <cell r="AH278" t="str">
            <v>25290-275</v>
          </cell>
          <cell r="AJ278" t="str">
            <v>25295-275</v>
          </cell>
          <cell r="AM278" t="str">
            <v>25307-275</v>
          </cell>
          <cell r="AP278" t="str">
            <v>25320-275</v>
          </cell>
          <cell r="AQ278" t="str">
            <v>25322-275</v>
          </cell>
          <cell r="AX278" t="str">
            <v>25372-275</v>
          </cell>
          <cell r="AZ278" t="str">
            <v>25386-275</v>
          </cell>
          <cell r="BC278" t="str">
            <v>25402-275</v>
          </cell>
          <cell r="BD278" t="str">
            <v>25407-275</v>
          </cell>
          <cell r="BF278" t="str">
            <v>25430-275</v>
          </cell>
          <cell r="BI278" t="str">
            <v>25473-275</v>
          </cell>
          <cell r="BK278" t="str">
            <v>25486-275</v>
          </cell>
          <cell r="BQ278" t="str">
            <v>25518-275</v>
          </cell>
          <cell r="BT278" t="str">
            <v>25535-275</v>
          </cell>
          <cell r="CB278" t="str">
            <v>25645-275</v>
          </cell>
          <cell r="CH278" t="str">
            <v>25736-275</v>
          </cell>
          <cell r="CM278" t="str">
            <v>25758-275</v>
          </cell>
          <cell r="CV278" t="str">
            <v>25799-275</v>
          </cell>
          <cell r="DA278" t="str">
            <v>25823-275</v>
          </cell>
          <cell r="DC278" t="str">
            <v>25841-275</v>
          </cell>
          <cell r="DL278" t="str">
            <v>25878-275</v>
          </cell>
          <cell r="DO278" t="str">
            <v>25899-275</v>
          </cell>
        </row>
        <row r="279">
          <cell r="C279" t="str">
            <v>25-276</v>
          </cell>
          <cell r="E279" t="str">
            <v>25019-276</v>
          </cell>
          <cell r="K279" t="str">
            <v>25099-276</v>
          </cell>
          <cell r="M279" t="str">
            <v>25123-276</v>
          </cell>
          <cell r="N279" t="str">
            <v>25126-276</v>
          </cell>
          <cell r="O279" t="str">
            <v>25148-276</v>
          </cell>
          <cell r="P279" t="str">
            <v>25151-276</v>
          </cell>
          <cell r="S279" t="str">
            <v>25175-276</v>
          </cell>
          <cell r="T279" t="str">
            <v>25178-276</v>
          </cell>
          <cell r="X279" t="str">
            <v>25214-276</v>
          </cell>
          <cell r="AC279" t="str">
            <v>25269-276</v>
          </cell>
          <cell r="AF279" t="str">
            <v>25286-276</v>
          </cell>
          <cell r="AH279" t="str">
            <v>25290-276</v>
          </cell>
          <cell r="AJ279" t="str">
            <v>25295-276</v>
          </cell>
          <cell r="AM279" t="str">
            <v>25307-276</v>
          </cell>
          <cell r="AP279" t="str">
            <v>25320-276</v>
          </cell>
          <cell r="AQ279" t="str">
            <v>25322-276</v>
          </cell>
          <cell r="AX279" t="str">
            <v>25372-276</v>
          </cell>
          <cell r="AZ279" t="str">
            <v>25386-276</v>
          </cell>
          <cell r="BC279" t="str">
            <v>25402-276</v>
          </cell>
          <cell r="BD279" t="str">
            <v>25407-276</v>
          </cell>
          <cell r="BF279" t="str">
            <v>25430-276</v>
          </cell>
          <cell r="BI279" t="str">
            <v>25473-276</v>
          </cell>
          <cell r="BK279" t="str">
            <v>25486-276</v>
          </cell>
          <cell r="BQ279" t="str">
            <v>25518-276</v>
          </cell>
          <cell r="BT279" t="str">
            <v>25535-276</v>
          </cell>
          <cell r="CB279" t="str">
            <v>25645-276</v>
          </cell>
          <cell r="CH279" t="str">
            <v>25736-276</v>
          </cell>
          <cell r="CM279" t="str">
            <v>25758-276</v>
          </cell>
          <cell r="CV279" t="str">
            <v>25799-276</v>
          </cell>
          <cell r="DA279" t="str">
            <v>25823-276</v>
          </cell>
          <cell r="DC279" t="str">
            <v>25841-276</v>
          </cell>
          <cell r="DL279" t="str">
            <v>25878-276</v>
          </cell>
          <cell r="DO279" t="str">
            <v>25899-276</v>
          </cell>
        </row>
        <row r="280">
          <cell r="C280" t="str">
            <v>25-277</v>
          </cell>
          <cell r="E280" t="str">
            <v>25019-277</v>
          </cell>
          <cell r="K280" t="str">
            <v>25099-277</v>
          </cell>
          <cell r="M280" t="str">
            <v>25123-277</v>
          </cell>
          <cell r="N280" t="str">
            <v>25126-277</v>
          </cell>
          <cell r="O280" t="str">
            <v>25148-277</v>
          </cell>
          <cell r="P280" t="str">
            <v>25151-277</v>
          </cell>
          <cell r="S280" t="str">
            <v>25175-277</v>
          </cell>
          <cell r="T280" t="str">
            <v>25178-277</v>
          </cell>
          <cell r="X280" t="str">
            <v>25214-277</v>
          </cell>
          <cell r="AC280" t="str">
            <v>25269-277</v>
          </cell>
          <cell r="AF280" t="str">
            <v>25286-277</v>
          </cell>
          <cell r="AH280" t="str">
            <v>25290-277</v>
          </cell>
          <cell r="AM280" t="str">
            <v>25307-277</v>
          </cell>
          <cell r="AP280" t="str">
            <v>25320-277</v>
          </cell>
          <cell r="AQ280" t="str">
            <v>25322-277</v>
          </cell>
          <cell r="AX280" t="str">
            <v>25372-277</v>
          </cell>
          <cell r="AZ280" t="str">
            <v>25386-277</v>
          </cell>
          <cell r="BC280" t="str">
            <v>25402-277</v>
          </cell>
          <cell r="BD280" t="str">
            <v>25407-277</v>
          </cell>
          <cell r="BF280" t="str">
            <v>25430-277</v>
          </cell>
          <cell r="BI280" t="str">
            <v>25473-277</v>
          </cell>
          <cell r="BK280" t="str">
            <v>25486-277</v>
          </cell>
          <cell r="BQ280" t="str">
            <v>25518-277</v>
          </cell>
          <cell r="BT280" t="str">
            <v>25535-277</v>
          </cell>
          <cell r="CB280" t="str">
            <v>25645-277</v>
          </cell>
          <cell r="CH280" t="str">
            <v>25736-277</v>
          </cell>
          <cell r="CM280" t="str">
            <v>25758-277</v>
          </cell>
          <cell r="CV280" t="str">
            <v>25799-277</v>
          </cell>
          <cell r="DA280" t="str">
            <v>25823-277</v>
          </cell>
          <cell r="DC280" t="str">
            <v>25841-277</v>
          </cell>
          <cell r="DL280" t="str">
            <v>25878-277</v>
          </cell>
          <cell r="DO280" t="str">
            <v>25899-277</v>
          </cell>
        </row>
        <row r="281">
          <cell r="C281" t="str">
            <v>25-278</v>
          </cell>
          <cell r="E281" t="str">
            <v>25019-278</v>
          </cell>
          <cell r="K281" t="str">
            <v>25099-278</v>
          </cell>
          <cell r="M281" t="str">
            <v>25123-278</v>
          </cell>
          <cell r="N281" t="str">
            <v>25126-278</v>
          </cell>
          <cell r="O281" t="str">
            <v>25148-278</v>
          </cell>
          <cell r="P281" t="str">
            <v>25151-278</v>
          </cell>
          <cell r="S281" t="str">
            <v>25175-278</v>
          </cell>
          <cell r="X281" t="str">
            <v>25214-278</v>
          </cell>
          <cell r="AC281" t="str">
            <v>25269-278</v>
          </cell>
          <cell r="AF281" t="str">
            <v>25286-278</v>
          </cell>
          <cell r="AH281" t="str">
            <v>25290-278</v>
          </cell>
          <cell r="AM281" t="str">
            <v>25307-278</v>
          </cell>
          <cell r="AP281" t="str">
            <v>25320-278</v>
          </cell>
          <cell r="AQ281" t="str">
            <v>25322-278</v>
          </cell>
          <cell r="AX281" t="str">
            <v>25372-278</v>
          </cell>
          <cell r="AZ281" t="str">
            <v>25386-278</v>
          </cell>
          <cell r="BC281" t="str">
            <v>25402-278</v>
          </cell>
          <cell r="BD281" t="str">
            <v>25407-278</v>
          </cell>
          <cell r="BF281" t="str">
            <v>25430-278</v>
          </cell>
          <cell r="BI281" t="str">
            <v>25473-278</v>
          </cell>
          <cell r="BK281" t="str">
            <v>25486-278</v>
          </cell>
          <cell r="BQ281" t="str">
            <v>25518-278</v>
          </cell>
          <cell r="BT281" t="str">
            <v>25535-278</v>
          </cell>
          <cell r="CB281" t="str">
            <v>25645-278</v>
          </cell>
          <cell r="CH281" t="str">
            <v>25736-278</v>
          </cell>
          <cell r="CM281" t="str">
            <v>25758-278</v>
          </cell>
          <cell r="DA281" t="str">
            <v>25823-278</v>
          </cell>
          <cell r="DC281" t="str">
            <v>25841-278</v>
          </cell>
          <cell r="DL281" t="str">
            <v>25878-278</v>
          </cell>
          <cell r="DO281" t="str">
            <v>25899-278</v>
          </cell>
        </row>
        <row r="282">
          <cell r="C282" t="str">
            <v>25-279</v>
          </cell>
          <cell r="E282" t="str">
            <v>25019-279</v>
          </cell>
          <cell r="M282" t="str">
            <v>25123-279</v>
          </cell>
          <cell r="N282" t="str">
            <v>25126-279</v>
          </cell>
          <cell r="O282" t="str">
            <v>25148-279</v>
          </cell>
          <cell r="P282" t="str">
            <v>25151-279</v>
          </cell>
          <cell r="S282" t="str">
            <v>25175-279</v>
          </cell>
          <cell r="X282" t="str">
            <v>25214-279</v>
          </cell>
          <cell r="AC282" t="str">
            <v>25269-279</v>
          </cell>
          <cell r="AF282" t="str">
            <v>25286-279</v>
          </cell>
          <cell r="AH282" t="str">
            <v>25290-279</v>
          </cell>
          <cell r="AM282" t="str">
            <v>25307-279</v>
          </cell>
          <cell r="AP282" t="str">
            <v>25320-279</v>
          </cell>
          <cell r="AQ282" t="str">
            <v>25322-279</v>
          </cell>
          <cell r="AX282" t="str">
            <v>25372-279</v>
          </cell>
          <cell r="AZ282" t="str">
            <v>25386-279</v>
          </cell>
          <cell r="BC282" t="str">
            <v>25402-279</v>
          </cell>
          <cell r="BD282" t="str">
            <v>25407-279</v>
          </cell>
          <cell r="BF282" t="str">
            <v>25430-279</v>
          </cell>
          <cell r="BI282" t="str">
            <v>25473-279</v>
          </cell>
          <cell r="BK282" t="str">
            <v>25486-279</v>
          </cell>
          <cell r="BQ282" t="str">
            <v>25518-279</v>
          </cell>
          <cell r="BT282" t="str">
            <v>25535-279</v>
          </cell>
          <cell r="CB282" t="str">
            <v>25645-279</v>
          </cell>
          <cell r="CH282" t="str">
            <v>25736-279</v>
          </cell>
          <cell r="CM282" t="str">
            <v>25758-279</v>
          </cell>
          <cell r="DA282" t="str">
            <v>25823-279</v>
          </cell>
          <cell r="DC282" t="str">
            <v>25841-279</v>
          </cell>
          <cell r="DL282" t="str">
            <v>25878-279</v>
          </cell>
          <cell r="DO282" t="str">
            <v>25899-279</v>
          </cell>
        </row>
        <row r="283">
          <cell r="C283" t="str">
            <v>25-280</v>
          </cell>
          <cell r="E283" t="str">
            <v>25019-280</v>
          </cell>
          <cell r="M283" t="str">
            <v>25123-280</v>
          </cell>
          <cell r="N283" t="str">
            <v>25126-280</v>
          </cell>
          <cell r="O283" t="str">
            <v>25148-280</v>
          </cell>
          <cell r="P283" t="str">
            <v>25151-280</v>
          </cell>
          <cell r="S283" t="str">
            <v>25175-280</v>
          </cell>
          <cell r="X283" t="str">
            <v>25214-280</v>
          </cell>
          <cell r="AC283" t="str">
            <v>25269-280</v>
          </cell>
          <cell r="AF283" t="str">
            <v>25286-280</v>
          </cell>
          <cell r="AH283" t="str">
            <v>25290-280</v>
          </cell>
          <cell r="AM283" t="str">
            <v>25307-280</v>
          </cell>
          <cell r="AP283" t="str">
            <v>25320-280</v>
          </cell>
          <cell r="AQ283" t="str">
            <v>25322-280</v>
          </cell>
          <cell r="AX283" t="str">
            <v>25372-280</v>
          </cell>
          <cell r="AZ283" t="str">
            <v>25386-280</v>
          </cell>
          <cell r="BC283" t="str">
            <v>25402-280</v>
          </cell>
          <cell r="BD283" t="str">
            <v>25407-280</v>
          </cell>
          <cell r="BF283" t="str">
            <v>25430-280</v>
          </cell>
          <cell r="BI283" t="str">
            <v>25473-280</v>
          </cell>
          <cell r="BK283" t="str">
            <v>25486-280</v>
          </cell>
          <cell r="BQ283" t="str">
            <v>25518-280</v>
          </cell>
          <cell r="BT283" t="str">
            <v>25535-280</v>
          </cell>
          <cell r="CB283" t="str">
            <v>25645-280</v>
          </cell>
          <cell r="CH283" t="str">
            <v>25736-280</v>
          </cell>
          <cell r="CM283" t="str">
            <v>25758-280</v>
          </cell>
          <cell r="DA283" t="str">
            <v>25823-280</v>
          </cell>
          <cell r="DC283" t="str">
            <v>25841-280</v>
          </cell>
          <cell r="DL283" t="str">
            <v>25878-280</v>
          </cell>
          <cell r="DO283" t="str">
            <v>25899-280</v>
          </cell>
        </row>
        <row r="284">
          <cell r="C284" t="str">
            <v>25-281</v>
          </cell>
          <cell r="E284" t="str">
            <v>25019-281</v>
          </cell>
          <cell r="M284" t="str">
            <v>25123-281</v>
          </cell>
          <cell r="N284" t="str">
            <v>25126-281</v>
          </cell>
          <cell r="O284" t="str">
            <v>25148-281</v>
          </cell>
          <cell r="P284" t="str">
            <v>25151-281</v>
          </cell>
          <cell r="S284" t="str">
            <v>25175-281</v>
          </cell>
          <cell r="X284" t="str">
            <v>25214-281</v>
          </cell>
          <cell r="AC284" t="str">
            <v>25269-281</v>
          </cell>
          <cell r="AF284" t="str">
            <v>25286-281</v>
          </cell>
          <cell r="AH284" t="str">
            <v>25290-281</v>
          </cell>
          <cell r="AM284" t="str">
            <v>25307-281</v>
          </cell>
          <cell r="AP284" t="str">
            <v>25320-281</v>
          </cell>
          <cell r="AQ284" t="str">
            <v>25322-281</v>
          </cell>
          <cell r="AX284" t="str">
            <v>25372-281</v>
          </cell>
          <cell r="AZ284" t="str">
            <v>25386-281</v>
          </cell>
          <cell r="BC284" t="str">
            <v>25402-281</v>
          </cell>
          <cell r="BD284" t="str">
            <v>25407-281</v>
          </cell>
          <cell r="BF284" t="str">
            <v>25430-281</v>
          </cell>
          <cell r="BI284" t="str">
            <v>25473-281</v>
          </cell>
          <cell r="BK284" t="str">
            <v>25486-281</v>
          </cell>
          <cell r="BQ284" t="str">
            <v>25518-281</v>
          </cell>
          <cell r="BT284" t="str">
            <v>25535-281</v>
          </cell>
          <cell r="CB284" t="str">
            <v>25645-281</v>
          </cell>
          <cell r="CH284" t="str">
            <v>25736-281</v>
          </cell>
          <cell r="CM284" t="str">
            <v>25758-281</v>
          </cell>
          <cell r="DA284" t="str">
            <v>25823-281</v>
          </cell>
          <cell r="DC284" t="str">
            <v>25841-281</v>
          </cell>
          <cell r="DL284" t="str">
            <v>25878-281</v>
          </cell>
          <cell r="DO284" t="str">
            <v>25899-281</v>
          </cell>
        </row>
        <row r="285">
          <cell r="C285" t="str">
            <v>25-282</v>
          </cell>
          <cell r="E285" t="str">
            <v>25019-282</v>
          </cell>
          <cell r="M285" t="str">
            <v>25123-282</v>
          </cell>
          <cell r="N285" t="str">
            <v>25126-282</v>
          </cell>
          <cell r="O285" t="str">
            <v>25148-282</v>
          </cell>
          <cell r="P285" t="str">
            <v>25151-282</v>
          </cell>
          <cell r="S285" t="str">
            <v>25175-282</v>
          </cell>
          <cell r="X285" t="str">
            <v>25214-282</v>
          </cell>
          <cell r="AC285" t="str">
            <v>25269-282</v>
          </cell>
          <cell r="AF285" t="str">
            <v>25286-282</v>
          </cell>
          <cell r="AH285" t="str">
            <v>25290-282</v>
          </cell>
          <cell r="AM285" t="str">
            <v>25307-282</v>
          </cell>
          <cell r="AP285" t="str">
            <v>25320-282</v>
          </cell>
          <cell r="AQ285" t="str">
            <v>25322-282</v>
          </cell>
          <cell r="AX285" t="str">
            <v>25372-282</v>
          </cell>
          <cell r="AZ285" t="str">
            <v>25386-282</v>
          </cell>
          <cell r="BC285" t="str">
            <v>25402-282</v>
          </cell>
          <cell r="BD285" t="str">
            <v>25407-282</v>
          </cell>
          <cell r="BF285" t="str">
            <v>25430-282</v>
          </cell>
          <cell r="BI285" t="str">
            <v>25473-282</v>
          </cell>
          <cell r="BK285" t="str">
            <v>25486-282</v>
          </cell>
          <cell r="BQ285" t="str">
            <v>25518-282</v>
          </cell>
          <cell r="BT285" t="str">
            <v>25535-282</v>
          </cell>
          <cell r="CB285" t="str">
            <v>25645-282</v>
          </cell>
          <cell r="CH285" t="str">
            <v>25736-282</v>
          </cell>
          <cell r="CM285" t="str">
            <v>25758-282</v>
          </cell>
          <cell r="DA285" t="str">
            <v>25823-282</v>
          </cell>
          <cell r="DC285" t="str">
            <v>25841-282</v>
          </cell>
          <cell r="DL285" t="str">
            <v>25878-282</v>
          </cell>
          <cell r="DO285" t="str">
            <v>25899-282</v>
          </cell>
        </row>
        <row r="286">
          <cell r="C286" t="str">
            <v>25-283</v>
          </cell>
          <cell r="E286" t="str">
            <v>25019-283</v>
          </cell>
          <cell r="M286" t="str">
            <v>25123-283</v>
          </cell>
          <cell r="N286" t="str">
            <v>25126-283</v>
          </cell>
          <cell r="O286" t="str">
            <v>25148-283</v>
          </cell>
          <cell r="P286" t="str">
            <v>25151-283</v>
          </cell>
          <cell r="S286" t="str">
            <v>25175-283</v>
          </cell>
          <cell r="X286" t="str">
            <v>25214-283</v>
          </cell>
          <cell r="AC286" t="str">
            <v>25269-283</v>
          </cell>
          <cell r="AF286" t="str">
            <v>25286-283</v>
          </cell>
          <cell r="AH286" t="str">
            <v>25290-283</v>
          </cell>
          <cell r="AM286" t="str">
            <v>25307-283</v>
          </cell>
          <cell r="AP286" t="str">
            <v>25320-283</v>
          </cell>
          <cell r="AQ286" t="str">
            <v>25322-283</v>
          </cell>
          <cell r="AX286" t="str">
            <v>25372-283</v>
          </cell>
          <cell r="AZ286" t="str">
            <v>25386-283</v>
          </cell>
          <cell r="BD286" t="str">
            <v>25407-283</v>
          </cell>
          <cell r="BF286" t="str">
            <v>25430-283</v>
          </cell>
          <cell r="BI286" t="str">
            <v>25473-283</v>
          </cell>
          <cell r="BK286" t="str">
            <v>25486-283</v>
          </cell>
          <cell r="BQ286" t="str">
            <v>25518-283</v>
          </cell>
          <cell r="BT286" t="str">
            <v>25535-283</v>
          </cell>
          <cell r="CB286" t="str">
            <v>25645-283</v>
          </cell>
          <cell r="CH286" t="str">
            <v>25736-283</v>
          </cell>
          <cell r="CM286" t="str">
            <v>25758-283</v>
          </cell>
          <cell r="DA286" t="str">
            <v>25823-283</v>
          </cell>
          <cell r="DC286" t="str">
            <v>25841-283</v>
          </cell>
          <cell r="DL286" t="str">
            <v>25878-283</v>
          </cell>
          <cell r="DO286" t="str">
            <v>25899-283</v>
          </cell>
        </row>
        <row r="287">
          <cell r="C287" t="str">
            <v>25-284</v>
          </cell>
          <cell r="E287" t="str">
            <v>25019-284</v>
          </cell>
          <cell r="M287" t="str">
            <v>25123-284</v>
          </cell>
          <cell r="N287" t="str">
            <v>25126-284</v>
          </cell>
          <cell r="O287" t="str">
            <v>25148-284</v>
          </cell>
          <cell r="P287" t="str">
            <v>25151-284</v>
          </cell>
          <cell r="S287" t="str">
            <v>25175-284</v>
          </cell>
          <cell r="X287" t="str">
            <v>25214-284</v>
          </cell>
          <cell r="AC287" t="str">
            <v>25269-284</v>
          </cell>
          <cell r="AF287" t="str">
            <v>25286-284</v>
          </cell>
          <cell r="AH287" t="str">
            <v>25290-284</v>
          </cell>
          <cell r="AM287" t="str">
            <v>25307-284</v>
          </cell>
          <cell r="AP287" t="str">
            <v>25320-284</v>
          </cell>
          <cell r="AQ287" t="str">
            <v>25322-284</v>
          </cell>
          <cell r="AX287" t="str">
            <v>25372-284</v>
          </cell>
          <cell r="AZ287" t="str">
            <v>25386-284</v>
          </cell>
          <cell r="BD287" t="str">
            <v>25407-284</v>
          </cell>
          <cell r="BF287" t="str">
            <v>25430-284</v>
          </cell>
          <cell r="BI287" t="str">
            <v>25473-284</v>
          </cell>
          <cell r="BK287" t="str">
            <v>25486-284</v>
          </cell>
          <cell r="BQ287" t="str">
            <v>25518-284</v>
          </cell>
          <cell r="CB287" t="str">
            <v>25645-284</v>
          </cell>
          <cell r="CH287" t="str">
            <v>25736-284</v>
          </cell>
          <cell r="CM287" t="str">
            <v>25758-284</v>
          </cell>
          <cell r="DA287" t="str">
            <v>25823-284</v>
          </cell>
          <cell r="DC287" t="str">
            <v>25841-284</v>
          </cell>
          <cell r="DL287" t="str">
            <v>25878-284</v>
          </cell>
          <cell r="DO287" t="str">
            <v>25899-284</v>
          </cell>
        </row>
        <row r="288">
          <cell r="C288" t="str">
            <v>25-285</v>
          </cell>
          <cell r="E288" t="str">
            <v>25019-285</v>
          </cell>
          <cell r="M288" t="str">
            <v>25123-285</v>
          </cell>
          <cell r="N288" t="str">
            <v>25126-285</v>
          </cell>
          <cell r="O288" t="str">
            <v>25148-285</v>
          </cell>
          <cell r="P288" t="str">
            <v>25151-285</v>
          </cell>
          <cell r="S288" t="str">
            <v>25175-285</v>
          </cell>
          <cell r="X288" t="str">
            <v>25214-285</v>
          </cell>
          <cell r="AC288" t="str">
            <v>25269-285</v>
          </cell>
          <cell r="AF288" t="str">
            <v>25286-285</v>
          </cell>
          <cell r="AH288" t="str">
            <v>25290-285</v>
          </cell>
          <cell r="AM288" t="str">
            <v>25307-285</v>
          </cell>
          <cell r="AP288" t="str">
            <v>25320-285</v>
          </cell>
          <cell r="AQ288" t="str">
            <v>25322-285</v>
          </cell>
          <cell r="AX288" t="str">
            <v>25372-285</v>
          </cell>
          <cell r="AZ288" t="str">
            <v>25386-285</v>
          </cell>
          <cell r="BD288" t="str">
            <v>25407-285</v>
          </cell>
          <cell r="BF288" t="str">
            <v>25430-285</v>
          </cell>
          <cell r="BI288" t="str">
            <v>25473-285</v>
          </cell>
          <cell r="BK288" t="str">
            <v>25486-285</v>
          </cell>
          <cell r="BQ288" t="str">
            <v>25518-285</v>
          </cell>
          <cell r="CB288" t="str">
            <v>25645-285</v>
          </cell>
          <cell r="CH288" t="str">
            <v>25736-285</v>
          </cell>
          <cell r="CM288" t="str">
            <v>25758-285</v>
          </cell>
          <cell r="DA288" t="str">
            <v>25823-285</v>
          </cell>
          <cell r="DC288" t="str">
            <v>25841-285</v>
          </cell>
          <cell r="DL288" t="str">
            <v>25878-285</v>
          </cell>
          <cell r="DO288" t="str">
            <v>25899-285</v>
          </cell>
        </row>
        <row r="289">
          <cell r="C289" t="str">
            <v>25-286</v>
          </cell>
          <cell r="E289" t="str">
            <v>25019-286</v>
          </cell>
          <cell r="M289" t="str">
            <v>25123-286</v>
          </cell>
          <cell r="N289" t="str">
            <v>25126-286</v>
          </cell>
          <cell r="O289" t="str">
            <v>25148-286</v>
          </cell>
          <cell r="P289" t="str">
            <v>25151-286</v>
          </cell>
          <cell r="S289" t="str">
            <v>25175-286</v>
          </cell>
          <cell r="X289" t="str">
            <v>25214-286</v>
          </cell>
          <cell r="AC289" t="str">
            <v>25269-286</v>
          </cell>
          <cell r="AF289" t="str">
            <v>25286-286</v>
          </cell>
          <cell r="AH289" t="str">
            <v>25290-286</v>
          </cell>
          <cell r="AM289" t="str">
            <v>25307-286</v>
          </cell>
          <cell r="AP289" t="str">
            <v>25320-286</v>
          </cell>
          <cell r="AQ289" t="str">
            <v>25322-286</v>
          </cell>
          <cell r="AZ289" t="str">
            <v>25386-286</v>
          </cell>
          <cell r="BD289" t="str">
            <v>25407-286</v>
          </cell>
          <cell r="BF289" t="str">
            <v>25430-286</v>
          </cell>
          <cell r="BI289" t="str">
            <v>25473-286</v>
          </cell>
          <cell r="BK289" t="str">
            <v>25486-286</v>
          </cell>
          <cell r="BQ289" t="str">
            <v>25518-286</v>
          </cell>
          <cell r="CB289" t="str">
            <v>25645-286</v>
          </cell>
          <cell r="CH289" t="str">
            <v>25736-286</v>
          </cell>
          <cell r="CM289" t="str">
            <v>25758-286</v>
          </cell>
          <cell r="DA289" t="str">
            <v>25823-286</v>
          </cell>
          <cell r="DC289" t="str">
            <v>25841-286</v>
          </cell>
          <cell r="DL289" t="str">
            <v>25878-286</v>
          </cell>
          <cell r="DO289" t="str">
            <v>25899-286</v>
          </cell>
        </row>
        <row r="290">
          <cell r="C290" t="str">
            <v>25-287</v>
          </cell>
          <cell r="E290" t="str">
            <v>25019-287</v>
          </cell>
          <cell r="M290" t="str">
            <v>25123-287</v>
          </cell>
          <cell r="N290" t="str">
            <v>25126-287</v>
          </cell>
          <cell r="O290" t="str">
            <v>25148-287</v>
          </cell>
          <cell r="P290" t="str">
            <v>25151-287</v>
          </cell>
          <cell r="S290" t="str">
            <v>25175-287</v>
          </cell>
          <cell r="X290" t="str">
            <v>25214-287</v>
          </cell>
          <cell r="AC290" t="str">
            <v>25269-287</v>
          </cell>
          <cell r="AF290" t="str">
            <v>25286-287</v>
          </cell>
          <cell r="AH290" t="str">
            <v>25290-287</v>
          </cell>
          <cell r="AM290" t="str">
            <v>25307-287</v>
          </cell>
          <cell r="AP290" t="str">
            <v>25320-287</v>
          </cell>
          <cell r="AQ290" t="str">
            <v>25322-287</v>
          </cell>
          <cell r="AZ290" t="str">
            <v>25386-287</v>
          </cell>
          <cell r="BD290" t="str">
            <v>25407-287</v>
          </cell>
          <cell r="BF290" t="str">
            <v>25430-287</v>
          </cell>
          <cell r="BI290" t="str">
            <v>25473-287</v>
          </cell>
          <cell r="BK290" t="str">
            <v>25486-287</v>
          </cell>
          <cell r="BQ290" t="str">
            <v>25518-287</v>
          </cell>
          <cell r="CB290" t="str">
            <v>25645-287</v>
          </cell>
          <cell r="CH290" t="str">
            <v>25736-287</v>
          </cell>
          <cell r="CM290" t="str">
            <v>25758-287</v>
          </cell>
          <cell r="DA290" t="str">
            <v>25823-287</v>
          </cell>
          <cell r="DC290" t="str">
            <v>25841-287</v>
          </cell>
          <cell r="DL290" t="str">
            <v>25878-287</v>
          </cell>
          <cell r="DO290" t="str">
            <v>25899-287</v>
          </cell>
        </row>
        <row r="291">
          <cell r="C291" t="str">
            <v>25-288</v>
          </cell>
          <cell r="E291" t="str">
            <v>25019-288</v>
          </cell>
          <cell r="M291" t="str">
            <v>25123-288</v>
          </cell>
          <cell r="N291" t="str">
            <v>25126-288</v>
          </cell>
          <cell r="O291" t="str">
            <v>25148-288</v>
          </cell>
          <cell r="P291" t="str">
            <v>25151-288</v>
          </cell>
          <cell r="S291" t="str">
            <v>25175-288</v>
          </cell>
          <cell r="X291" t="str">
            <v>25214-288</v>
          </cell>
          <cell r="AC291" t="str">
            <v>25269-288</v>
          </cell>
          <cell r="AF291" t="str">
            <v>25286-288</v>
          </cell>
          <cell r="AH291" t="str">
            <v>25290-288</v>
          </cell>
          <cell r="AM291" t="str">
            <v>25307-288</v>
          </cell>
          <cell r="AP291" t="str">
            <v>25320-288</v>
          </cell>
          <cell r="AQ291" t="str">
            <v>25322-288</v>
          </cell>
          <cell r="AZ291" t="str">
            <v>25386-288</v>
          </cell>
          <cell r="BD291" t="str">
            <v>25407-288</v>
          </cell>
          <cell r="BF291" t="str">
            <v>25430-288</v>
          </cell>
          <cell r="BI291" t="str">
            <v>25473-288</v>
          </cell>
          <cell r="BK291" t="str">
            <v>25486-288</v>
          </cell>
          <cell r="BQ291" t="str">
            <v>25518-288</v>
          </cell>
          <cell r="CB291" t="str">
            <v>25645-288</v>
          </cell>
          <cell r="CH291" t="str">
            <v>25736-288</v>
          </cell>
          <cell r="CM291" t="str">
            <v>25758-288</v>
          </cell>
          <cell r="DA291" t="str">
            <v>25823-288</v>
          </cell>
          <cell r="DC291" t="str">
            <v>25841-288</v>
          </cell>
          <cell r="DO291" t="str">
            <v>25899-288</v>
          </cell>
        </row>
        <row r="292">
          <cell r="C292" t="str">
            <v>25-289</v>
          </cell>
          <cell r="E292" t="str">
            <v>25019-289</v>
          </cell>
          <cell r="M292" t="str">
            <v>25123-289</v>
          </cell>
          <cell r="N292" t="str">
            <v>25126-289</v>
          </cell>
          <cell r="O292" t="str">
            <v>25148-289</v>
          </cell>
          <cell r="S292" t="str">
            <v>25175-289</v>
          </cell>
          <cell r="X292" t="str">
            <v>25214-289</v>
          </cell>
          <cell r="AC292" t="str">
            <v>25269-289</v>
          </cell>
          <cell r="AF292" t="str">
            <v>25286-289</v>
          </cell>
          <cell r="AH292" t="str">
            <v>25290-289</v>
          </cell>
          <cell r="AM292" t="str">
            <v>25307-289</v>
          </cell>
          <cell r="AP292" t="str">
            <v>25320-289</v>
          </cell>
          <cell r="AQ292" t="str">
            <v>25322-289</v>
          </cell>
          <cell r="AZ292" t="str">
            <v>25386-289</v>
          </cell>
          <cell r="BD292" t="str">
            <v>25407-289</v>
          </cell>
          <cell r="BF292" t="str">
            <v>25430-289</v>
          </cell>
          <cell r="BI292" t="str">
            <v>25473-289</v>
          </cell>
          <cell r="BK292" t="str">
            <v>25486-289</v>
          </cell>
          <cell r="BQ292" t="str">
            <v>25518-289</v>
          </cell>
          <cell r="CB292" t="str">
            <v>25645-289</v>
          </cell>
          <cell r="CH292" t="str">
            <v>25736-289</v>
          </cell>
          <cell r="CM292" t="str">
            <v>25758-289</v>
          </cell>
          <cell r="DA292" t="str">
            <v>25823-289</v>
          </cell>
          <cell r="DC292" t="str">
            <v>25841-289</v>
          </cell>
          <cell r="DO292" t="str">
            <v>25899-289</v>
          </cell>
        </row>
        <row r="293">
          <cell r="C293" t="str">
            <v>25-290</v>
          </cell>
          <cell r="E293" t="str">
            <v>25019-290</v>
          </cell>
          <cell r="M293" t="str">
            <v>25123-290</v>
          </cell>
          <cell r="N293" t="str">
            <v>25126-290</v>
          </cell>
          <cell r="O293" t="str">
            <v>25148-290</v>
          </cell>
          <cell r="S293" t="str">
            <v>25175-290</v>
          </cell>
          <cell r="X293" t="str">
            <v>25214-290</v>
          </cell>
          <cell r="AC293" t="str">
            <v>25269-290</v>
          </cell>
          <cell r="AF293" t="str">
            <v>25286-290</v>
          </cell>
          <cell r="AH293" t="str">
            <v>25290-290</v>
          </cell>
          <cell r="AM293" t="str">
            <v>25307-290</v>
          </cell>
          <cell r="AP293" t="str">
            <v>25320-290</v>
          </cell>
          <cell r="AQ293" t="str">
            <v>25322-290</v>
          </cell>
          <cell r="AZ293" t="str">
            <v>25386-290</v>
          </cell>
          <cell r="BD293" t="str">
            <v>25407-290</v>
          </cell>
          <cell r="BF293" t="str">
            <v>25430-290</v>
          </cell>
          <cell r="BI293" t="str">
            <v>25473-290</v>
          </cell>
          <cell r="BK293" t="str">
            <v>25486-290</v>
          </cell>
          <cell r="BQ293" t="str">
            <v>25518-290</v>
          </cell>
          <cell r="CB293" t="str">
            <v>25645-290</v>
          </cell>
          <cell r="CH293" t="str">
            <v>25736-290</v>
          </cell>
          <cell r="CM293" t="str">
            <v>25758-290</v>
          </cell>
          <cell r="DA293" t="str">
            <v>25823-290</v>
          </cell>
          <cell r="DC293" t="str">
            <v>25841-290</v>
          </cell>
          <cell r="DO293" t="str">
            <v>25899-290</v>
          </cell>
        </row>
        <row r="294">
          <cell r="C294" t="str">
            <v>25-291</v>
          </cell>
          <cell r="E294" t="str">
            <v>25019-291</v>
          </cell>
          <cell r="M294" t="str">
            <v>25123-291</v>
          </cell>
          <cell r="N294" t="str">
            <v>25126-291</v>
          </cell>
          <cell r="O294" t="str">
            <v>25148-291</v>
          </cell>
          <cell r="S294" t="str">
            <v>25175-291</v>
          </cell>
          <cell r="X294" t="str">
            <v>25214-291</v>
          </cell>
          <cell r="AC294" t="str">
            <v>25269-291</v>
          </cell>
          <cell r="AF294" t="str">
            <v>25286-291</v>
          </cell>
          <cell r="AH294" t="str">
            <v>25290-291</v>
          </cell>
          <cell r="AM294" t="str">
            <v>25307-291</v>
          </cell>
          <cell r="AP294" t="str">
            <v>25320-291</v>
          </cell>
          <cell r="AQ294" t="str">
            <v>25322-291</v>
          </cell>
          <cell r="AZ294" t="str">
            <v>25386-291</v>
          </cell>
          <cell r="BD294" t="str">
            <v>25407-291</v>
          </cell>
          <cell r="BF294" t="str">
            <v>25430-291</v>
          </cell>
          <cell r="BI294" t="str">
            <v>25473-291</v>
          </cell>
          <cell r="BK294" t="str">
            <v>25486-291</v>
          </cell>
          <cell r="BQ294" t="str">
            <v>25518-291</v>
          </cell>
          <cell r="CB294" t="str">
            <v>25645-291</v>
          </cell>
          <cell r="CH294" t="str">
            <v>25736-291</v>
          </cell>
          <cell r="CM294" t="str">
            <v>25758-291</v>
          </cell>
          <cell r="DA294" t="str">
            <v>25823-291</v>
          </cell>
          <cell r="DC294" t="str">
            <v>25841-291</v>
          </cell>
          <cell r="DO294" t="str">
            <v>25899-291</v>
          </cell>
        </row>
        <row r="295">
          <cell r="C295" t="str">
            <v>25-292</v>
          </cell>
          <cell r="E295" t="str">
            <v>25019-292</v>
          </cell>
          <cell r="M295" t="str">
            <v>25123-292</v>
          </cell>
          <cell r="N295" t="str">
            <v>25126-292</v>
          </cell>
          <cell r="O295" t="str">
            <v>25148-292</v>
          </cell>
          <cell r="S295" t="str">
            <v>25175-292</v>
          </cell>
          <cell r="X295" t="str">
            <v>25214-292</v>
          </cell>
          <cell r="AC295" t="str">
            <v>25269-292</v>
          </cell>
          <cell r="AF295" t="str">
            <v>25286-292</v>
          </cell>
          <cell r="AH295" t="str">
            <v>25290-292</v>
          </cell>
          <cell r="AM295" t="str">
            <v>25307-292</v>
          </cell>
          <cell r="AP295" t="str">
            <v>25320-292</v>
          </cell>
          <cell r="AQ295" t="str">
            <v>25322-292</v>
          </cell>
          <cell r="AZ295" t="str">
            <v>25386-292</v>
          </cell>
          <cell r="BD295" t="str">
            <v>25407-292</v>
          </cell>
          <cell r="BF295" t="str">
            <v>25430-292</v>
          </cell>
          <cell r="BI295" t="str">
            <v>25473-292</v>
          </cell>
          <cell r="CB295" t="str">
            <v>25645-292</v>
          </cell>
          <cell r="CH295" t="str">
            <v>25736-292</v>
          </cell>
          <cell r="CM295" t="str">
            <v>25758-292</v>
          </cell>
          <cell r="DA295" t="str">
            <v>25823-292</v>
          </cell>
          <cell r="DC295" t="str">
            <v>25841-292</v>
          </cell>
          <cell r="DO295" t="str">
            <v>25899-292</v>
          </cell>
        </row>
        <row r="296">
          <cell r="C296" t="str">
            <v>25-293</v>
          </cell>
          <cell r="E296" t="str">
            <v>25019-293</v>
          </cell>
          <cell r="M296" t="str">
            <v>25123-293</v>
          </cell>
          <cell r="N296" t="str">
            <v>25126-293</v>
          </cell>
          <cell r="O296" t="str">
            <v>25148-293</v>
          </cell>
          <cell r="S296" t="str">
            <v>25175-293</v>
          </cell>
          <cell r="X296" t="str">
            <v>25214-293</v>
          </cell>
          <cell r="AC296" t="str">
            <v>25269-293</v>
          </cell>
          <cell r="AF296" t="str">
            <v>25286-293</v>
          </cell>
          <cell r="AH296" t="str">
            <v>25290-293</v>
          </cell>
          <cell r="AM296" t="str">
            <v>25307-293</v>
          </cell>
          <cell r="AP296" t="str">
            <v>25320-293</v>
          </cell>
          <cell r="AQ296" t="str">
            <v>25322-293</v>
          </cell>
          <cell r="AZ296" t="str">
            <v>25386-293</v>
          </cell>
          <cell r="BD296" t="str">
            <v>25407-293</v>
          </cell>
          <cell r="BF296" t="str">
            <v>25430-293</v>
          </cell>
          <cell r="BI296" t="str">
            <v>25473-293</v>
          </cell>
          <cell r="CB296" t="str">
            <v>25645-293</v>
          </cell>
          <cell r="CH296" t="str">
            <v>25736-293</v>
          </cell>
          <cell r="CM296" t="str">
            <v>25758-293</v>
          </cell>
          <cell r="DA296" t="str">
            <v>25823-293</v>
          </cell>
          <cell r="DC296" t="str">
            <v>25841-293</v>
          </cell>
          <cell r="DO296" t="str">
            <v>25899-293</v>
          </cell>
        </row>
        <row r="297">
          <cell r="C297" t="str">
            <v>25-294</v>
          </cell>
          <cell r="E297" t="str">
            <v>25019-294</v>
          </cell>
          <cell r="M297" t="str">
            <v>25123-294</v>
          </cell>
          <cell r="N297" t="str">
            <v>25126-294</v>
          </cell>
          <cell r="O297" t="str">
            <v>25148-294</v>
          </cell>
          <cell r="S297" t="str">
            <v>25175-294</v>
          </cell>
          <cell r="X297" t="str">
            <v>25214-294</v>
          </cell>
          <cell r="AC297" t="str">
            <v>25269-294</v>
          </cell>
          <cell r="AF297" t="str">
            <v>25286-294</v>
          </cell>
          <cell r="AH297" t="str">
            <v>25290-294</v>
          </cell>
          <cell r="AM297" t="str">
            <v>25307-294</v>
          </cell>
          <cell r="AP297" t="str">
            <v>25320-294</v>
          </cell>
          <cell r="AQ297" t="str">
            <v>25322-294</v>
          </cell>
          <cell r="AZ297" t="str">
            <v>25386-294</v>
          </cell>
          <cell r="BD297" t="str">
            <v>25407-294</v>
          </cell>
          <cell r="BF297" t="str">
            <v>25430-294</v>
          </cell>
          <cell r="BI297" t="str">
            <v>25473-294</v>
          </cell>
          <cell r="CB297" t="str">
            <v>25645-294</v>
          </cell>
          <cell r="CH297" t="str">
            <v>25736-294</v>
          </cell>
          <cell r="CM297" t="str">
            <v>25758-294</v>
          </cell>
          <cell r="DA297" t="str">
            <v>25823-294</v>
          </cell>
          <cell r="DC297" t="str">
            <v>25841-294</v>
          </cell>
          <cell r="DO297" t="str">
            <v>25899-294</v>
          </cell>
        </row>
        <row r="298">
          <cell r="C298" t="str">
            <v>25-295</v>
          </cell>
          <cell r="E298" t="str">
            <v>25019-295</v>
          </cell>
          <cell r="M298" t="str">
            <v>25123-295</v>
          </cell>
          <cell r="N298" t="str">
            <v>25126-295</v>
          </cell>
          <cell r="O298" t="str">
            <v>25148-295</v>
          </cell>
          <cell r="S298" t="str">
            <v>25175-295</v>
          </cell>
          <cell r="X298" t="str">
            <v>25214-295</v>
          </cell>
          <cell r="AC298" t="str">
            <v>25269-295</v>
          </cell>
          <cell r="AF298" t="str">
            <v>25286-295</v>
          </cell>
          <cell r="AH298" t="str">
            <v>25290-295</v>
          </cell>
          <cell r="AM298" t="str">
            <v>25307-295</v>
          </cell>
          <cell r="AP298" t="str">
            <v>25320-295</v>
          </cell>
          <cell r="AQ298" t="str">
            <v>25322-295</v>
          </cell>
          <cell r="AZ298" t="str">
            <v>25386-295</v>
          </cell>
          <cell r="BD298" t="str">
            <v>25407-295</v>
          </cell>
          <cell r="BF298" t="str">
            <v>25430-295</v>
          </cell>
          <cell r="BI298" t="str">
            <v>25473-295</v>
          </cell>
          <cell r="CB298" t="str">
            <v>25645-295</v>
          </cell>
          <cell r="CH298" t="str">
            <v>25736-295</v>
          </cell>
          <cell r="CM298" t="str">
            <v>25758-295</v>
          </cell>
          <cell r="DA298" t="str">
            <v>25823-295</v>
          </cell>
          <cell r="DC298" t="str">
            <v>25841-295</v>
          </cell>
          <cell r="DO298" t="str">
            <v>25899-295</v>
          </cell>
        </row>
        <row r="299">
          <cell r="C299" t="str">
            <v>25-296</v>
          </cell>
          <cell r="E299" t="str">
            <v>25019-296</v>
          </cell>
          <cell r="M299" t="str">
            <v>25123-296</v>
          </cell>
          <cell r="N299" t="str">
            <v>25126-296</v>
          </cell>
          <cell r="O299" t="str">
            <v>25148-296</v>
          </cell>
          <cell r="S299" t="str">
            <v>25175-296</v>
          </cell>
          <cell r="X299" t="str">
            <v>25214-296</v>
          </cell>
          <cell r="AC299" t="str">
            <v>25269-296</v>
          </cell>
          <cell r="AF299" t="str">
            <v>25286-296</v>
          </cell>
          <cell r="AH299" t="str">
            <v>25290-296</v>
          </cell>
          <cell r="AM299" t="str">
            <v>25307-296</v>
          </cell>
          <cell r="AP299" t="str">
            <v>25320-296</v>
          </cell>
          <cell r="AQ299" t="str">
            <v>25322-296</v>
          </cell>
          <cell r="AZ299" t="str">
            <v>25386-296</v>
          </cell>
          <cell r="BD299" t="str">
            <v>25407-296</v>
          </cell>
          <cell r="BF299" t="str">
            <v>25430-296</v>
          </cell>
          <cell r="BI299" t="str">
            <v>25473-296</v>
          </cell>
          <cell r="CB299" t="str">
            <v>25645-296</v>
          </cell>
          <cell r="CH299" t="str">
            <v>25736-296</v>
          </cell>
          <cell r="CM299" t="str">
            <v>25758-296</v>
          </cell>
          <cell r="DA299" t="str">
            <v>25823-296</v>
          </cell>
          <cell r="DC299" t="str">
            <v>25841-296</v>
          </cell>
          <cell r="DO299" t="str">
            <v>25899-296</v>
          </cell>
        </row>
        <row r="300">
          <cell r="C300" t="str">
            <v>25-297</v>
          </cell>
          <cell r="E300" t="str">
            <v>25019-297</v>
          </cell>
          <cell r="M300" t="str">
            <v>25123-297</v>
          </cell>
          <cell r="N300" t="str">
            <v>25126-297</v>
          </cell>
          <cell r="O300" t="str">
            <v>25148-297</v>
          </cell>
          <cell r="S300" t="str">
            <v>25175-297</v>
          </cell>
          <cell r="X300" t="str">
            <v>25214-297</v>
          </cell>
          <cell r="AC300" t="str">
            <v>25269-297</v>
          </cell>
          <cell r="AF300" t="str">
            <v>25286-297</v>
          </cell>
          <cell r="AH300" t="str">
            <v>25290-297</v>
          </cell>
          <cell r="AM300" t="str">
            <v>25307-297</v>
          </cell>
          <cell r="AP300" t="str">
            <v>25320-297</v>
          </cell>
          <cell r="AQ300" t="str">
            <v>25322-297</v>
          </cell>
          <cell r="AZ300" t="str">
            <v>25386-297</v>
          </cell>
          <cell r="BD300" t="str">
            <v>25407-297</v>
          </cell>
          <cell r="BF300" t="str">
            <v>25430-297</v>
          </cell>
          <cell r="BI300" t="str">
            <v>25473-297</v>
          </cell>
          <cell r="CB300" t="str">
            <v>25645-297</v>
          </cell>
          <cell r="CH300" t="str">
            <v>25736-297</v>
          </cell>
          <cell r="CM300" t="str">
            <v>25758-297</v>
          </cell>
          <cell r="DA300" t="str">
            <v>25823-297</v>
          </cell>
          <cell r="DC300" t="str">
            <v>25841-297</v>
          </cell>
          <cell r="DO300" t="str">
            <v>25899-297</v>
          </cell>
        </row>
        <row r="301">
          <cell r="C301" t="str">
            <v>25-298</v>
          </cell>
          <cell r="E301" t="str">
            <v>25019-298</v>
          </cell>
          <cell r="M301" t="str">
            <v>25123-298</v>
          </cell>
          <cell r="N301" t="str">
            <v>25126-298</v>
          </cell>
          <cell r="O301" t="str">
            <v>25148-298</v>
          </cell>
          <cell r="S301" t="str">
            <v>25175-298</v>
          </cell>
          <cell r="X301" t="str">
            <v>25214-298</v>
          </cell>
          <cell r="AC301" t="str">
            <v>25269-298</v>
          </cell>
          <cell r="AF301" t="str">
            <v>25286-298</v>
          </cell>
          <cell r="AH301" t="str">
            <v>25290-298</v>
          </cell>
          <cell r="AM301" t="str">
            <v>25307-298</v>
          </cell>
          <cell r="AP301" t="str">
            <v>25320-298</v>
          </cell>
          <cell r="AQ301" t="str">
            <v>25322-298</v>
          </cell>
          <cell r="AZ301" t="str">
            <v>25386-298</v>
          </cell>
          <cell r="BD301" t="str">
            <v>25407-298</v>
          </cell>
          <cell r="BF301" t="str">
            <v>25430-298</v>
          </cell>
          <cell r="BI301" t="str">
            <v>25473-298</v>
          </cell>
          <cell r="CB301" t="str">
            <v>25645-298</v>
          </cell>
          <cell r="CH301" t="str">
            <v>25736-298</v>
          </cell>
          <cell r="CM301" t="str">
            <v>25758-298</v>
          </cell>
          <cell r="DA301" t="str">
            <v>25823-298</v>
          </cell>
          <cell r="DC301" t="str">
            <v>25841-298</v>
          </cell>
          <cell r="DO301" t="str">
            <v>25899-298</v>
          </cell>
        </row>
        <row r="302">
          <cell r="C302" t="str">
            <v>25-299</v>
          </cell>
          <cell r="E302" t="str">
            <v>25019-299</v>
          </cell>
          <cell r="M302" t="str">
            <v>25123-299</v>
          </cell>
          <cell r="N302" t="str">
            <v>25126-299</v>
          </cell>
          <cell r="O302" t="str">
            <v>25148-299</v>
          </cell>
          <cell r="S302" t="str">
            <v>25175-299</v>
          </cell>
          <cell r="X302" t="str">
            <v>25214-299</v>
          </cell>
          <cell r="AC302" t="str">
            <v>25269-299</v>
          </cell>
          <cell r="AF302" t="str">
            <v>25286-299</v>
          </cell>
          <cell r="AH302" t="str">
            <v>25290-299</v>
          </cell>
          <cell r="AM302" t="str">
            <v>25307-299</v>
          </cell>
          <cell r="AP302" t="str">
            <v>25320-299</v>
          </cell>
          <cell r="AQ302" t="str">
            <v>25322-299</v>
          </cell>
          <cell r="AZ302" t="str">
            <v>25386-299</v>
          </cell>
          <cell r="BD302" t="str">
            <v>25407-299</v>
          </cell>
          <cell r="BF302" t="str">
            <v>25430-299</v>
          </cell>
          <cell r="BI302" t="str">
            <v>25473-299</v>
          </cell>
          <cell r="CB302" t="str">
            <v>25645-299</v>
          </cell>
          <cell r="CH302" t="str">
            <v>25736-299</v>
          </cell>
          <cell r="CM302" t="str">
            <v>25758-299</v>
          </cell>
          <cell r="DA302" t="str">
            <v>25823-299</v>
          </cell>
          <cell r="DC302" t="str">
            <v>25841-299</v>
          </cell>
          <cell r="DO302" t="str">
            <v>25899-299</v>
          </cell>
        </row>
        <row r="303">
          <cell r="C303" t="str">
            <v>25-300</v>
          </cell>
          <cell r="E303" t="str">
            <v>25019-300</v>
          </cell>
          <cell r="M303" t="str">
            <v>25123-300</v>
          </cell>
          <cell r="N303" t="str">
            <v>25126-300</v>
          </cell>
          <cell r="O303" t="str">
            <v>25148-300</v>
          </cell>
          <cell r="S303" t="str">
            <v>25175-300</v>
          </cell>
          <cell r="X303" t="str">
            <v>25214-300</v>
          </cell>
          <cell r="AC303" t="str">
            <v>25269-300</v>
          </cell>
          <cell r="AF303" t="str">
            <v>25286-300</v>
          </cell>
          <cell r="AH303" t="str">
            <v>25290-300</v>
          </cell>
          <cell r="AM303" t="str">
            <v>25307-300</v>
          </cell>
          <cell r="AP303" t="str">
            <v>25320-300</v>
          </cell>
          <cell r="AQ303" t="str">
            <v>25322-300</v>
          </cell>
          <cell r="AZ303" t="str">
            <v>25386-300</v>
          </cell>
          <cell r="BD303" t="str">
            <v>25407-300</v>
          </cell>
          <cell r="BF303" t="str">
            <v>25430-300</v>
          </cell>
          <cell r="BI303" t="str">
            <v>25473-300</v>
          </cell>
          <cell r="CB303" t="str">
            <v>25645-300</v>
          </cell>
          <cell r="CH303" t="str">
            <v>25736-300</v>
          </cell>
          <cell r="CM303" t="str">
            <v>25758-300</v>
          </cell>
          <cell r="DA303" t="str">
            <v>25823-300</v>
          </cell>
          <cell r="DC303" t="str">
            <v>25841-300</v>
          </cell>
          <cell r="DO303" t="str">
            <v>25899-300</v>
          </cell>
        </row>
        <row r="304">
          <cell r="C304" t="str">
            <v>25-301</v>
          </cell>
          <cell r="E304" t="str">
            <v>25019-301</v>
          </cell>
          <cell r="M304" t="str">
            <v>25123-301</v>
          </cell>
          <cell r="N304" t="str">
            <v>25126-301</v>
          </cell>
          <cell r="O304" t="str">
            <v>25148-301</v>
          </cell>
          <cell r="S304" t="str">
            <v>25175-301</v>
          </cell>
          <cell r="X304" t="str">
            <v>25214-301</v>
          </cell>
          <cell r="AC304" t="str">
            <v>25269-301</v>
          </cell>
          <cell r="AF304" t="str">
            <v>25286-301</v>
          </cell>
          <cell r="AH304" t="str">
            <v>25290-301</v>
          </cell>
          <cell r="AM304" t="str">
            <v>25307-301</v>
          </cell>
          <cell r="AP304" t="str">
            <v>25320-301</v>
          </cell>
          <cell r="AQ304" t="str">
            <v>25322-301</v>
          </cell>
          <cell r="AZ304" t="str">
            <v>25386-301</v>
          </cell>
          <cell r="BD304" t="str">
            <v>25407-301</v>
          </cell>
          <cell r="BF304" t="str">
            <v>25430-301</v>
          </cell>
          <cell r="BI304" t="str">
            <v>25473-301</v>
          </cell>
          <cell r="CB304" t="str">
            <v>25645-301</v>
          </cell>
          <cell r="CH304" t="str">
            <v>25736-301</v>
          </cell>
          <cell r="CM304" t="str">
            <v>25758-301</v>
          </cell>
          <cell r="DA304" t="str">
            <v>25823-301</v>
          </cell>
          <cell r="DC304" t="str">
            <v>25841-301</v>
          </cell>
          <cell r="DO304" t="str">
            <v>25899-301</v>
          </cell>
        </row>
        <row r="305">
          <cell r="C305" t="str">
            <v>25-302</v>
          </cell>
          <cell r="E305" t="str">
            <v>25019-302</v>
          </cell>
          <cell r="M305" t="str">
            <v>25123-302</v>
          </cell>
          <cell r="N305" t="str">
            <v>25126-302</v>
          </cell>
          <cell r="O305" t="str">
            <v>25148-302</v>
          </cell>
          <cell r="S305" t="str">
            <v>25175-302</v>
          </cell>
          <cell r="X305" t="str">
            <v>25214-302</v>
          </cell>
          <cell r="AC305" t="str">
            <v>25269-302</v>
          </cell>
          <cell r="AF305" t="str">
            <v>25286-302</v>
          </cell>
          <cell r="AH305" t="str">
            <v>25290-302</v>
          </cell>
          <cell r="AM305" t="str">
            <v>25307-302</v>
          </cell>
          <cell r="AP305" t="str">
            <v>25320-302</v>
          </cell>
          <cell r="AQ305" t="str">
            <v>25322-302</v>
          </cell>
          <cell r="AZ305" t="str">
            <v>25386-302</v>
          </cell>
          <cell r="BD305" t="str">
            <v>25407-302</v>
          </cell>
          <cell r="BF305" t="str">
            <v>25430-302</v>
          </cell>
          <cell r="BI305" t="str">
            <v>25473-302</v>
          </cell>
          <cell r="CB305" t="str">
            <v>25645-302</v>
          </cell>
          <cell r="CH305" t="str">
            <v>25736-302</v>
          </cell>
          <cell r="CM305" t="str">
            <v>25758-302</v>
          </cell>
          <cell r="DA305" t="str">
            <v>25823-302</v>
          </cell>
          <cell r="DC305" t="str">
            <v>25841-302</v>
          </cell>
          <cell r="DO305" t="str">
            <v>25899-302</v>
          </cell>
        </row>
        <row r="306">
          <cell r="C306" t="str">
            <v>25-303</v>
          </cell>
          <cell r="E306" t="str">
            <v>25019-303</v>
          </cell>
          <cell r="M306" t="str">
            <v>25123-303</v>
          </cell>
          <cell r="N306" t="str">
            <v>25126-303</v>
          </cell>
          <cell r="O306" t="str">
            <v>25148-303</v>
          </cell>
          <cell r="S306" t="str">
            <v>25175-303</v>
          </cell>
          <cell r="X306" t="str">
            <v>25214-303</v>
          </cell>
          <cell r="AC306" t="str">
            <v>25269-303</v>
          </cell>
          <cell r="AF306" t="str">
            <v>25286-303</v>
          </cell>
          <cell r="AH306" t="str">
            <v>25290-303</v>
          </cell>
          <cell r="AM306" t="str">
            <v>25307-303</v>
          </cell>
          <cell r="AP306" t="str">
            <v>25320-303</v>
          </cell>
          <cell r="AQ306" t="str">
            <v>25322-303</v>
          </cell>
          <cell r="AZ306" t="str">
            <v>25386-303</v>
          </cell>
          <cell r="BD306" t="str">
            <v>25407-303</v>
          </cell>
          <cell r="BF306" t="str">
            <v>25430-303</v>
          </cell>
          <cell r="BI306" t="str">
            <v>25473-303</v>
          </cell>
          <cell r="CB306" t="str">
            <v>25645-303</v>
          </cell>
          <cell r="CH306" t="str">
            <v>25736-303</v>
          </cell>
          <cell r="CM306" t="str">
            <v>25758-303</v>
          </cell>
          <cell r="DA306" t="str">
            <v>25823-303</v>
          </cell>
          <cell r="DC306" t="str">
            <v>25841-303</v>
          </cell>
          <cell r="DO306" t="str">
            <v>25899-303</v>
          </cell>
        </row>
        <row r="307">
          <cell r="C307" t="str">
            <v>25-304</v>
          </cell>
          <cell r="E307" t="str">
            <v>25019-304</v>
          </cell>
          <cell r="M307" t="str">
            <v>25123-304</v>
          </cell>
          <cell r="N307" t="str">
            <v>25126-304</v>
          </cell>
          <cell r="O307" t="str">
            <v>25148-304</v>
          </cell>
          <cell r="S307" t="str">
            <v>25175-304</v>
          </cell>
          <cell r="X307" t="str">
            <v>25214-304</v>
          </cell>
          <cell r="AC307" t="str">
            <v>25269-304</v>
          </cell>
          <cell r="AF307" t="str">
            <v>25286-304</v>
          </cell>
          <cell r="AH307" t="str">
            <v>25290-304</v>
          </cell>
          <cell r="AM307" t="str">
            <v>25307-304</v>
          </cell>
          <cell r="AP307" t="str">
            <v>25320-304</v>
          </cell>
          <cell r="AQ307" t="str">
            <v>25322-304</v>
          </cell>
          <cell r="AZ307" t="str">
            <v>25386-304</v>
          </cell>
          <cell r="BD307" t="str">
            <v>25407-304</v>
          </cell>
          <cell r="BF307" t="str">
            <v>25430-304</v>
          </cell>
          <cell r="BI307" t="str">
            <v>25473-304</v>
          </cell>
          <cell r="CB307" t="str">
            <v>25645-304</v>
          </cell>
          <cell r="CH307" t="str">
            <v>25736-304</v>
          </cell>
          <cell r="CM307" t="str">
            <v>25758-304</v>
          </cell>
          <cell r="DA307" t="str">
            <v>25823-304</v>
          </cell>
          <cell r="DC307" t="str">
            <v>25841-304</v>
          </cell>
          <cell r="DO307" t="str">
            <v>25899-304</v>
          </cell>
        </row>
        <row r="308">
          <cell r="C308" t="str">
            <v>25-305</v>
          </cell>
          <cell r="E308" t="str">
            <v>25019-305</v>
          </cell>
          <cell r="M308" t="str">
            <v>25123-305</v>
          </cell>
          <cell r="N308" t="str">
            <v>25126-305</v>
          </cell>
          <cell r="O308" t="str">
            <v>25148-305</v>
          </cell>
          <cell r="S308" t="str">
            <v>25175-305</v>
          </cell>
          <cell r="X308" t="str">
            <v>25214-305</v>
          </cell>
          <cell r="AC308" t="str">
            <v>25269-305</v>
          </cell>
          <cell r="AF308" t="str">
            <v>25286-305</v>
          </cell>
          <cell r="AH308" t="str">
            <v>25290-305</v>
          </cell>
          <cell r="AM308" t="str">
            <v>25307-305</v>
          </cell>
          <cell r="AP308" t="str">
            <v>25320-305</v>
          </cell>
          <cell r="AQ308" t="str">
            <v>25322-305</v>
          </cell>
          <cell r="AZ308" t="str">
            <v>25386-305</v>
          </cell>
          <cell r="BD308" t="str">
            <v>25407-305</v>
          </cell>
          <cell r="BF308" t="str">
            <v>25430-305</v>
          </cell>
          <cell r="BI308" t="str">
            <v>25473-305</v>
          </cell>
          <cell r="CB308" t="str">
            <v>25645-305</v>
          </cell>
          <cell r="CH308" t="str">
            <v>25736-305</v>
          </cell>
          <cell r="CM308" t="str">
            <v>25758-305</v>
          </cell>
          <cell r="DA308" t="str">
            <v>25823-305</v>
          </cell>
          <cell r="DC308" t="str">
            <v>25841-305</v>
          </cell>
          <cell r="DO308" t="str">
            <v>25899-305</v>
          </cell>
        </row>
        <row r="309">
          <cell r="C309" t="str">
            <v>25-306</v>
          </cell>
          <cell r="E309" t="str">
            <v>25019-306</v>
          </cell>
          <cell r="N309" t="str">
            <v>25126-306</v>
          </cell>
          <cell r="O309" t="str">
            <v>25148-306</v>
          </cell>
          <cell r="S309" t="str">
            <v>25175-306</v>
          </cell>
          <cell r="X309" t="str">
            <v>25214-306</v>
          </cell>
          <cell r="AC309" t="str">
            <v>25269-306</v>
          </cell>
          <cell r="AF309" t="str">
            <v>25286-306</v>
          </cell>
          <cell r="AH309" t="str">
            <v>25290-306</v>
          </cell>
          <cell r="AM309" t="str">
            <v>25307-306</v>
          </cell>
          <cell r="AP309" t="str">
            <v>25320-306</v>
          </cell>
          <cell r="AQ309" t="str">
            <v>25322-306</v>
          </cell>
          <cell r="AZ309" t="str">
            <v>25386-306</v>
          </cell>
          <cell r="BD309" t="str">
            <v>25407-306</v>
          </cell>
          <cell r="BF309" t="str">
            <v>25430-306</v>
          </cell>
          <cell r="BI309" t="str">
            <v>25473-306</v>
          </cell>
          <cell r="CB309" t="str">
            <v>25645-306</v>
          </cell>
          <cell r="CH309" t="str">
            <v>25736-306</v>
          </cell>
          <cell r="CM309" t="str">
            <v>25758-306</v>
          </cell>
          <cell r="DA309" t="str">
            <v>25823-306</v>
          </cell>
          <cell r="DC309" t="str">
            <v>25841-306</v>
          </cell>
          <cell r="DO309" t="str">
            <v>25899-306</v>
          </cell>
        </row>
        <row r="310">
          <cell r="C310" t="str">
            <v>25-307</v>
          </cell>
          <cell r="E310" t="str">
            <v>25019-307</v>
          </cell>
          <cell r="N310" t="str">
            <v>25126-307</v>
          </cell>
          <cell r="O310" t="str">
            <v>25148-307</v>
          </cell>
          <cell r="S310" t="str">
            <v>25175-307</v>
          </cell>
          <cell r="X310" t="str">
            <v>25214-307</v>
          </cell>
          <cell r="AC310" t="str">
            <v>25269-307</v>
          </cell>
          <cell r="AF310" t="str">
            <v>25286-307</v>
          </cell>
          <cell r="AH310" t="str">
            <v>25290-307</v>
          </cell>
          <cell r="AM310" t="str">
            <v>25307-307</v>
          </cell>
          <cell r="AP310" t="str">
            <v>25320-307</v>
          </cell>
          <cell r="AQ310" t="str">
            <v>25322-307</v>
          </cell>
          <cell r="AZ310" t="str">
            <v>25386-307</v>
          </cell>
          <cell r="BD310" t="str">
            <v>25407-307</v>
          </cell>
          <cell r="BF310" t="str">
            <v>25430-307</v>
          </cell>
          <cell r="BI310" t="str">
            <v>25473-307</v>
          </cell>
          <cell r="CB310" t="str">
            <v>25645-307</v>
          </cell>
          <cell r="CH310" t="str">
            <v>25736-307</v>
          </cell>
          <cell r="CM310" t="str">
            <v>25758-307</v>
          </cell>
          <cell r="DA310" t="str">
            <v>25823-307</v>
          </cell>
          <cell r="DC310" t="str">
            <v>25841-307</v>
          </cell>
          <cell r="DO310" t="str">
            <v>25899-307</v>
          </cell>
        </row>
        <row r="311">
          <cell r="C311" t="str">
            <v>25-308</v>
          </cell>
          <cell r="E311" t="str">
            <v>25019-308</v>
          </cell>
          <cell r="O311" t="str">
            <v>25148-308</v>
          </cell>
          <cell r="S311" t="str">
            <v>25175-308</v>
          </cell>
          <cell r="X311" t="str">
            <v>25214-308</v>
          </cell>
          <cell r="AC311" t="str">
            <v>25269-308</v>
          </cell>
          <cell r="AF311" t="str">
            <v>25286-308</v>
          </cell>
          <cell r="AH311" t="str">
            <v>25290-308</v>
          </cell>
          <cell r="AM311" t="str">
            <v>25307-308</v>
          </cell>
          <cell r="AP311" t="str">
            <v>25320-308</v>
          </cell>
          <cell r="AQ311" t="str">
            <v>25322-308</v>
          </cell>
          <cell r="AZ311" t="str">
            <v>25386-308</v>
          </cell>
          <cell r="BD311" t="str">
            <v>25407-308</v>
          </cell>
          <cell r="BF311" t="str">
            <v>25430-308</v>
          </cell>
          <cell r="BI311" t="str">
            <v>25473-308</v>
          </cell>
          <cell r="CB311" t="str">
            <v>25645-308</v>
          </cell>
          <cell r="CH311" t="str">
            <v>25736-308</v>
          </cell>
          <cell r="CM311" t="str">
            <v>25758-308</v>
          </cell>
          <cell r="DA311" t="str">
            <v>25823-308</v>
          </cell>
          <cell r="DC311" t="str">
            <v>25841-308</v>
          </cell>
          <cell r="DO311" t="str">
            <v>25899-308</v>
          </cell>
        </row>
        <row r="312">
          <cell r="C312" t="str">
            <v>25-309</v>
          </cell>
          <cell r="E312" t="str">
            <v>25019-309</v>
          </cell>
          <cell r="O312" t="str">
            <v>25148-309</v>
          </cell>
          <cell r="S312" t="str">
            <v>25175-309</v>
          </cell>
          <cell r="X312" t="str">
            <v>25214-309</v>
          </cell>
          <cell r="AC312" t="str">
            <v>25269-309</v>
          </cell>
          <cell r="AF312" t="str">
            <v>25286-309</v>
          </cell>
          <cell r="AH312" t="str">
            <v>25290-309</v>
          </cell>
          <cell r="AM312" t="str">
            <v>25307-309</v>
          </cell>
          <cell r="AP312" t="str">
            <v>25320-309</v>
          </cell>
          <cell r="AQ312" t="str">
            <v>25322-309</v>
          </cell>
          <cell r="AZ312" t="str">
            <v>25386-309</v>
          </cell>
          <cell r="BD312" t="str">
            <v>25407-309</v>
          </cell>
          <cell r="BF312" t="str">
            <v>25430-309</v>
          </cell>
          <cell r="BI312" t="str">
            <v>25473-309</v>
          </cell>
          <cell r="CB312" t="str">
            <v>25645-309</v>
          </cell>
          <cell r="CH312" t="str">
            <v>25736-309</v>
          </cell>
          <cell r="CM312" t="str">
            <v>25758-309</v>
          </cell>
          <cell r="DA312" t="str">
            <v>25823-309</v>
          </cell>
          <cell r="DC312" t="str">
            <v>25841-309</v>
          </cell>
          <cell r="DO312" t="str">
            <v>25899-309</v>
          </cell>
        </row>
        <row r="313">
          <cell r="C313" t="str">
            <v>25-310</v>
          </cell>
          <cell r="E313" t="str">
            <v>25019-310</v>
          </cell>
          <cell r="O313" t="str">
            <v>25148-310</v>
          </cell>
          <cell r="S313" t="str">
            <v>25175-310</v>
          </cell>
          <cell r="X313" t="str">
            <v>25214-310</v>
          </cell>
          <cell r="AC313" t="str">
            <v>25269-310</v>
          </cell>
          <cell r="AF313" t="str">
            <v>25286-310</v>
          </cell>
          <cell r="AH313" t="str">
            <v>25290-310</v>
          </cell>
          <cell r="AM313" t="str">
            <v>25307-310</v>
          </cell>
          <cell r="AP313" t="str">
            <v>25320-310</v>
          </cell>
          <cell r="AQ313" t="str">
            <v>25322-310</v>
          </cell>
          <cell r="AZ313" t="str">
            <v>25386-310</v>
          </cell>
          <cell r="BD313" t="str">
            <v>25407-310</v>
          </cell>
          <cell r="BF313" t="str">
            <v>25430-310</v>
          </cell>
          <cell r="BI313" t="str">
            <v>25473-310</v>
          </cell>
          <cell r="CB313" t="str">
            <v>25645-310</v>
          </cell>
          <cell r="CH313" t="str">
            <v>25736-310</v>
          </cell>
          <cell r="CM313" t="str">
            <v>25758-310</v>
          </cell>
          <cell r="DA313" t="str">
            <v>25823-310</v>
          </cell>
          <cell r="DC313" t="str">
            <v>25841-310</v>
          </cell>
          <cell r="DO313" t="str">
            <v>25899-310</v>
          </cell>
        </row>
        <row r="314">
          <cell r="C314" t="str">
            <v>25-311</v>
          </cell>
          <cell r="E314" t="str">
            <v>25019-311</v>
          </cell>
          <cell r="O314" t="str">
            <v>25148-311</v>
          </cell>
          <cell r="S314" t="str">
            <v>25175-311</v>
          </cell>
          <cell r="X314" t="str">
            <v>25214-311</v>
          </cell>
          <cell r="AC314" t="str">
            <v>25269-311</v>
          </cell>
          <cell r="AF314" t="str">
            <v>25286-311</v>
          </cell>
          <cell r="AH314" t="str">
            <v>25290-311</v>
          </cell>
          <cell r="AM314" t="str">
            <v>25307-311</v>
          </cell>
          <cell r="AP314" t="str">
            <v>25320-311</v>
          </cell>
          <cell r="AQ314" t="str">
            <v>25322-311</v>
          </cell>
          <cell r="AZ314" t="str">
            <v>25386-311</v>
          </cell>
          <cell r="BD314" t="str">
            <v>25407-311</v>
          </cell>
          <cell r="BF314" t="str">
            <v>25430-311</v>
          </cell>
          <cell r="BI314" t="str">
            <v>25473-311</v>
          </cell>
          <cell r="CB314" t="str">
            <v>25645-311</v>
          </cell>
          <cell r="CH314" t="str">
            <v>25736-311</v>
          </cell>
          <cell r="CM314" t="str">
            <v>25758-311</v>
          </cell>
          <cell r="DA314" t="str">
            <v>25823-311</v>
          </cell>
          <cell r="DC314" t="str">
            <v>25841-311</v>
          </cell>
          <cell r="DO314" t="str">
            <v>25899-311</v>
          </cell>
        </row>
        <row r="315">
          <cell r="C315" t="str">
            <v>25-312</v>
          </cell>
          <cell r="E315" t="str">
            <v>25019-312</v>
          </cell>
          <cell r="O315" t="str">
            <v>25148-312</v>
          </cell>
          <cell r="S315" t="str">
            <v>25175-312</v>
          </cell>
          <cell r="X315" t="str">
            <v>25214-312</v>
          </cell>
          <cell r="AC315" t="str">
            <v>25269-312</v>
          </cell>
          <cell r="AF315" t="str">
            <v>25286-312</v>
          </cell>
          <cell r="AH315" t="str">
            <v>25290-312</v>
          </cell>
          <cell r="AM315" t="str">
            <v>25307-312</v>
          </cell>
          <cell r="AP315" t="str">
            <v>25320-312</v>
          </cell>
          <cell r="AQ315" t="str">
            <v>25322-312</v>
          </cell>
          <cell r="AZ315" t="str">
            <v>25386-312</v>
          </cell>
          <cell r="BD315" t="str">
            <v>25407-312</v>
          </cell>
          <cell r="BF315" t="str">
            <v>25430-312</v>
          </cell>
          <cell r="BI315" t="str">
            <v>25473-312</v>
          </cell>
          <cell r="CB315" t="str">
            <v>25645-312</v>
          </cell>
          <cell r="CH315" t="str">
            <v>25736-312</v>
          </cell>
          <cell r="CM315" t="str">
            <v>25758-312</v>
          </cell>
          <cell r="DA315" t="str">
            <v>25823-312</v>
          </cell>
          <cell r="DC315" t="str">
            <v>25841-312</v>
          </cell>
          <cell r="DO315" t="str">
            <v>25899-312</v>
          </cell>
        </row>
        <row r="316">
          <cell r="C316" t="str">
            <v>25-313</v>
          </cell>
          <cell r="E316" t="str">
            <v>25019-313</v>
          </cell>
          <cell r="O316" t="str">
            <v>25148-313</v>
          </cell>
          <cell r="S316" t="str">
            <v>25175-313</v>
          </cell>
          <cell r="X316" t="str">
            <v>25214-313</v>
          </cell>
          <cell r="AC316" t="str">
            <v>25269-313</v>
          </cell>
          <cell r="AF316" t="str">
            <v>25286-313</v>
          </cell>
          <cell r="AH316" t="str">
            <v>25290-313</v>
          </cell>
          <cell r="AM316" t="str">
            <v>25307-313</v>
          </cell>
          <cell r="AP316" t="str">
            <v>25320-313</v>
          </cell>
          <cell r="AQ316" t="str">
            <v>25322-313</v>
          </cell>
          <cell r="AZ316" t="str">
            <v>25386-313</v>
          </cell>
          <cell r="BD316" t="str">
            <v>25407-313</v>
          </cell>
          <cell r="BF316" t="str">
            <v>25430-313</v>
          </cell>
          <cell r="BI316" t="str">
            <v>25473-313</v>
          </cell>
          <cell r="CB316" t="str">
            <v>25645-313</v>
          </cell>
          <cell r="CH316" t="str">
            <v>25736-313</v>
          </cell>
          <cell r="CM316" t="str">
            <v>25758-313</v>
          </cell>
          <cell r="DA316" t="str">
            <v>25823-313</v>
          </cell>
          <cell r="DC316" t="str">
            <v>25841-313</v>
          </cell>
          <cell r="DO316" t="str">
            <v>25899-313</v>
          </cell>
        </row>
        <row r="317">
          <cell r="C317" t="str">
            <v>25-314</v>
          </cell>
          <cell r="E317" t="str">
            <v>25019-314</v>
          </cell>
          <cell r="O317" t="str">
            <v>25148-314</v>
          </cell>
          <cell r="S317" t="str">
            <v>25175-314</v>
          </cell>
          <cell r="X317" t="str">
            <v>25214-314</v>
          </cell>
          <cell r="AC317" t="str">
            <v>25269-314</v>
          </cell>
          <cell r="AF317" t="str">
            <v>25286-314</v>
          </cell>
          <cell r="AH317" t="str">
            <v>25290-314</v>
          </cell>
          <cell r="AM317" t="str">
            <v>25307-314</v>
          </cell>
          <cell r="AP317" t="str">
            <v>25320-314</v>
          </cell>
          <cell r="AQ317" t="str">
            <v>25322-314</v>
          </cell>
          <cell r="AZ317" t="str">
            <v>25386-314</v>
          </cell>
          <cell r="BD317" t="str">
            <v>25407-314</v>
          </cell>
          <cell r="BF317" t="str">
            <v>25430-314</v>
          </cell>
          <cell r="BI317" t="str">
            <v>25473-314</v>
          </cell>
          <cell r="CB317" t="str">
            <v>25645-314</v>
          </cell>
          <cell r="CH317" t="str">
            <v>25736-314</v>
          </cell>
          <cell r="CM317" t="str">
            <v>25758-314</v>
          </cell>
          <cell r="DA317" t="str">
            <v>25823-314</v>
          </cell>
          <cell r="DC317" t="str">
            <v>25841-314</v>
          </cell>
          <cell r="DO317" t="str">
            <v>25899-314</v>
          </cell>
        </row>
        <row r="318">
          <cell r="C318" t="str">
            <v>25-315</v>
          </cell>
          <cell r="E318" t="str">
            <v>25019-315</v>
          </cell>
          <cell r="O318" t="str">
            <v>25148-315</v>
          </cell>
          <cell r="S318" t="str">
            <v>25175-315</v>
          </cell>
          <cell r="X318" t="str">
            <v>25214-315</v>
          </cell>
          <cell r="AC318" t="str">
            <v>25269-315</v>
          </cell>
          <cell r="AF318" t="str">
            <v>25286-315</v>
          </cell>
          <cell r="AH318" t="str">
            <v>25290-315</v>
          </cell>
          <cell r="AM318" t="str">
            <v>25307-315</v>
          </cell>
          <cell r="AP318" t="str">
            <v>25320-315</v>
          </cell>
          <cell r="AQ318" t="str">
            <v>25322-315</v>
          </cell>
          <cell r="AZ318" t="str">
            <v>25386-315</v>
          </cell>
          <cell r="BD318" t="str">
            <v>25407-315</v>
          </cell>
          <cell r="BF318" t="str">
            <v>25430-315</v>
          </cell>
          <cell r="BI318" t="str">
            <v>25473-315</v>
          </cell>
          <cell r="CB318" t="str">
            <v>25645-315</v>
          </cell>
          <cell r="CH318" t="str">
            <v>25736-315</v>
          </cell>
          <cell r="CM318" t="str">
            <v>25758-315</v>
          </cell>
          <cell r="DA318" t="str">
            <v>25823-315</v>
          </cell>
          <cell r="DC318" t="str">
            <v>25841-315</v>
          </cell>
          <cell r="DO318" t="str">
            <v>25899-315</v>
          </cell>
        </row>
        <row r="319">
          <cell r="C319" t="str">
            <v>25-316</v>
          </cell>
          <cell r="E319" t="str">
            <v>25019-316</v>
          </cell>
          <cell r="O319" t="str">
            <v>25148-316</v>
          </cell>
          <cell r="S319" t="str">
            <v>25175-316</v>
          </cell>
          <cell r="X319" t="str">
            <v>25214-316</v>
          </cell>
          <cell r="AC319" t="str">
            <v>25269-316</v>
          </cell>
          <cell r="AF319" t="str">
            <v>25286-316</v>
          </cell>
          <cell r="AH319" t="str">
            <v>25290-316</v>
          </cell>
          <cell r="AM319" t="str">
            <v>25307-316</v>
          </cell>
          <cell r="AP319" t="str">
            <v>25320-316</v>
          </cell>
          <cell r="AQ319" t="str">
            <v>25322-316</v>
          </cell>
          <cell r="AZ319" t="str">
            <v>25386-316</v>
          </cell>
          <cell r="BD319" t="str">
            <v>25407-316</v>
          </cell>
          <cell r="BF319" t="str">
            <v>25430-316</v>
          </cell>
          <cell r="BI319" t="str">
            <v>25473-316</v>
          </cell>
          <cell r="CB319" t="str">
            <v>25645-316</v>
          </cell>
          <cell r="CH319" t="str">
            <v>25736-316</v>
          </cell>
          <cell r="CM319" t="str">
            <v>25758-316</v>
          </cell>
          <cell r="DA319" t="str">
            <v>25823-316</v>
          </cell>
          <cell r="DO319" t="str">
            <v>25899-316</v>
          </cell>
        </row>
        <row r="320">
          <cell r="C320" t="str">
            <v>25-317</v>
          </cell>
          <cell r="E320" t="str">
            <v>25019-317</v>
          </cell>
          <cell r="O320" t="str">
            <v>25148-317</v>
          </cell>
          <cell r="S320" t="str">
            <v>25175-317</v>
          </cell>
          <cell r="X320" t="str">
            <v>25214-317</v>
          </cell>
          <cell r="AC320" t="str">
            <v>25269-317</v>
          </cell>
          <cell r="AF320" t="str">
            <v>25286-317</v>
          </cell>
          <cell r="AH320" t="str">
            <v>25290-317</v>
          </cell>
          <cell r="AM320" t="str">
            <v>25307-317</v>
          </cell>
          <cell r="AP320" t="str">
            <v>25320-317</v>
          </cell>
          <cell r="AQ320" t="str">
            <v>25322-317</v>
          </cell>
          <cell r="AZ320" t="str">
            <v>25386-317</v>
          </cell>
          <cell r="BD320" t="str">
            <v>25407-317</v>
          </cell>
          <cell r="BF320" t="str">
            <v>25430-317</v>
          </cell>
          <cell r="BI320" t="str">
            <v>25473-317</v>
          </cell>
          <cell r="CB320" t="str">
            <v>25645-317</v>
          </cell>
          <cell r="CH320" t="str">
            <v>25736-317</v>
          </cell>
          <cell r="CM320" t="str">
            <v>25758-317</v>
          </cell>
          <cell r="DA320" t="str">
            <v>25823-317</v>
          </cell>
          <cell r="DO320" t="str">
            <v>25899-317</v>
          </cell>
        </row>
        <row r="321">
          <cell r="C321" t="str">
            <v>25-318</v>
          </cell>
          <cell r="O321" t="str">
            <v>25148-318</v>
          </cell>
          <cell r="S321" t="str">
            <v>25175-318</v>
          </cell>
          <cell r="X321" t="str">
            <v>25214-318</v>
          </cell>
          <cell r="AC321" t="str">
            <v>25269-318</v>
          </cell>
          <cell r="AF321" t="str">
            <v>25286-318</v>
          </cell>
          <cell r="AH321" t="str">
            <v>25290-318</v>
          </cell>
          <cell r="AM321" t="str">
            <v>25307-318</v>
          </cell>
          <cell r="AP321" t="str">
            <v>25320-318</v>
          </cell>
          <cell r="AQ321" t="str">
            <v>25322-318</v>
          </cell>
          <cell r="AZ321" t="str">
            <v>25386-318</v>
          </cell>
          <cell r="BD321" t="str">
            <v>25407-318</v>
          </cell>
          <cell r="BF321" t="str">
            <v>25430-318</v>
          </cell>
          <cell r="BI321" t="str">
            <v>25473-318</v>
          </cell>
          <cell r="CB321" t="str">
            <v>25645-318</v>
          </cell>
          <cell r="CH321" t="str">
            <v>25736-318</v>
          </cell>
          <cell r="CM321" t="str">
            <v>25758-318</v>
          </cell>
          <cell r="DA321" t="str">
            <v>25823-318</v>
          </cell>
          <cell r="DO321" t="str">
            <v>25899-318</v>
          </cell>
        </row>
        <row r="322">
          <cell r="C322" t="str">
            <v>25-319</v>
          </cell>
          <cell r="O322" t="str">
            <v>25148-319</v>
          </cell>
          <cell r="S322" t="str">
            <v>25175-319</v>
          </cell>
          <cell r="X322" t="str">
            <v>25214-319</v>
          </cell>
          <cell r="AC322" t="str">
            <v>25269-319</v>
          </cell>
          <cell r="AF322" t="str">
            <v>25286-319</v>
          </cell>
          <cell r="AH322" t="str">
            <v>25290-319</v>
          </cell>
          <cell r="AM322" t="str">
            <v>25307-319</v>
          </cell>
          <cell r="AP322" t="str">
            <v>25320-319</v>
          </cell>
          <cell r="AQ322" t="str">
            <v>25322-319</v>
          </cell>
          <cell r="AZ322" t="str">
            <v>25386-319</v>
          </cell>
          <cell r="BD322" t="str">
            <v>25407-319</v>
          </cell>
          <cell r="BF322" t="str">
            <v>25430-319</v>
          </cell>
          <cell r="BI322" t="str">
            <v>25473-319</v>
          </cell>
          <cell r="CB322" t="str">
            <v>25645-319</v>
          </cell>
          <cell r="CH322" t="str">
            <v>25736-319</v>
          </cell>
          <cell r="CM322" t="str">
            <v>25758-319</v>
          </cell>
          <cell r="DA322" t="str">
            <v>25823-319</v>
          </cell>
          <cell r="DO322" t="str">
            <v>25899-319</v>
          </cell>
        </row>
        <row r="323">
          <cell r="C323" t="str">
            <v>25-320</v>
          </cell>
          <cell r="O323" t="str">
            <v>25148-320</v>
          </cell>
          <cell r="S323" t="str">
            <v>25175-320</v>
          </cell>
          <cell r="X323" t="str">
            <v>25214-320</v>
          </cell>
          <cell r="AC323" t="str">
            <v>25269-320</v>
          </cell>
          <cell r="AF323" t="str">
            <v>25286-320</v>
          </cell>
          <cell r="AH323" t="str">
            <v>25290-320</v>
          </cell>
          <cell r="AM323" t="str">
            <v>25307-320</v>
          </cell>
          <cell r="AP323" t="str">
            <v>25320-320</v>
          </cell>
          <cell r="AQ323" t="str">
            <v>25322-320</v>
          </cell>
          <cell r="AZ323" t="str">
            <v>25386-320</v>
          </cell>
          <cell r="BD323" t="str">
            <v>25407-320</v>
          </cell>
          <cell r="BF323" t="str">
            <v>25430-320</v>
          </cell>
          <cell r="BI323" t="str">
            <v>25473-320</v>
          </cell>
          <cell r="CB323" t="str">
            <v>25645-320</v>
          </cell>
          <cell r="CH323" t="str">
            <v>25736-320</v>
          </cell>
          <cell r="CM323" t="str">
            <v>25758-320</v>
          </cell>
          <cell r="DA323" t="str">
            <v>25823-320</v>
          </cell>
          <cell r="DO323" t="str">
            <v>25899-320</v>
          </cell>
        </row>
        <row r="324">
          <cell r="C324" t="str">
            <v>25-321</v>
          </cell>
          <cell r="O324" t="str">
            <v>25148-321</v>
          </cell>
          <cell r="S324" t="str">
            <v>25175-321</v>
          </cell>
          <cell r="X324" t="str">
            <v>25214-321</v>
          </cell>
          <cell r="AC324" t="str">
            <v>25269-321</v>
          </cell>
          <cell r="AF324" t="str">
            <v>25286-321</v>
          </cell>
          <cell r="AH324" t="str">
            <v>25290-321</v>
          </cell>
          <cell r="AM324" t="str">
            <v>25307-321</v>
          </cell>
          <cell r="AP324" t="str">
            <v>25320-321</v>
          </cell>
          <cell r="AQ324" t="str">
            <v>25322-321</v>
          </cell>
          <cell r="AZ324" t="str">
            <v>25386-321</v>
          </cell>
          <cell r="BD324" t="str">
            <v>25407-321</v>
          </cell>
          <cell r="BF324" t="str">
            <v>25430-321</v>
          </cell>
          <cell r="BI324" t="str">
            <v>25473-321</v>
          </cell>
          <cell r="CB324" t="str">
            <v>25645-321</v>
          </cell>
          <cell r="CH324" t="str">
            <v>25736-321</v>
          </cell>
          <cell r="CM324" t="str">
            <v>25758-321</v>
          </cell>
          <cell r="DA324" t="str">
            <v>25823-321</v>
          </cell>
          <cell r="DO324" t="str">
            <v>25899-321</v>
          </cell>
        </row>
        <row r="325">
          <cell r="C325" t="str">
            <v>25-322</v>
          </cell>
          <cell r="O325" t="str">
            <v>25148-322</v>
          </cell>
          <cell r="S325" t="str">
            <v>25175-322</v>
          </cell>
          <cell r="X325" t="str">
            <v>25214-322</v>
          </cell>
          <cell r="AC325" t="str">
            <v>25269-322</v>
          </cell>
          <cell r="AF325" t="str">
            <v>25286-322</v>
          </cell>
          <cell r="AH325" t="str">
            <v>25290-322</v>
          </cell>
          <cell r="AM325" t="str">
            <v>25307-322</v>
          </cell>
          <cell r="AP325" t="str">
            <v>25320-322</v>
          </cell>
          <cell r="AQ325" t="str">
            <v>25322-322</v>
          </cell>
          <cell r="AZ325" t="str">
            <v>25386-322</v>
          </cell>
          <cell r="BD325" t="str">
            <v>25407-322</v>
          </cell>
          <cell r="BF325" t="str">
            <v>25430-322</v>
          </cell>
          <cell r="BI325" t="str">
            <v>25473-322</v>
          </cell>
          <cell r="CB325" t="str">
            <v>25645-322</v>
          </cell>
          <cell r="CH325" t="str">
            <v>25736-322</v>
          </cell>
          <cell r="CM325" t="str">
            <v>25758-322</v>
          </cell>
          <cell r="DA325" t="str">
            <v>25823-322</v>
          </cell>
          <cell r="DO325" t="str">
            <v>25899-322</v>
          </cell>
        </row>
        <row r="326">
          <cell r="C326" t="str">
            <v>25-323</v>
          </cell>
          <cell r="O326" t="str">
            <v>25148-323</v>
          </cell>
          <cell r="S326" t="str">
            <v>25175-323</v>
          </cell>
          <cell r="X326" t="str">
            <v>25214-323</v>
          </cell>
          <cell r="AC326" t="str">
            <v>25269-323</v>
          </cell>
          <cell r="AF326" t="str">
            <v>25286-323</v>
          </cell>
          <cell r="AH326" t="str">
            <v>25290-323</v>
          </cell>
          <cell r="AM326" t="str">
            <v>25307-323</v>
          </cell>
          <cell r="AP326" t="str">
            <v>25320-323</v>
          </cell>
          <cell r="AZ326" t="str">
            <v>25386-323</v>
          </cell>
          <cell r="BD326" t="str">
            <v>25407-323</v>
          </cell>
          <cell r="BF326" t="str">
            <v>25430-323</v>
          </cell>
          <cell r="BI326" t="str">
            <v>25473-323</v>
          </cell>
          <cell r="CB326" t="str">
            <v>25645-323</v>
          </cell>
          <cell r="CH326" t="str">
            <v>25736-323</v>
          </cell>
          <cell r="CM326" t="str">
            <v>25758-323</v>
          </cell>
          <cell r="DA326" t="str">
            <v>25823-323</v>
          </cell>
          <cell r="DO326" t="str">
            <v>25899-323</v>
          </cell>
        </row>
        <row r="327">
          <cell r="C327" t="str">
            <v>25-324</v>
          </cell>
          <cell r="O327" t="str">
            <v>25148-324</v>
          </cell>
          <cell r="S327" t="str">
            <v>25175-324</v>
          </cell>
          <cell r="X327" t="str">
            <v>25214-324</v>
          </cell>
          <cell r="AC327" t="str">
            <v>25269-324</v>
          </cell>
          <cell r="AF327" t="str">
            <v>25286-324</v>
          </cell>
          <cell r="AH327" t="str">
            <v>25290-324</v>
          </cell>
          <cell r="AM327" t="str">
            <v>25307-324</v>
          </cell>
          <cell r="AP327" t="str">
            <v>25320-324</v>
          </cell>
          <cell r="AZ327" t="str">
            <v>25386-324</v>
          </cell>
          <cell r="BD327" t="str">
            <v>25407-324</v>
          </cell>
          <cell r="BF327" t="str">
            <v>25430-324</v>
          </cell>
          <cell r="BI327" t="str">
            <v>25473-324</v>
          </cell>
          <cell r="CB327" t="str">
            <v>25645-324</v>
          </cell>
          <cell r="CH327" t="str">
            <v>25736-324</v>
          </cell>
          <cell r="CM327" t="str">
            <v>25758-324</v>
          </cell>
          <cell r="DA327" t="str">
            <v>25823-324</v>
          </cell>
          <cell r="DO327" t="str">
            <v>25899-324</v>
          </cell>
        </row>
        <row r="328">
          <cell r="C328" t="str">
            <v>25-325</v>
          </cell>
          <cell r="O328" t="str">
            <v>25148-325</v>
          </cell>
          <cell r="S328" t="str">
            <v>25175-325</v>
          </cell>
          <cell r="X328" t="str">
            <v>25214-325</v>
          </cell>
          <cell r="AC328" t="str">
            <v>25269-325</v>
          </cell>
          <cell r="AF328" t="str">
            <v>25286-325</v>
          </cell>
          <cell r="AH328" t="str">
            <v>25290-325</v>
          </cell>
          <cell r="AM328" t="str">
            <v>25307-325</v>
          </cell>
          <cell r="AP328" t="str">
            <v>25320-325</v>
          </cell>
          <cell r="AZ328" t="str">
            <v>25386-325</v>
          </cell>
          <cell r="BD328" t="str">
            <v>25407-325</v>
          </cell>
          <cell r="BF328" t="str">
            <v>25430-325</v>
          </cell>
          <cell r="BI328" t="str">
            <v>25473-325</v>
          </cell>
          <cell r="CB328" t="str">
            <v>25645-325</v>
          </cell>
          <cell r="CH328" t="str">
            <v>25736-325</v>
          </cell>
          <cell r="CM328" t="str">
            <v>25758-325</v>
          </cell>
          <cell r="DA328" t="str">
            <v>25823-325</v>
          </cell>
          <cell r="DO328" t="str">
            <v>25899-325</v>
          </cell>
        </row>
        <row r="329">
          <cell r="C329" t="str">
            <v>25-326</v>
          </cell>
          <cell r="O329" t="str">
            <v>25148-326</v>
          </cell>
          <cell r="S329" t="str">
            <v>25175-326</v>
          </cell>
          <cell r="X329" t="str">
            <v>25214-326</v>
          </cell>
          <cell r="AC329" t="str">
            <v>25269-326</v>
          </cell>
          <cell r="AF329" t="str">
            <v>25286-326</v>
          </cell>
          <cell r="AH329" t="str">
            <v>25290-326</v>
          </cell>
          <cell r="AM329" t="str">
            <v>25307-326</v>
          </cell>
          <cell r="AP329" t="str">
            <v>25320-326</v>
          </cell>
          <cell r="AZ329" t="str">
            <v>25386-326</v>
          </cell>
          <cell r="BD329" t="str">
            <v>25407-326</v>
          </cell>
          <cell r="BF329" t="str">
            <v>25430-326</v>
          </cell>
          <cell r="BI329" t="str">
            <v>25473-326</v>
          </cell>
          <cell r="CB329" t="str">
            <v>25645-326</v>
          </cell>
          <cell r="CH329" t="str">
            <v>25736-326</v>
          </cell>
          <cell r="CM329" t="str">
            <v>25758-326</v>
          </cell>
          <cell r="DA329" t="str">
            <v>25823-326</v>
          </cell>
          <cell r="DO329" t="str">
            <v>25899-326</v>
          </cell>
        </row>
        <row r="330">
          <cell r="C330" t="str">
            <v>25-327</v>
          </cell>
          <cell r="O330" t="str">
            <v>25148-327</v>
          </cell>
          <cell r="S330" t="str">
            <v>25175-327</v>
          </cell>
          <cell r="X330" t="str">
            <v>25214-327</v>
          </cell>
          <cell r="AC330" t="str">
            <v>25269-327</v>
          </cell>
          <cell r="AF330" t="str">
            <v>25286-327</v>
          </cell>
          <cell r="AH330" t="str">
            <v>25290-327</v>
          </cell>
          <cell r="AM330" t="str">
            <v>25307-327</v>
          </cell>
          <cell r="AP330" t="str">
            <v>25320-327</v>
          </cell>
          <cell r="AZ330" t="str">
            <v>25386-327</v>
          </cell>
          <cell r="BD330" t="str">
            <v>25407-327</v>
          </cell>
          <cell r="BF330" t="str">
            <v>25430-327</v>
          </cell>
          <cell r="BI330" t="str">
            <v>25473-327</v>
          </cell>
          <cell r="CB330" t="str">
            <v>25645-327</v>
          </cell>
          <cell r="CH330" t="str">
            <v>25736-327</v>
          </cell>
          <cell r="CM330" t="str">
            <v>25758-327</v>
          </cell>
          <cell r="DA330" t="str">
            <v>25823-327</v>
          </cell>
          <cell r="DO330" t="str">
            <v>25899-327</v>
          </cell>
        </row>
        <row r="331">
          <cell r="C331" t="str">
            <v>25-328</v>
          </cell>
          <cell r="O331" t="str">
            <v>25148-328</v>
          </cell>
          <cell r="S331" t="str">
            <v>25175-328</v>
          </cell>
          <cell r="X331" t="str">
            <v>25214-328</v>
          </cell>
          <cell r="AC331" t="str">
            <v>25269-328</v>
          </cell>
          <cell r="AF331" t="str">
            <v>25286-328</v>
          </cell>
          <cell r="AH331" t="str">
            <v>25290-328</v>
          </cell>
          <cell r="AM331" t="str">
            <v>25307-328</v>
          </cell>
          <cell r="AP331" t="str">
            <v>25320-328</v>
          </cell>
          <cell r="AZ331" t="str">
            <v>25386-328</v>
          </cell>
          <cell r="BD331" t="str">
            <v>25407-328</v>
          </cell>
          <cell r="BF331" t="str">
            <v>25430-328</v>
          </cell>
          <cell r="BI331" t="str">
            <v>25473-328</v>
          </cell>
          <cell r="CB331" t="str">
            <v>25645-328</v>
          </cell>
          <cell r="CH331" t="str">
            <v>25736-328</v>
          </cell>
          <cell r="CM331" t="str">
            <v>25758-328</v>
          </cell>
          <cell r="DA331" t="str">
            <v>25823-328</v>
          </cell>
          <cell r="DO331" t="str">
            <v>25899-328</v>
          </cell>
        </row>
        <row r="332">
          <cell r="C332" t="str">
            <v>25-329</v>
          </cell>
          <cell r="O332" t="str">
            <v>25148-329</v>
          </cell>
          <cell r="S332" t="str">
            <v>25175-329</v>
          </cell>
          <cell r="X332" t="str">
            <v>25214-329</v>
          </cell>
          <cell r="AC332" t="str">
            <v>25269-329</v>
          </cell>
          <cell r="AF332" t="str">
            <v>25286-329</v>
          </cell>
          <cell r="AH332" t="str">
            <v>25290-329</v>
          </cell>
          <cell r="AM332" t="str">
            <v>25307-329</v>
          </cell>
          <cell r="AP332" t="str">
            <v>25320-329</v>
          </cell>
          <cell r="AZ332" t="str">
            <v>25386-329</v>
          </cell>
          <cell r="BD332" t="str">
            <v>25407-329</v>
          </cell>
          <cell r="BF332" t="str">
            <v>25430-329</v>
          </cell>
          <cell r="BI332" t="str">
            <v>25473-329</v>
          </cell>
          <cell r="CB332" t="str">
            <v>25645-329</v>
          </cell>
          <cell r="CH332" t="str">
            <v>25736-329</v>
          </cell>
          <cell r="CM332" t="str">
            <v>25758-329</v>
          </cell>
          <cell r="DA332" t="str">
            <v>25823-329</v>
          </cell>
          <cell r="DO332" t="str">
            <v>25899-329</v>
          </cell>
        </row>
        <row r="333">
          <cell r="C333" t="str">
            <v>25-330</v>
          </cell>
          <cell r="O333" t="str">
            <v>25148-330</v>
          </cell>
          <cell r="S333" t="str">
            <v>25175-330</v>
          </cell>
          <cell r="X333" t="str">
            <v>25214-330</v>
          </cell>
          <cell r="AC333" t="str">
            <v>25269-330</v>
          </cell>
          <cell r="AF333" t="str">
            <v>25286-330</v>
          </cell>
          <cell r="AH333" t="str">
            <v>25290-330</v>
          </cell>
          <cell r="AM333" t="str">
            <v>25307-330</v>
          </cell>
          <cell r="AP333" t="str">
            <v>25320-330</v>
          </cell>
          <cell r="AZ333" t="str">
            <v>25386-330</v>
          </cell>
          <cell r="BD333" t="str">
            <v>25407-330</v>
          </cell>
          <cell r="BF333" t="str">
            <v>25430-330</v>
          </cell>
          <cell r="BI333" t="str">
            <v>25473-330</v>
          </cell>
          <cell r="CB333" t="str">
            <v>25645-330</v>
          </cell>
          <cell r="CH333" t="str">
            <v>25736-330</v>
          </cell>
          <cell r="CM333" t="str">
            <v>25758-330</v>
          </cell>
          <cell r="DA333" t="str">
            <v>25823-330</v>
          </cell>
          <cell r="DO333" t="str">
            <v>25899-330</v>
          </cell>
        </row>
        <row r="334">
          <cell r="C334" t="str">
            <v>25-331</v>
          </cell>
          <cell r="O334" t="str">
            <v>25148-331</v>
          </cell>
          <cell r="S334" t="str">
            <v>25175-331</v>
          </cell>
          <cell r="X334" t="str">
            <v>25214-331</v>
          </cell>
          <cell r="AC334" t="str">
            <v>25269-331</v>
          </cell>
          <cell r="AF334" t="str">
            <v>25286-331</v>
          </cell>
          <cell r="AH334" t="str">
            <v>25290-331</v>
          </cell>
          <cell r="AM334" t="str">
            <v>25307-331</v>
          </cell>
          <cell r="AP334" t="str">
            <v>25320-331</v>
          </cell>
          <cell r="AZ334" t="str">
            <v>25386-331</v>
          </cell>
          <cell r="BD334" t="str">
            <v>25407-331</v>
          </cell>
          <cell r="BF334" t="str">
            <v>25430-331</v>
          </cell>
          <cell r="BI334" t="str">
            <v>25473-331</v>
          </cell>
          <cell r="CB334" t="str">
            <v>25645-331</v>
          </cell>
          <cell r="CH334" t="str">
            <v>25736-331</v>
          </cell>
          <cell r="CM334" t="str">
            <v>25758-331</v>
          </cell>
          <cell r="DA334" t="str">
            <v>25823-331</v>
          </cell>
          <cell r="DO334" t="str">
            <v>25899-331</v>
          </cell>
        </row>
        <row r="335">
          <cell r="C335" t="str">
            <v>25-332</v>
          </cell>
          <cell r="O335" t="str">
            <v>25148-332</v>
          </cell>
          <cell r="S335" t="str">
            <v>25175-332</v>
          </cell>
          <cell r="AC335" t="str">
            <v>25269-332</v>
          </cell>
          <cell r="AF335" t="str">
            <v>25286-332</v>
          </cell>
          <cell r="AH335" t="str">
            <v>25290-332</v>
          </cell>
          <cell r="AM335" t="str">
            <v>25307-332</v>
          </cell>
          <cell r="AP335" t="str">
            <v>25320-332</v>
          </cell>
          <cell r="AZ335" t="str">
            <v>25386-332</v>
          </cell>
          <cell r="BD335" t="str">
            <v>25407-332</v>
          </cell>
          <cell r="BF335" t="str">
            <v>25430-332</v>
          </cell>
          <cell r="BI335" t="str">
            <v>25473-332</v>
          </cell>
          <cell r="CB335" t="str">
            <v>25645-332</v>
          </cell>
          <cell r="CH335" t="str">
            <v>25736-332</v>
          </cell>
          <cell r="CM335" t="str">
            <v>25758-332</v>
          </cell>
          <cell r="DA335" t="str">
            <v>25823-332</v>
          </cell>
          <cell r="DO335" t="str">
            <v>25899-332</v>
          </cell>
        </row>
        <row r="336">
          <cell r="C336" t="str">
            <v>25-333</v>
          </cell>
          <cell r="O336" t="str">
            <v>25148-333</v>
          </cell>
          <cell r="S336" t="str">
            <v>25175-333</v>
          </cell>
          <cell r="AC336" t="str">
            <v>25269-333</v>
          </cell>
          <cell r="AF336" t="str">
            <v>25286-333</v>
          </cell>
          <cell r="AH336" t="str">
            <v>25290-333</v>
          </cell>
          <cell r="AM336" t="str">
            <v>25307-333</v>
          </cell>
          <cell r="AP336" t="str">
            <v>25320-333</v>
          </cell>
          <cell r="AZ336" t="str">
            <v>25386-333</v>
          </cell>
          <cell r="BD336" t="str">
            <v>25407-333</v>
          </cell>
          <cell r="BF336" t="str">
            <v>25430-333</v>
          </cell>
          <cell r="BI336" t="str">
            <v>25473-333</v>
          </cell>
          <cell r="CB336" t="str">
            <v>25645-333</v>
          </cell>
          <cell r="CH336" t="str">
            <v>25736-333</v>
          </cell>
          <cell r="CM336" t="str">
            <v>25758-333</v>
          </cell>
          <cell r="DA336" t="str">
            <v>25823-333</v>
          </cell>
          <cell r="DO336" t="str">
            <v>25899-333</v>
          </cell>
        </row>
        <row r="337">
          <cell r="C337" t="str">
            <v>25-334</v>
          </cell>
          <cell r="O337" t="str">
            <v>25148-334</v>
          </cell>
          <cell r="S337" t="str">
            <v>25175-334</v>
          </cell>
          <cell r="AC337" t="str">
            <v>25269-334</v>
          </cell>
          <cell r="AF337" t="str">
            <v>25286-334</v>
          </cell>
          <cell r="AH337" t="str">
            <v>25290-334</v>
          </cell>
          <cell r="AM337" t="str">
            <v>25307-334</v>
          </cell>
          <cell r="AP337" t="str">
            <v>25320-334</v>
          </cell>
          <cell r="AZ337" t="str">
            <v>25386-334</v>
          </cell>
          <cell r="BD337" t="str">
            <v>25407-334</v>
          </cell>
          <cell r="BF337" t="str">
            <v>25430-334</v>
          </cell>
          <cell r="BI337" t="str">
            <v>25473-334</v>
          </cell>
          <cell r="CB337" t="str">
            <v>25645-334</v>
          </cell>
          <cell r="CH337" t="str">
            <v>25736-334</v>
          </cell>
          <cell r="CM337" t="str">
            <v>25758-334</v>
          </cell>
          <cell r="DA337" t="str">
            <v>25823-334</v>
          </cell>
          <cell r="DO337" t="str">
            <v>25899-334</v>
          </cell>
        </row>
        <row r="338">
          <cell r="C338" t="str">
            <v>25-335</v>
          </cell>
          <cell r="O338" t="str">
            <v>25148-335</v>
          </cell>
          <cell r="S338" t="str">
            <v>25175-335</v>
          </cell>
          <cell r="AC338" t="str">
            <v>25269-335</v>
          </cell>
          <cell r="AF338" t="str">
            <v>25286-335</v>
          </cell>
          <cell r="AH338" t="str">
            <v>25290-335</v>
          </cell>
          <cell r="AM338" t="str">
            <v>25307-335</v>
          </cell>
          <cell r="AP338" t="str">
            <v>25320-335</v>
          </cell>
          <cell r="AZ338" t="str">
            <v>25386-335</v>
          </cell>
          <cell r="BD338" t="str">
            <v>25407-335</v>
          </cell>
          <cell r="BF338" t="str">
            <v>25430-335</v>
          </cell>
          <cell r="CB338" t="str">
            <v>25645-335</v>
          </cell>
          <cell r="CH338" t="str">
            <v>25736-335</v>
          </cell>
          <cell r="CM338" t="str">
            <v>25758-335</v>
          </cell>
          <cell r="DA338" t="str">
            <v>25823-335</v>
          </cell>
          <cell r="DO338" t="str">
            <v>25899-335</v>
          </cell>
        </row>
        <row r="339">
          <cell r="C339" t="str">
            <v>25-336</v>
          </cell>
          <cell r="O339" t="str">
            <v>25148-336</v>
          </cell>
          <cell r="S339" t="str">
            <v>25175-336</v>
          </cell>
          <cell r="AC339" t="str">
            <v>25269-336</v>
          </cell>
          <cell r="AF339" t="str">
            <v>25286-336</v>
          </cell>
          <cell r="AH339" t="str">
            <v>25290-336</v>
          </cell>
          <cell r="AM339" t="str">
            <v>25307-336</v>
          </cell>
          <cell r="AP339" t="str">
            <v>25320-336</v>
          </cell>
          <cell r="AZ339" t="str">
            <v>25386-336</v>
          </cell>
          <cell r="BD339" t="str">
            <v>25407-336</v>
          </cell>
          <cell r="BF339" t="str">
            <v>25430-336</v>
          </cell>
          <cell r="CB339" t="str">
            <v>25645-336</v>
          </cell>
          <cell r="CH339" t="str">
            <v>25736-336</v>
          </cell>
          <cell r="CM339" t="str">
            <v>25758-336</v>
          </cell>
          <cell r="DA339" t="str">
            <v>25823-336</v>
          </cell>
          <cell r="DO339" t="str">
            <v>25899-336</v>
          </cell>
        </row>
        <row r="340">
          <cell r="C340" t="str">
            <v>25-337</v>
          </cell>
          <cell r="O340" t="str">
            <v>25148-337</v>
          </cell>
          <cell r="S340" t="str">
            <v>25175-337</v>
          </cell>
          <cell r="AC340" t="str">
            <v>25269-337</v>
          </cell>
          <cell r="AF340" t="str">
            <v>25286-337</v>
          </cell>
          <cell r="AH340" t="str">
            <v>25290-337</v>
          </cell>
          <cell r="AM340" t="str">
            <v>25307-337</v>
          </cell>
          <cell r="AP340" t="str">
            <v>25320-337</v>
          </cell>
          <cell r="AZ340" t="str">
            <v>25386-337</v>
          </cell>
          <cell r="BD340" t="str">
            <v>25407-337</v>
          </cell>
          <cell r="BF340" t="str">
            <v>25430-337</v>
          </cell>
          <cell r="CB340" t="str">
            <v>25645-337</v>
          </cell>
          <cell r="CH340" t="str">
            <v>25736-337</v>
          </cell>
          <cell r="CM340" t="str">
            <v>25758-337</v>
          </cell>
          <cell r="DA340" t="str">
            <v>25823-337</v>
          </cell>
          <cell r="DO340" t="str">
            <v>25899-337</v>
          </cell>
        </row>
        <row r="341">
          <cell r="C341" t="str">
            <v>25-338</v>
          </cell>
          <cell r="O341" t="str">
            <v>25148-338</v>
          </cell>
          <cell r="S341" t="str">
            <v>25175-338</v>
          </cell>
          <cell r="AC341" t="str">
            <v>25269-338</v>
          </cell>
          <cell r="AF341" t="str">
            <v>25286-338</v>
          </cell>
          <cell r="AH341" t="str">
            <v>25290-338</v>
          </cell>
          <cell r="AM341" t="str">
            <v>25307-338</v>
          </cell>
          <cell r="AP341" t="str">
            <v>25320-338</v>
          </cell>
          <cell r="AZ341" t="str">
            <v>25386-338</v>
          </cell>
          <cell r="BD341" t="str">
            <v>25407-338</v>
          </cell>
          <cell r="BF341" t="str">
            <v>25430-338</v>
          </cell>
          <cell r="CB341" t="str">
            <v>25645-338</v>
          </cell>
          <cell r="CH341" t="str">
            <v>25736-338</v>
          </cell>
          <cell r="CM341" t="str">
            <v>25758-338</v>
          </cell>
          <cell r="DA341" t="str">
            <v>25823-338</v>
          </cell>
          <cell r="DO341" t="str">
            <v>25899-338</v>
          </cell>
        </row>
        <row r="342">
          <cell r="C342" t="str">
            <v>25-339</v>
          </cell>
          <cell r="O342" t="str">
            <v>25148-339</v>
          </cell>
          <cell r="S342" t="str">
            <v>25175-339</v>
          </cell>
          <cell r="AC342" t="str">
            <v>25269-339</v>
          </cell>
          <cell r="AF342" t="str">
            <v>25286-339</v>
          </cell>
          <cell r="AH342" t="str">
            <v>25290-339</v>
          </cell>
          <cell r="AM342" t="str">
            <v>25307-339</v>
          </cell>
          <cell r="AP342" t="str">
            <v>25320-339</v>
          </cell>
          <cell r="AZ342" t="str">
            <v>25386-339</v>
          </cell>
          <cell r="BD342" t="str">
            <v>25407-339</v>
          </cell>
          <cell r="BF342" t="str">
            <v>25430-339</v>
          </cell>
          <cell r="CB342" t="str">
            <v>25645-339</v>
          </cell>
          <cell r="CH342" t="str">
            <v>25736-339</v>
          </cell>
          <cell r="CM342" t="str">
            <v>25758-339</v>
          </cell>
          <cell r="DA342" t="str">
            <v>25823-339</v>
          </cell>
          <cell r="DO342" t="str">
            <v>25899-339</v>
          </cell>
        </row>
        <row r="343">
          <cell r="C343" t="str">
            <v>25-340</v>
          </cell>
          <cell r="O343" t="str">
            <v>25148-340</v>
          </cell>
          <cell r="S343" t="str">
            <v>25175-340</v>
          </cell>
          <cell r="AC343" t="str">
            <v>25269-340</v>
          </cell>
          <cell r="AF343" t="str">
            <v>25286-340</v>
          </cell>
          <cell r="AH343" t="str">
            <v>25290-340</v>
          </cell>
          <cell r="AM343" t="str">
            <v>25307-340</v>
          </cell>
          <cell r="AP343" t="str">
            <v>25320-340</v>
          </cell>
          <cell r="AZ343" t="str">
            <v>25386-340</v>
          </cell>
          <cell r="BD343" t="str">
            <v>25407-340</v>
          </cell>
          <cell r="BF343" t="str">
            <v>25430-340</v>
          </cell>
          <cell r="CB343" t="str">
            <v>25645-340</v>
          </cell>
          <cell r="CH343" t="str">
            <v>25736-340</v>
          </cell>
          <cell r="CM343" t="str">
            <v>25758-340</v>
          </cell>
          <cell r="DA343" t="str">
            <v>25823-340</v>
          </cell>
          <cell r="DO343" t="str">
            <v>25899-340</v>
          </cell>
        </row>
        <row r="344">
          <cell r="C344" t="str">
            <v>25-341</v>
          </cell>
          <cell r="O344" t="str">
            <v>25148-341</v>
          </cell>
          <cell r="S344" t="str">
            <v>25175-341</v>
          </cell>
          <cell r="AC344" t="str">
            <v>25269-341</v>
          </cell>
          <cell r="AF344" t="str">
            <v>25286-341</v>
          </cell>
          <cell r="AH344" t="str">
            <v>25290-341</v>
          </cell>
          <cell r="AM344" t="str">
            <v>25307-341</v>
          </cell>
          <cell r="AP344" t="str">
            <v>25320-341</v>
          </cell>
          <cell r="AZ344" t="str">
            <v>25386-341</v>
          </cell>
          <cell r="BD344" t="str">
            <v>25407-341</v>
          </cell>
          <cell r="BF344" t="str">
            <v>25430-341</v>
          </cell>
          <cell r="CH344" t="str">
            <v>25736-341</v>
          </cell>
          <cell r="CM344" t="str">
            <v>25758-341</v>
          </cell>
          <cell r="DA344" t="str">
            <v>25823-341</v>
          </cell>
          <cell r="DO344" t="str">
            <v>25899-341</v>
          </cell>
        </row>
        <row r="345">
          <cell r="C345" t="str">
            <v>25-342</v>
          </cell>
          <cell r="O345" t="str">
            <v>25148-342</v>
          </cell>
          <cell r="S345" t="str">
            <v>25175-342</v>
          </cell>
          <cell r="AC345" t="str">
            <v>25269-342</v>
          </cell>
          <cell r="AF345" t="str">
            <v>25286-342</v>
          </cell>
          <cell r="AH345" t="str">
            <v>25290-342</v>
          </cell>
          <cell r="AM345" t="str">
            <v>25307-342</v>
          </cell>
          <cell r="AP345" t="str">
            <v>25320-342</v>
          </cell>
          <cell r="AZ345" t="str">
            <v>25386-342</v>
          </cell>
          <cell r="BD345" t="str">
            <v>25407-342</v>
          </cell>
          <cell r="BF345" t="str">
            <v>25430-342</v>
          </cell>
          <cell r="CH345" t="str">
            <v>25736-342</v>
          </cell>
          <cell r="CM345" t="str">
            <v>25758-342</v>
          </cell>
          <cell r="DA345" t="str">
            <v>25823-342</v>
          </cell>
          <cell r="DO345" t="str">
            <v>25899-342</v>
          </cell>
        </row>
        <row r="346">
          <cell r="C346" t="str">
            <v>25-343</v>
          </cell>
          <cell r="O346" t="str">
            <v>25148-343</v>
          </cell>
          <cell r="S346" t="str">
            <v>25175-343</v>
          </cell>
          <cell r="AC346" t="str">
            <v>25269-343</v>
          </cell>
          <cell r="AF346" t="str">
            <v>25286-343</v>
          </cell>
          <cell r="AH346" t="str">
            <v>25290-343</v>
          </cell>
          <cell r="AM346" t="str">
            <v>25307-343</v>
          </cell>
          <cell r="AP346" t="str">
            <v>25320-343</v>
          </cell>
          <cell r="AZ346" t="str">
            <v>25386-343</v>
          </cell>
          <cell r="BD346" t="str">
            <v>25407-343</v>
          </cell>
          <cell r="BF346" t="str">
            <v>25430-343</v>
          </cell>
          <cell r="CH346" t="str">
            <v>25736-343</v>
          </cell>
          <cell r="CM346" t="str">
            <v>25758-343</v>
          </cell>
          <cell r="DA346" t="str">
            <v>25823-343</v>
          </cell>
          <cell r="DO346" t="str">
            <v>25899-343</v>
          </cell>
        </row>
        <row r="347">
          <cell r="C347" t="str">
            <v>25-344</v>
          </cell>
          <cell r="O347" t="str">
            <v>25148-344</v>
          </cell>
          <cell r="S347" t="str">
            <v>25175-344</v>
          </cell>
          <cell r="AC347" t="str">
            <v>25269-344</v>
          </cell>
          <cell r="AF347" t="str">
            <v>25286-344</v>
          </cell>
          <cell r="AH347" t="str">
            <v>25290-344</v>
          </cell>
          <cell r="AM347" t="str">
            <v>25307-344</v>
          </cell>
          <cell r="AP347" t="str">
            <v>25320-344</v>
          </cell>
          <cell r="AZ347" t="str">
            <v>25386-344</v>
          </cell>
          <cell r="BD347" t="str">
            <v>25407-344</v>
          </cell>
          <cell r="BF347" t="str">
            <v>25430-344</v>
          </cell>
          <cell r="CH347" t="str">
            <v>25736-344</v>
          </cell>
          <cell r="CM347" t="str">
            <v>25758-344</v>
          </cell>
          <cell r="DA347" t="str">
            <v>25823-344</v>
          </cell>
          <cell r="DO347" t="str">
            <v>25899-344</v>
          </cell>
        </row>
        <row r="348">
          <cell r="C348" t="str">
            <v>25-345</v>
          </cell>
          <cell r="O348" t="str">
            <v>25148-345</v>
          </cell>
          <cell r="S348" t="str">
            <v>25175-345</v>
          </cell>
          <cell r="AC348" t="str">
            <v>25269-345</v>
          </cell>
          <cell r="AF348" t="str">
            <v>25286-345</v>
          </cell>
          <cell r="AH348" t="str">
            <v>25290-345</v>
          </cell>
          <cell r="AM348" t="str">
            <v>25307-345</v>
          </cell>
          <cell r="AP348" t="str">
            <v>25320-345</v>
          </cell>
          <cell r="AZ348" t="str">
            <v>25386-345</v>
          </cell>
          <cell r="BD348" t="str">
            <v>25407-345</v>
          </cell>
          <cell r="BF348" t="str">
            <v>25430-345</v>
          </cell>
          <cell r="CM348" t="str">
            <v>25758-345</v>
          </cell>
          <cell r="DA348" t="str">
            <v>25823-345</v>
          </cell>
          <cell r="DO348" t="str">
            <v>25899-345</v>
          </cell>
        </row>
        <row r="349">
          <cell r="C349" t="str">
            <v>25-346</v>
          </cell>
          <cell r="O349" t="str">
            <v>25148-346</v>
          </cell>
          <cell r="S349" t="str">
            <v>25175-346</v>
          </cell>
          <cell r="AC349" t="str">
            <v>25269-346</v>
          </cell>
          <cell r="AF349" t="str">
            <v>25286-346</v>
          </cell>
          <cell r="AH349" t="str">
            <v>25290-346</v>
          </cell>
          <cell r="AM349" t="str">
            <v>25307-346</v>
          </cell>
          <cell r="AP349" t="str">
            <v>25320-346</v>
          </cell>
          <cell r="AZ349" t="str">
            <v>25386-346</v>
          </cell>
          <cell r="BD349" t="str">
            <v>25407-346</v>
          </cell>
          <cell r="BF349" t="str">
            <v>25430-346</v>
          </cell>
          <cell r="CM349" t="str">
            <v>25758-346</v>
          </cell>
          <cell r="DA349" t="str">
            <v>25823-346</v>
          </cell>
          <cell r="DO349" t="str">
            <v>25899-346</v>
          </cell>
        </row>
        <row r="350">
          <cell r="C350" t="str">
            <v>25-347</v>
          </cell>
          <cell r="O350" t="str">
            <v>25148-347</v>
          </cell>
          <cell r="S350" t="str">
            <v>25175-347</v>
          </cell>
          <cell r="AC350" t="str">
            <v>25269-347</v>
          </cell>
          <cell r="AF350" t="str">
            <v>25286-347</v>
          </cell>
          <cell r="AH350" t="str">
            <v>25290-347</v>
          </cell>
          <cell r="AM350" t="str">
            <v>25307-347</v>
          </cell>
          <cell r="AP350" t="str">
            <v>25320-347</v>
          </cell>
          <cell r="AZ350" t="str">
            <v>25386-347</v>
          </cell>
          <cell r="BD350" t="str">
            <v>25407-347</v>
          </cell>
          <cell r="BF350" t="str">
            <v>25430-347</v>
          </cell>
          <cell r="CM350" t="str">
            <v>25758-347</v>
          </cell>
          <cell r="DA350" t="str">
            <v>25823-347</v>
          </cell>
          <cell r="DO350" t="str">
            <v>25899-347</v>
          </cell>
        </row>
        <row r="351">
          <cell r="C351" t="str">
            <v>25-348</v>
          </cell>
          <cell r="O351" t="str">
            <v>25148-348</v>
          </cell>
          <cell r="S351" t="str">
            <v>25175-348</v>
          </cell>
          <cell r="AC351" t="str">
            <v>25269-348</v>
          </cell>
          <cell r="AF351" t="str">
            <v>25286-348</v>
          </cell>
          <cell r="AH351" t="str">
            <v>25290-348</v>
          </cell>
          <cell r="AM351" t="str">
            <v>25307-348</v>
          </cell>
          <cell r="AP351" t="str">
            <v>25320-348</v>
          </cell>
          <cell r="AZ351" t="str">
            <v>25386-348</v>
          </cell>
          <cell r="BD351" t="str">
            <v>25407-348</v>
          </cell>
          <cell r="BF351" t="str">
            <v>25430-348</v>
          </cell>
          <cell r="CM351" t="str">
            <v>25758-348</v>
          </cell>
          <cell r="DA351" t="str">
            <v>25823-348</v>
          </cell>
          <cell r="DO351" t="str">
            <v>25899-348</v>
          </cell>
        </row>
        <row r="352">
          <cell r="C352" t="str">
            <v>25-349</v>
          </cell>
          <cell r="O352" t="str">
            <v>25148-349</v>
          </cell>
          <cell r="S352" t="str">
            <v>25175-349</v>
          </cell>
          <cell r="AC352" t="str">
            <v>25269-349</v>
          </cell>
          <cell r="AF352" t="str">
            <v>25286-349</v>
          </cell>
          <cell r="AH352" t="str">
            <v>25290-349</v>
          </cell>
          <cell r="AM352" t="str">
            <v>25307-349</v>
          </cell>
          <cell r="AP352" t="str">
            <v>25320-349</v>
          </cell>
          <cell r="AZ352" t="str">
            <v>25386-349</v>
          </cell>
          <cell r="BD352" t="str">
            <v>25407-349</v>
          </cell>
          <cell r="BF352" t="str">
            <v>25430-349</v>
          </cell>
          <cell r="CM352" t="str">
            <v>25758-349</v>
          </cell>
          <cell r="DA352" t="str">
            <v>25823-349</v>
          </cell>
          <cell r="DO352" t="str">
            <v>25899-349</v>
          </cell>
        </row>
        <row r="353">
          <cell r="C353" t="str">
            <v>25-350</v>
          </cell>
          <cell r="O353" t="str">
            <v>25148-350</v>
          </cell>
          <cell r="S353" t="str">
            <v>25175-350</v>
          </cell>
          <cell r="AC353" t="str">
            <v>25269-350</v>
          </cell>
          <cell r="AF353" t="str">
            <v>25286-350</v>
          </cell>
          <cell r="AH353" t="str">
            <v>25290-350</v>
          </cell>
          <cell r="AM353" t="str">
            <v>25307-350</v>
          </cell>
          <cell r="AP353" t="str">
            <v>25320-350</v>
          </cell>
          <cell r="AZ353" t="str">
            <v>25386-350</v>
          </cell>
          <cell r="BD353" t="str">
            <v>25407-350</v>
          </cell>
          <cell r="BF353" t="str">
            <v>25430-350</v>
          </cell>
          <cell r="CM353" t="str">
            <v>25758-350</v>
          </cell>
          <cell r="DA353" t="str">
            <v>25823-350</v>
          </cell>
          <cell r="DO353" t="str">
            <v>25899-350</v>
          </cell>
        </row>
        <row r="354">
          <cell r="C354" t="str">
            <v>25-351</v>
          </cell>
          <cell r="O354" t="str">
            <v>25148-351</v>
          </cell>
          <cell r="S354" t="str">
            <v>25175-351</v>
          </cell>
          <cell r="AC354" t="str">
            <v>25269-351</v>
          </cell>
          <cell r="AF354" t="str">
            <v>25286-351</v>
          </cell>
          <cell r="AH354" t="str">
            <v>25290-351</v>
          </cell>
          <cell r="AM354" t="str">
            <v>25307-351</v>
          </cell>
          <cell r="AP354" t="str">
            <v>25320-351</v>
          </cell>
          <cell r="AZ354" t="str">
            <v>25386-351</v>
          </cell>
          <cell r="BF354" t="str">
            <v>25430-351</v>
          </cell>
          <cell r="CM354" t="str">
            <v>25758-351</v>
          </cell>
          <cell r="DA354" t="str">
            <v>25823-351</v>
          </cell>
          <cell r="DO354" t="str">
            <v>25899-351</v>
          </cell>
        </row>
        <row r="355">
          <cell r="C355" t="str">
            <v>25-352</v>
          </cell>
          <cell r="O355" t="str">
            <v>25148-352</v>
          </cell>
          <cell r="S355" t="str">
            <v>25175-352</v>
          </cell>
          <cell r="AC355" t="str">
            <v>25269-352</v>
          </cell>
          <cell r="AF355" t="str">
            <v>25286-352</v>
          </cell>
          <cell r="AH355" t="str">
            <v>25290-352</v>
          </cell>
          <cell r="AM355" t="str">
            <v>25307-352</v>
          </cell>
          <cell r="AP355" t="str">
            <v>25320-352</v>
          </cell>
          <cell r="AZ355" t="str">
            <v>25386-352</v>
          </cell>
          <cell r="BF355" t="str">
            <v>25430-352</v>
          </cell>
          <cell r="CM355" t="str">
            <v>25758-352</v>
          </cell>
          <cell r="DA355" t="str">
            <v>25823-352</v>
          </cell>
          <cell r="DO355" t="str">
            <v>25899-352</v>
          </cell>
        </row>
        <row r="356">
          <cell r="C356" t="str">
            <v>25-353</v>
          </cell>
          <cell r="O356" t="str">
            <v>25148-353</v>
          </cell>
          <cell r="S356" t="str">
            <v>25175-353</v>
          </cell>
          <cell r="AC356" t="str">
            <v>25269-353</v>
          </cell>
          <cell r="AF356" t="str">
            <v>25286-353</v>
          </cell>
          <cell r="AH356" t="str">
            <v>25290-353</v>
          </cell>
          <cell r="AM356" t="str">
            <v>25307-353</v>
          </cell>
          <cell r="AP356" t="str">
            <v>25320-353</v>
          </cell>
          <cell r="AZ356" t="str">
            <v>25386-353</v>
          </cell>
          <cell r="BF356" t="str">
            <v>25430-353</v>
          </cell>
          <cell r="CM356" t="str">
            <v>25758-353</v>
          </cell>
          <cell r="DA356" t="str">
            <v>25823-353</v>
          </cell>
          <cell r="DO356" t="str">
            <v>25899-353</v>
          </cell>
        </row>
        <row r="357">
          <cell r="C357" t="str">
            <v>25-354</v>
          </cell>
          <cell r="O357" t="str">
            <v>25148-354</v>
          </cell>
          <cell r="S357" t="str">
            <v>25175-354</v>
          </cell>
          <cell r="AC357" t="str">
            <v>25269-354</v>
          </cell>
          <cell r="AF357" t="str">
            <v>25286-354</v>
          </cell>
          <cell r="AH357" t="str">
            <v>25290-354</v>
          </cell>
          <cell r="AM357" t="str">
            <v>25307-354</v>
          </cell>
          <cell r="AP357" t="str">
            <v>25320-354</v>
          </cell>
          <cell r="AZ357" t="str">
            <v>25386-354</v>
          </cell>
          <cell r="BF357" t="str">
            <v>25430-354</v>
          </cell>
          <cell r="CM357" t="str">
            <v>25758-354</v>
          </cell>
          <cell r="DA357" t="str">
            <v>25823-354</v>
          </cell>
          <cell r="DO357" t="str">
            <v>25899-354</v>
          </cell>
        </row>
        <row r="358">
          <cell r="C358" t="str">
            <v>25-355</v>
          </cell>
          <cell r="O358" t="str">
            <v>25148-355</v>
          </cell>
          <cell r="S358" t="str">
            <v>25175-355</v>
          </cell>
          <cell r="AC358" t="str">
            <v>25269-355</v>
          </cell>
          <cell r="AF358" t="str">
            <v>25286-355</v>
          </cell>
          <cell r="AH358" t="str">
            <v>25290-355</v>
          </cell>
          <cell r="AM358" t="str">
            <v>25307-355</v>
          </cell>
          <cell r="AP358" t="str">
            <v>25320-355</v>
          </cell>
          <cell r="AZ358" t="str">
            <v>25386-355</v>
          </cell>
          <cell r="BF358" t="str">
            <v>25430-355</v>
          </cell>
          <cell r="CM358" t="str">
            <v>25758-355</v>
          </cell>
          <cell r="DA358" t="str">
            <v>25823-355</v>
          </cell>
          <cell r="DO358" t="str">
            <v>25899-355</v>
          </cell>
        </row>
        <row r="359">
          <cell r="C359" t="str">
            <v>25-356</v>
          </cell>
          <cell r="O359" t="str">
            <v>25148-356</v>
          </cell>
          <cell r="S359" t="str">
            <v>25175-356</v>
          </cell>
          <cell r="AC359" t="str">
            <v>25269-356</v>
          </cell>
          <cell r="AF359" t="str">
            <v>25286-356</v>
          </cell>
          <cell r="AH359" t="str">
            <v>25290-356</v>
          </cell>
          <cell r="AM359" t="str">
            <v>25307-356</v>
          </cell>
          <cell r="AZ359" t="str">
            <v>25386-356</v>
          </cell>
          <cell r="BF359" t="str">
            <v>25430-356</v>
          </cell>
          <cell r="CM359" t="str">
            <v>25758-356</v>
          </cell>
          <cell r="DA359" t="str">
            <v>25823-356</v>
          </cell>
          <cell r="DO359" t="str">
            <v>25899-356</v>
          </cell>
        </row>
        <row r="360">
          <cell r="C360" t="str">
            <v>25-357</v>
          </cell>
          <cell r="O360" t="str">
            <v>25148-357</v>
          </cell>
          <cell r="S360" t="str">
            <v>25175-357</v>
          </cell>
          <cell r="AC360" t="str">
            <v>25269-357</v>
          </cell>
          <cell r="AF360" t="str">
            <v>25286-357</v>
          </cell>
          <cell r="AH360" t="str">
            <v>25290-357</v>
          </cell>
          <cell r="AM360" t="str">
            <v>25307-357</v>
          </cell>
          <cell r="AZ360" t="str">
            <v>25386-357</v>
          </cell>
          <cell r="BF360" t="str">
            <v>25430-357</v>
          </cell>
          <cell r="CM360" t="str">
            <v>25758-357</v>
          </cell>
          <cell r="DA360" t="str">
            <v>25823-357</v>
          </cell>
          <cell r="DO360" t="str">
            <v>25899-357</v>
          </cell>
        </row>
        <row r="361">
          <cell r="C361" t="str">
            <v>25-358</v>
          </cell>
          <cell r="O361" t="str">
            <v>25148-358</v>
          </cell>
          <cell r="S361" t="str">
            <v>25175-358</v>
          </cell>
          <cell r="AC361" t="str">
            <v>25269-358</v>
          </cell>
          <cell r="AF361" t="str">
            <v>25286-358</v>
          </cell>
          <cell r="AH361" t="str">
            <v>25290-358</v>
          </cell>
          <cell r="AM361" t="str">
            <v>25307-358</v>
          </cell>
          <cell r="AZ361" t="str">
            <v>25386-358</v>
          </cell>
          <cell r="BF361" t="str">
            <v>25430-358</v>
          </cell>
          <cell r="CM361" t="str">
            <v>25758-358</v>
          </cell>
          <cell r="DA361" t="str">
            <v>25823-358</v>
          </cell>
          <cell r="DO361" t="str">
            <v>25899-358</v>
          </cell>
        </row>
        <row r="362">
          <cell r="C362" t="str">
            <v>25-359</v>
          </cell>
          <cell r="O362" t="str">
            <v>25148-359</v>
          </cell>
          <cell r="S362" t="str">
            <v>25175-359</v>
          </cell>
          <cell r="AC362" t="str">
            <v>25269-359</v>
          </cell>
          <cell r="AF362" t="str">
            <v>25286-359</v>
          </cell>
          <cell r="AH362" t="str">
            <v>25290-359</v>
          </cell>
          <cell r="AM362" t="str">
            <v>25307-359</v>
          </cell>
          <cell r="AZ362" t="str">
            <v>25386-359</v>
          </cell>
          <cell r="BF362" t="str">
            <v>25430-359</v>
          </cell>
          <cell r="CM362" t="str">
            <v>25758-359</v>
          </cell>
          <cell r="DA362" t="str">
            <v>25823-359</v>
          </cell>
          <cell r="DO362" t="str">
            <v>25899-359</v>
          </cell>
        </row>
        <row r="363">
          <cell r="C363" t="str">
            <v>25-360</v>
          </cell>
          <cell r="O363" t="str">
            <v>25148-360</v>
          </cell>
          <cell r="S363" t="str">
            <v>25175-360</v>
          </cell>
          <cell r="AC363" t="str">
            <v>25269-360</v>
          </cell>
          <cell r="AF363" t="str">
            <v>25286-360</v>
          </cell>
          <cell r="AH363" t="str">
            <v>25290-360</v>
          </cell>
          <cell r="AM363" t="str">
            <v>25307-360</v>
          </cell>
          <cell r="AZ363" t="str">
            <v>25386-360</v>
          </cell>
          <cell r="BF363" t="str">
            <v>25430-360</v>
          </cell>
          <cell r="CM363" t="str">
            <v>25758-360</v>
          </cell>
          <cell r="DA363" t="str">
            <v>25823-360</v>
          </cell>
          <cell r="DO363" t="str">
            <v>25899-360</v>
          </cell>
        </row>
        <row r="364">
          <cell r="C364" t="str">
            <v>25-361</v>
          </cell>
          <cell r="O364" t="str">
            <v>25148-361</v>
          </cell>
          <cell r="S364" t="str">
            <v>25175-361</v>
          </cell>
          <cell r="AC364" t="str">
            <v>25269-361</v>
          </cell>
          <cell r="AF364" t="str">
            <v>25286-361</v>
          </cell>
          <cell r="AH364" t="str">
            <v>25290-361</v>
          </cell>
          <cell r="AM364" t="str">
            <v>25307-361</v>
          </cell>
          <cell r="AZ364" t="str">
            <v>25386-361</v>
          </cell>
          <cell r="BF364" t="str">
            <v>25430-361</v>
          </cell>
          <cell r="CM364" t="str">
            <v>25758-361</v>
          </cell>
          <cell r="DA364" t="str">
            <v>25823-361</v>
          </cell>
          <cell r="DO364" t="str">
            <v>25899-361</v>
          </cell>
        </row>
        <row r="365">
          <cell r="C365" t="str">
            <v>25-362</v>
          </cell>
          <cell r="O365" t="str">
            <v>25148-362</v>
          </cell>
          <cell r="S365" t="str">
            <v>25175-362</v>
          </cell>
          <cell r="AC365" t="str">
            <v>25269-362</v>
          </cell>
          <cell r="AF365" t="str">
            <v>25286-362</v>
          </cell>
          <cell r="AH365" t="str">
            <v>25290-362</v>
          </cell>
          <cell r="AM365" t="str">
            <v>25307-362</v>
          </cell>
          <cell r="AZ365" t="str">
            <v>25386-362</v>
          </cell>
          <cell r="BF365" t="str">
            <v>25430-362</v>
          </cell>
          <cell r="CM365" t="str">
            <v>25758-362</v>
          </cell>
          <cell r="DA365" t="str">
            <v>25823-362</v>
          </cell>
          <cell r="DO365" t="str">
            <v>25899-362</v>
          </cell>
        </row>
        <row r="366">
          <cell r="C366" t="str">
            <v>25-363</v>
          </cell>
          <cell r="O366" t="str">
            <v>25148-363</v>
          </cell>
          <cell r="S366" t="str">
            <v>25175-363</v>
          </cell>
          <cell r="AC366" t="str">
            <v>25269-363</v>
          </cell>
          <cell r="AF366" t="str">
            <v>25286-363</v>
          </cell>
          <cell r="AH366" t="str">
            <v>25290-363</v>
          </cell>
          <cell r="AM366" t="str">
            <v>25307-363</v>
          </cell>
          <cell r="AZ366" t="str">
            <v>25386-363</v>
          </cell>
          <cell r="BF366" t="str">
            <v>25430-363</v>
          </cell>
          <cell r="CM366" t="str">
            <v>25758-363</v>
          </cell>
          <cell r="DA366" t="str">
            <v>25823-363</v>
          </cell>
          <cell r="DO366" t="str">
            <v>25899-363</v>
          </cell>
        </row>
        <row r="367">
          <cell r="C367" t="str">
            <v>25-364</v>
          </cell>
          <cell r="O367" t="str">
            <v>25148-364</v>
          </cell>
          <cell r="S367" t="str">
            <v>25175-364</v>
          </cell>
          <cell r="AC367" t="str">
            <v>25269-364</v>
          </cell>
          <cell r="AF367" t="str">
            <v>25286-364</v>
          </cell>
          <cell r="AH367" t="str">
            <v>25290-364</v>
          </cell>
          <cell r="AM367" t="str">
            <v>25307-364</v>
          </cell>
          <cell r="AZ367" t="str">
            <v>25386-364</v>
          </cell>
          <cell r="BF367" t="str">
            <v>25430-364</v>
          </cell>
          <cell r="CM367" t="str">
            <v>25758-364</v>
          </cell>
          <cell r="DA367" t="str">
            <v>25823-364</v>
          </cell>
          <cell r="DO367" t="str">
            <v>25899-364</v>
          </cell>
        </row>
        <row r="368">
          <cell r="C368" t="str">
            <v>25-365</v>
          </cell>
          <cell r="O368" t="str">
            <v>25148-365</v>
          </cell>
          <cell r="S368" t="str">
            <v>25175-365</v>
          </cell>
          <cell r="AC368" t="str">
            <v>25269-365</v>
          </cell>
          <cell r="AF368" t="str">
            <v>25286-365</v>
          </cell>
          <cell r="AH368" t="str">
            <v>25290-365</v>
          </cell>
          <cell r="AM368" t="str">
            <v>25307-365</v>
          </cell>
          <cell r="AZ368" t="str">
            <v>25386-365</v>
          </cell>
          <cell r="BF368" t="str">
            <v>25430-365</v>
          </cell>
          <cell r="CM368" t="str">
            <v>25758-365</v>
          </cell>
          <cell r="DA368" t="str">
            <v>25823-365</v>
          </cell>
          <cell r="DO368" t="str">
            <v>25899-365</v>
          </cell>
        </row>
        <row r="369">
          <cell r="C369" t="str">
            <v>25-366</v>
          </cell>
          <cell r="O369" t="str">
            <v>25148-366</v>
          </cell>
          <cell r="S369" t="str">
            <v>25175-366</v>
          </cell>
          <cell r="AC369" t="str">
            <v>25269-366</v>
          </cell>
          <cell r="AF369" t="str">
            <v>25286-366</v>
          </cell>
          <cell r="AH369" t="str">
            <v>25290-366</v>
          </cell>
          <cell r="AM369" t="str">
            <v>25307-366</v>
          </cell>
          <cell r="AZ369" t="str">
            <v>25386-366</v>
          </cell>
          <cell r="BF369" t="str">
            <v>25430-366</v>
          </cell>
          <cell r="CM369" t="str">
            <v>25758-366</v>
          </cell>
          <cell r="DA369" t="str">
            <v>25823-366</v>
          </cell>
          <cell r="DO369" t="str">
            <v>25899-366</v>
          </cell>
        </row>
        <row r="370">
          <cell r="C370" t="str">
            <v>25-367</v>
          </cell>
          <cell r="O370" t="str">
            <v>25148-367</v>
          </cell>
          <cell r="S370" t="str">
            <v>25175-367</v>
          </cell>
          <cell r="AC370" t="str">
            <v>25269-367</v>
          </cell>
          <cell r="AF370" t="str">
            <v>25286-367</v>
          </cell>
          <cell r="AH370" t="str">
            <v>25290-367</v>
          </cell>
          <cell r="AM370" t="str">
            <v>25307-367</v>
          </cell>
          <cell r="AZ370" t="str">
            <v>25386-367</v>
          </cell>
          <cell r="BF370" t="str">
            <v>25430-367</v>
          </cell>
          <cell r="CM370" t="str">
            <v>25758-367</v>
          </cell>
          <cell r="DA370" t="str">
            <v>25823-367</v>
          </cell>
          <cell r="DO370" t="str">
            <v>25899-367</v>
          </cell>
        </row>
        <row r="371">
          <cell r="C371" t="str">
            <v>25-368</v>
          </cell>
          <cell r="O371" t="str">
            <v>25148-368</v>
          </cell>
          <cell r="S371" t="str">
            <v>25175-368</v>
          </cell>
          <cell r="AC371" t="str">
            <v>25269-368</v>
          </cell>
          <cell r="AF371" t="str">
            <v>25286-368</v>
          </cell>
          <cell r="AH371" t="str">
            <v>25290-368</v>
          </cell>
          <cell r="AM371" t="str">
            <v>25307-368</v>
          </cell>
          <cell r="AZ371" t="str">
            <v>25386-368</v>
          </cell>
          <cell r="BF371" t="str">
            <v>25430-368</v>
          </cell>
          <cell r="CM371" t="str">
            <v>25758-368</v>
          </cell>
          <cell r="DA371" t="str">
            <v>25823-368</v>
          </cell>
          <cell r="DO371" t="str">
            <v>25899-368</v>
          </cell>
        </row>
        <row r="372">
          <cell r="C372" t="str">
            <v>25-369</v>
          </cell>
          <cell r="O372" t="str">
            <v>25148-369</v>
          </cell>
          <cell r="S372" t="str">
            <v>25175-369</v>
          </cell>
          <cell r="AC372" t="str">
            <v>25269-369</v>
          </cell>
          <cell r="AF372" t="str">
            <v>25286-369</v>
          </cell>
          <cell r="AH372" t="str">
            <v>25290-369</v>
          </cell>
          <cell r="AM372" t="str">
            <v>25307-369</v>
          </cell>
          <cell r="CM372" t="str">
            <v>25758-369</v>
          </cell>
          <cell r="DA372" t="str">
            <v>25823-369</v>
          </cell>
        </row>
        <row r="373">
          <cell r="C373" t="str">
            <v>25-370</v>
          </cell>
          <cell r="O373" t="str">
            <v>25148-370</v>
          </cell>
          <cell r="S373" t="str">
            <v>25175-370</v>
          </cell>
          <cell r="AC373" t="str">
            <v>25269-370</v>
          </cell>
          <cell r="AF373" t="str">
            <v>25286-370</v>
          </cell>
          <cell r="AH373" t="str">
            <v>25290-370</v>
          </cell>
          <cell r="AM373" t="str">
            <v>25307-370</v>
          </cell>
          <cell r="CM373" t="str">
            <v>25758-370</v>
          </cell>
          <cell r="DA373" t="str">
            <v>25823-370</v>
          </cell>
        </row>
        <row r="374">
          <cell r="C374" t="str">
            <v>25-371</v>
          </cell>
          <cell r="O374" t="str">
            <v>25148-371</v>
          </cell>
          <cell r="S374" t="str">
            <v>25175-371</v>
          </cell>
          <cell r="AC374" t="str">
            <v>25269-371</v>
          </cell>
          <cell r="AF374" t="str">
            <v>25286-371</v>
          </cell>
          <cell r="AH374" t="str">
            <v>25290-371</v>
          </cell>
          <cell r="AM374" t="str">
            <v>25307-371</v>
          </cell>
          <cell r="CM374" t="str">
            <v>25758-371</v>
          </cell>
          <cell r="DA374" t="str">
            <v>25823-371</v>
          </cell>
        </row>
        <row r="375">
          <cell r="C375" t="str">
            <v>25-372</v>
          </cell>
          <cell r="O375" t="str">
            <v>25148-372</v>
          </cell>
          <cell r="S375" t="str">
            <v>25175-372</v>
          </cell>
          <cell r="AC375" t="str">
            <v>25269-372</v>
          </cell>
          <cell r="AF375" t="str">
            <v>25286-372</v>
          </cell>
          <cell r="AH375" t="str">
            <v>25290-372</v>
          </cell>
          <cell r="AM375" t="str">
            <v>25307-372</v>
          </cell>
          <cell r="CM375" t="str">
            <v>25758-372</v>
          </cell>
          <cell r="DA375" t="str">
            <v>25823-372</v>
          </cell>
        </row>
        <row r="376">
          <cell r="C376" t="str">
            <v>25-373</v>
          </cell>
          <cell r="O376" t="str">
            <v>25148-373</v>
          </cell>
          <cell r="S376" t="str">
            <v>25175-373</v>
          </cell>
          <cell r="AC376" t="str">
            <v>25269-373</v>
          </cell>
          <cell r="AF376" t="str">
            <v>25286-373</v>
          </cell>
          <cell r="AH376" t="str">
            <v>25290-373</v>
          </cell>
          <cell r="AM376" t="str">
            <v>25307-373</v>
          </cell>
          <cell r="CM376" t="str">
            <v>25758-373</v>
          </cell>
          <cell r="DA376" t="str">
            <v>25823-373</v>
          </cell>
        </row>
        <row r="377">
          <cell r="C377" t="str">
            <v>25-374</v>
          </cell>
          <cell r="O377" t="str">
            <v>25148-374</v>
          </cell>
          <cell r="S377" t="str">
            <v>25175-374</v>
          </cell>
          <cell r="AC377" t="str">
            <v>25269-374</v>
          </cell>
          <cell r="AF377" t="str">
            <v>25286-374</v>
          </cell>
          <cell r="AH377" t="str">
            <v>25290-374</v>
          </cell>
          <cell r="AM377" t="str">
            <v>25307-374</v>
          </cell>
          <cell r="CM377" t="str">
            <v>25758-374</v>
          </cell>
          <cell r="DA377" t="str">
            <v>25823-374</v>
          </cell>
        </row>
        <row r="378">
          <cell r="C378" t="str">
            <v>25-375</v>
          </cell>
          <cell r="O378" t="str">
            <v>25148-375</v>
          </cell>
          <cell r="S378" t="str">
            <v>25175-375</v>
          </cell>
          <cell r="AC378" t="str">
            <v>25269-375</v>
          </cell>
          <cell r="AH378" t="str">
            <v>25290-375</v>
          </cell>
          <cell r="AM378" t="str">
            <v>25307-375</v>
          </cell>
          <cell r="CM378" t="str">
            <v>25758-375</v>
          </cell>
          <cell r="DA378" t="str">
            <v>25823-375</v>
          </cell>
        </row>
        <row r="379">
          <cell r="C379" t="str">
            <v>25-376</v>
          </cell>
          <cell r="O379" t="str">
            <v>25148-376</v>
          </cell>
          <cell r="AC379" t="str">
            <v>25269-376</v>
          </cell>
          <cell r="AH379" t="str">
            <v>25290-376</v>
          </cell>
          <cell r="AM379" t="str">
            <v>25307-376</v>
          </cell>
          <cell r="CM379" t="str">
            <v>25758-376</v>
          </cell>
          <cell r="DA379" t="str">
            <v>25823-376</v>
          </cell>
        </row>
        <row r="380">
          <cell r="C380" t="str">
            <v>25-377</v>
          </cell>
          <cell r="O380" t="str">
            <v>25148-377</v>
          </cell>
          <cell r="AC380" t="str">
            <v>25269-377</v>
          </cell>
          <cell r="AH380" t="str">
            <v>25290-377</v>
          </cell>
          <cell r="AM380" t="str">
            <v>25307-377</v>
          </cell>
          <cell r="CM380" t="str">
            <v>25758-377</v>
          </cell>
          <cell r="DA380" t="str">
            <v>25823-377</v>
          </cell>
        </row>
        <row r="381">
          <cell r="C381" t="str">
            <v>25-378</v>
          </cell>
          <cell r="O381" t="str">
            <v>25148-378</v>
          </cell>
          <cell r="AC381" t="str">
            <v>25269-378</v>
          </cell>
          <cell r="AH381" t="str">
            <v>25290-378</v>
          </cell>
          <cell r="AM381" t="str">
            <v>25307-378</v>
          </cell>
          <cell r="CM381" t="str">
            <v>25758-378</v>
          </cell>
          <cell r="DA381" t="str">
            <v>25823-378</v>
          </cell>
        </row>
        <row r="382">
          <cell r="C382" t="str">
            <v>25-379</v>
          </cell>
          <cell r="AC382" t="str">
            <v>25269-379</v>
          </cell>
          <cell r="AH382" t="str">
            <v>25290-379</v>
          </cell>
          <cell r="AM382" t="str">
            <v>25307-379</v>
          </cell>
          <cell r="CM382" t="str">
            <v>25758-379</v>
          </cell>
          <cell r="DA382" t="str">
            <v>25823-379</v>
          </cell>
        </row>
        <row r="383">
          <cell r="C383" t="str">
            <v>25-380</v>
          </cell>
          <cell r="AC383" t="str">
            <v>25269-380</v>
          </cell>
          <cell r="AH383" t="str">
            <v>25290-380</v>
          </cell>
          <cell r="AM383" t="str">
            <v>25307-380</v>
          </cell>
          <cell r="CM383" t="str">
            <v>25758-380</v>
          </cell>
          <cell r="DA383" t="str">
            <v>25823-380</v>
          </cell>
        </row>
        <row r="384">
          <cell r="C384" t="str">
            <v>25-381</v>
          </cell>
          <cell r="AC384" t="str">
            <v>25269-381</v>
          </cell>
          <cell r="AH384" t="str">
            <v>25290-381</v>
          </cell>
          <cell r="AM384" t="str">
            <v>25307-381</v>
          </cell>
          <cell r="CM384" t="str">
            <v>25758-381</v>
          </cell>
          <cell r="DA384" t="str">
            <v>25823-381</v>
          </cell>
        </row>
        <row r="385">
          <cell r="C385" t="str">
            <v>25-382</v>
          </cell>
          <cell r="AC385" t="str">
            <v>25269-382</v>
          </cell>
          <cell r="AH385" t="str">
            <v>25290-382</v>
          </cell>
          <cell r="AM385" t="str">
            <v>25307-382</v>
          </cell>
          <cell r="CM385" t="str">
            <v>25758-382</v>
          </cell>
          <cell r="DA385" t="str">
            <v>25823-382</v>
          </cell>
        </row>
        <row r="386">
          <cell r="C386" t="str">
            <v>25-383</v>
          </cell>
          <cell r="AC386" t="str">
            <v>25269-383</v>
          </cell>
          <cell r="AH386" t="str">
            <v>25290-383</v>
          </cell>
          <cell r="AM386" t="str">
            <v>25307-383</v>
          </cell>
          <cell r="CM386" t="str">
            <v>25758-383</v>
          </cell>
          <cell r="DA386" t="str">
            <v>25823-383</v>
          </cell>
        </row>
        <row r="387">
          <cell r="C387" t="str">
            <v>25-384</v>
          </cell>
          <cell r="AC387" t="str">
            <v>25269-384</v>
          </cell>
          <cell r="AH387" t="str">
            <v>25290-384</v>
          </cell>
          <cell r="AM387" t="str">
            <v>25307-384</v>
          </cell>
          <cell r="CM387" t="str">
            <v>25758-384</v>
          </cell>
          <cell r="DA387" t="str">
            <v>25823-384</v>
          </cell>
        </row>
        <row r="388">
          <cell r="C388" t="str">
            <v>25-385</v>
          </cell>
          <cell r="AC388" t="str">
            <v>25269-385</v>
          </cell>
          <cell r="AH388" t="str">
            <v>25290-385</v>
          </cell>
          <cell r="AM388" t="str">
            <v>25307-385</v>
          </cell>
          <cell r="CM388" t="str">
            <v>25758-385</v>
          </cell>
          <cell r="DA388" t="str">
            <v>25823-385</v>
          </cell>
        </row>
        <row r="389">
          <cell r="C389" t="str">
            <v>25-386</v>
          </cell>
          <cell r="AC389" t="str">
            <v>25269-386</v>
          </cell>
          <cell r="AH389" t="str">
            <v>25290-386</v>
          </cell>
          <cell r="AM389" t="str">
            <v>25307-386</v>
          </cell>
          <cell r="CM389" t="str">
            <v>25758-386</v>
          </cell>
          <cell r="DA389" t="str">
            <v>25823-386</v>
          </cell>
        </row>
        <row r="390">
          <cell r="C390" t="str">
            <v>25-387</v>
          </cell>
          <cell r="AC390" t="str">
            <v>25269-387</v>
          </cell>
          <cell r="AH390" t="str">
            <v>25290-387</v>
          </cell>
          <cell r="AM390" t="str">
            <v>25307-387</v>
          </cell>
          <cell r="CM390" t="str">
            <v>25758-387</v>
          </cell>
          <cell r="DA390" t="str">
            <v>25823-387</v>
          </cell>
        </row>
        <row r="391">
          <cell r="C391" t="str">
            <v>25-388</v>
          </cell>
          <cell r="AH391" t="str">
            <v>25290-388</v>
          </cell>
          <cell r="AM391" t="str">
            <v>25307-388</v>
          </cell>
          <cell r="CM391" t="str">
            <v>25758-388</v>
          </cell>
          <cell r="DA391" t="str">
            <v>25823-388</v>
          </cell>
        </row>
        <row r="392">
          <cell r="C392" t="str">
            <v>25-389</v>
          </cell>
          <cell r="AH392" t="str">
            <v>25290-389</v>
          </cell>
          <cell r="AM392" t="str">
            <v>25307-389</v>
          </cell>
          <cell r="CM392" t="str">
            <v>25758-389</v>
          </cell>
          <cell r="DA392" t="str">
            <v>25823-389</v>
          </cell>
        </row>
        <row r="393">
          <cell r="C393" t="str">
            <v>25-390</v>
          </cell>
          <cell r="AH393" t="str">
            <v>25290-390</v>
          </cell>
          <cell r="AM393" t="str">
            <v>25307-390</v>
          </cell>
          <cell r="CM393" t="str">
            <v>25758-390</v>
          </cell>
          <cell r="DA393" t="str">
            <v>25823-390</v>
          </cell>
        </row>
        <row r="394">
          <cell r="C394" t="str">
            <v>25-391</v>
          </cell>
          <cell r="AH394" t="str">
            <v>25290-391</v>
          </cell>
          <cell r="AM394" t="str">
            <v>25307-391</v>
          </cell>
          <cell r="CM394" t="str">
            <v>25758-391</v>
          </cell>
          <cell r="DA394" t="str">
            <v>25823-391</v>
          </cell>
        </row>
        <row r="395">
          <cell r="C395" t="str">
            <v>25-392</v>
          </cell>
          <cell r="AH395" t="str">
            <v>25290-392</v>
          </cell>
          <cell r="AM395" t="str">
            <v>25307-392</v>
          </cell>
          <cell r="CM395" t="str">
            <v>25758-392</v>
          </cell>
          <cell r="DA395" t="str">
            <v>25823-392</v>
          </cell>
        </row>
        <row r="396">
          <cell r="C396" t="str">
            <v>25-393</v>
          </cell>
          <cell r="AH396" t="str">
            <v>25290-393</v>
          </cell>
          <cell r="AM396" t="str">
            <v>25307-393</v>
          </cell>
          <cell r="CM396" t="str">
            <v>25758-393</v>
          </cell>
          <cell r="DA396" t="str">
            <v>25823-393</v>
          </cell>
        </row>
        <row r="397">
          <cell r="C397" t="str">
            <v>25-394</v>
          </cell>
          <cell r="AH397" t="str">
            <v>25290-394</v>
          </cell>
          <cell r="AM397" t="str">
            <v>25307-394</v>
          </cell>
          <cell r="CM397" t="str">
            <v>25758-394</v>
          </cell>
          <cell r="DA397" t="str">
            <v>25823-394</v>
          </cell>
        </row>
        <row r="398">
          <cell r="C398" t="str">
            <v>25-395</v>
          </cell>
          <cell r="AH398" t="str">
            <v>25290-395</v>
          </cell>
          <cell r="AM398" t="str">
            <v>25307-395</v>
          </cell>
          <cell r="CM398" t="str">
            <v>25758-395</v>
          </cell>
          <cell r="DA398" t="str">
            <v>25823-395</v>
          </cell>
        </row>
        <row r="399">
          <cell r="C399" t="str">
            <v>25-396</v>
          </cell>
          <cell r="AH399" t="str">
            <v>25290-396</v>
          </cell>
          <cell r="AM399" t="str">
            <v>25307-396</v>
          </cell>
          <cell r="CM399" t="str">
            <v>25758-396</v>
          </cell>
          <cell r="DA399" t="str">
            <v>25823-396</v>
          </cell>
        </row>
        <row r="400">
          <cell r="C400" t="str">
            <v>25-397</v>
          </cell>
          <cell r="AH400" t="str">
            <v>25290-397</v>
          </cell>
          <cell r="AM400" t="str">
            <v>25307-397</v>
          </cell>
          <cell r="CM400" t="str">
            <v>25758-397</v>
          </cell>
          <cell r="DA400" t="str">
            <v>25823-397</v>
          </cell>
        </row>
        <row r="401">
          <cell r="C401" t="str">
            <v>25-398</v>
          </cell>
          <cell r="AH401" t="str">
            <v>25290-398</v>
          </cell>
          <cell r="AM401" t="str">
            <v>25307-398</v>
          </cell>
          <cell r="CM401" t="str">
            <v>25758-398</v>
          </cell>
          <cell r="DA401" t="str">
            <v>25823-398</v>
          </cell>
        </row>
        <row r="402">
          <cell r="C402" t="str">
            <v>25-399</v>
          </cell>
          <cell r="AH402" t="str">
            <v>25290-399</v>
          </cell>
          <cell r="AM402" t="str">
            <v>25307-399</v>
          </cell>
          <cell r="CM402" t="str">
            <v>25758-399</v>
          </cell>
          <cell r="DA402" t="str">
            <v>25823-399</v>
          </cell>
        </row>
        <row r="403">
          <cell r="C403" t="str">
            <v>25-400</v>
          </cell>
          <cell r="AH403" t="str">
            <v>25290-400</v>
          </cell>
          <cell r="AM403" t="str">
            <v>25307-400</v>
          </cell>
          <cell r="CM403" t="str">
            <v>25758-400</v>
          </cell>
          <cell r="DA403" t="str">
            <v>25823-400</v>
          </cell>
        </row>
        <row r="404">
          <cell r="C404" t="str">
            <v>25-401</v>
          </cell>
          <cell r="AH404" t="str">
            <v>25290-401</v>
          </cell>
          <cell r="AM404" t="str">
            <v>25307-401</v>
          </cell>
          <cell r="CM404" t="str">
            <v>25758-401</v>
          </cell>
          <cell r="DA404" t="str">
            <v>25823-401</v>
          </cell>
        </row>
        <row r="405">
          <cell r="C405" t="str">
            <v>25-402</v>
          </cell>
          <cell r="AH405" t="str">
            <v>25290-402</v>
          </cell>
          <cell r="AM405" t="str">
            <v>25307-402</v>
          </cell>
          <cell r="CM405" t="str">
            <v>25758-402</v>
          </cell>
          <cell r="DA405" t="str">
            <v>25823-402</v>
          </cell>
        </row>
        <row r="406">
          <cell r="C406" t="str">
            <v>25-403</v>
          </cell>
          <cell r="AH406" t="str">
            <v>25290-403</v>
          </cell>
          <cell r="AM406" t="str">
            <v>25307-403</v>
          </cell>
          <cell r="CM406" t="str">
            <v>25758-403</v>
          </cell>
          <cell r="DA406" t="str">
            <v>25823-403</v>
          </cell>
        </row>
        <row r="407">
          <cell r="C407" t="str">
            <v>25-404</v>
          </cell>
          <cell r="AH407" t="str">
            <v>25290-404</v>
          </cell>
          <cell r="AM407" t="str">
            <v>25307-404</v>
          </cell>
          <cell r="CM407" t="str">
            <v>25758-404</v>
          </cell>
          <cell r="DA407" t="str">
            <v>25823-404</v>
          </cell>
        </row>
        <row r="408">
          <cell r="C408" t="str">
            <v>25-405</v>
          </cell>
          <cell r="AH408" t="str">
            <v>25290-405</v>
          </cell>
          <cell r="AM408" t="str">
            <v>25307-405</v>
          </cell>
          <cell r="CM408" t="str">
            <v>25758-405</v>
          </cell>
          <cell r="DA408" t="str">
            <v>25823-405</v>
          </cell>
        </row>
        <row r="409">
          <cell r="C409" t="str">
            <v>25-406</v>
          </cell>
          <cell r="AH409" t="str">
            <v>25290-406</v>
          </cell>
          <cell r="AM409" t="str">
            <v>25307-406</v>
          </cell>
          <cell r="CM409" t="str">
            <v>25758-406</v>
          </cell>
          <cell r="DA409" t="str">
            <v>25823-406</v>
          </cell>
        </row>
        <row r="410">
          <cell r="C410" t="str">
            <v>25-407</v>
          </cell>
          <cell r="AH410" t="str">
            <v>25290-407</v>
          </cell>
          <cell r="AM410" t="str">
            <v>25307-407</v>
          </cell>
          <cell r="CM410" t="str">
            <v>25758-407</v>
          </cell>
          <cell r="DA410" t="str">
            <v>25823-407</v>
          </cell>
        </row>
        <row r="411">
          <cell r="C411" t="str">
            <v>25-408</v>
          </cell>
          <cell r="AH411" t="str">
            <v>25290-408</v>
          </cell>
          <cell r="AM411" t="str">
            <v>25307-408</v>
          </cell>
          <cell r="CM411" t="str">
            <v>25758-408</v>
          </cell>
          <cell r="DA411" t="str">
            <v>25823-408</v>
          </cell>
        </row>
        <row r="412">
          <cell r="C412" t="str">
            <v>25-409</v>
          </cell>
          <cell r="AH412" t="str">
            <v>25290-409</v>
          </cell>
          <cell r="AM412" t="str">
            <v>25307-409</v>
          </cell>
          <cell r="CM412" t="str">
            <v>25758-409</v>
          </cell>
          <cell r="DA412" t="str">
            <v>25823-409</v>
          </cell>
        </row>
        <row r="413">
          <cell r="C413" t="str">
            <v>25-410</v>
          </cell>
          <cell r="AH413" t="str">
            <v>25290-410</v>
          </cell>
          <cell r="AM413" t="str">
            <v>25307-410</v>
          </cell>
          <cell r="CM413" t="str">
            <v>25758-410</v>
          </cell>
          <cell r="DA413" t="str">
            <v>25823-410</v>
          </cell>
        </row>
        <row r="414">
          <cell r="C414" t="str">
            <v>25-411</v>
          </cell>
          <cell r="AH414" t="str">
            <v>25290-411</v>
          </cell>
          <cell r="AM414" t="str">
            <v>25307-411</v>
          </cell>
          <cell r="CM414" t="str">
            <v>25758-411</v>
          </cell>
          <cell r="DA414" t="str">
            <v>25823-411</v>
          </cell>
        </row>
        <row r="415">
          <cell r="C415" t="str">
            <v>25-412</v>
          </cell>
          <cell r="AH415" t="str">
            <v>25290-412</v>
          </cell>
          <cell r="AM415" t="str">
            <v>25307-412</v>
          </cell>
          <cell r="CM415" t="str">
            <v>25758-412</v>
          </cell>
          <cell r="DA415" t="str">
            <v>25823-412</v>
          </cell>
        </row>
        <row r="416">
          <cell r="C416" t="str">
            <v>25-413</v>
          </cell>
          <cell r="AH416" t="str">
            <v>25290-413</v>
          </cell>
          <cell r="AM416" t="str">
            <v>25307-413</v>
          </cell>
          <cell r="CM416" t="str">
            <v>25758-413</v>
          </cell>
          <cell r="DA416" t="str">
            <v>25823-413</v>
          </cell>
        </row>
        <row r="417">
          <cell r="C417" t="str">
            <v>25-414</v>
          </cell>
          <cell r="AH417" t="str">
            <v>25290-414</v>
          </cell>
          <cell r="AM417" t="str">
            <v>25307-414</v>
          </cell>
          <cell r="CM417" t="str">
            <v>25758-414</v>
          </cell>
          <cell r="DA417" t="str">
            <v>25823-414</v>
          </cell>
        </row>
        <row r="418">
          <cell r="C418" t="str">
            <v>25-415</v>
          </cell>
          <cell r="AH418" t="str">
            <v>25290-415</v>
          </cell>
          <cell r="AM418" t="str">
            <v>25307-415</v>
          </cell>
          <cell r="CM418" t="str">
            <v>25758-415</v>
          </cell>
          <cell r="DA418" t="str">
            <v>25823-415</v>
          </cell>
        </row>
        <row r="419">
          <cell r="C419" t="str">
            <v>25-416</v>
          </cell>
          <cell r="AH419" t="str">
            <v>25290-416</v>
          </cell>
          <cell r="AM419" t="str">
            <v>25307-416</v>
          </cell>
          <cell r="CM419" t="str">
            <v>25758-416</v>
          </cell>
          <cell r="DA419" t="str">
            <v>25823-416</v>
          </cell>
        </row>
        <row r="420">
          <cell r="C420" t="str">
            <v>25-417</v>
          </cell>
          <cell r="AH420" t="str">
            <v>25290-417</v>
          </cell>
          <cell r="AM420" t="str">
            <v>25307-417</v>
          </cell>
          <cell r="CM420" t="str">
            <v>25758-417</v>
          </cell>
          <cell r="DA420" t="str">
            <v>25823-417</v>
          </cell>
        </row>
        <row r="421">
          <cell r="C421" t="str">
            <v>25-418</v>
          </cell>
          <cell r="AH421" t="str">
            <v>25290-418</v>
          </cell>
          <cell r="AM421" t="str">
            <v>25307-418</v>
          </cell>
          <cell r="CM421" t="str">
            <v>25758-418</v>
          </cell>
          <cell r="DA421" t="str">
            <v>25823-418</v>
          </cell>
        </row>
        <row r="422">
          <cell r="C422" t="str">
            <v>25-419</v>
          </cell>
          <cell r="AH422" t="str">
            <v>25290-419</v>
          </cell>
          <cell r="AM422" t="str">
            <v>25307-419</v>
          </cell>
          <cell r="CM422" t="str">
            <v>25758-419</v>
          </cell>
          <cell r="DA422" t="str">
            <v>25823-419</v>
          </cell>
        </row>
        <row r="423">
          <cell r="C423" t="str">
            <v>25-420</v>
          </cell>
          <cell r="AH423" t="str">
            <v>25290-420</v>
          </cell>
          <cell r="AM423" t="str">
            <v>25307-420</v>
          </cell>
          <cell r="CM423" t="str">
            <v>25758-420</v>
          </cell>
          <cell r="DA423" t="str">
            <v>25823-420</v>
          </cell>
        </row>
        <row r="424">
          <cell r="C424" t="str">
            <v>25-421</v>
          </cell>
          <cell r="AH424" t="str">
            <v>25290-421</v>
          </cell>
          <cell r="AM424" t="str">
            <v>25307-421</v>
          </cell>
          <cell r="CM424" t="str">
            <v>25758-421</v>
          </cell>
          <cell r="DA424" t="str">
            <v>25823-421</v>
          </cell>
        </row>
        <row r="425">
          <cell r="C425" t="str">
            <v>25-422</v>
          </cell>
          <cell r="AH425" t="str">
            <v>25290-422</v>
          </cell>
          <cell r="AM425" t="str">
            <v>25307-422</v>
          </cell>
          <cell r="CM425" t="str">
            <v>25758-422</v>
          </cell>
          <cell r="DA425" t="str">
            <v>25823-422</v>
          </cell>
        </row>
        <row r="426">
          <cell r="C426" t="str">
            <v>25-423</v>
          </cell>
          <cell r="AH426" t="str">
            <v>25290-423</v>
          </cell>
          <cell r="AM426" t="str">
            <v>25307-423</v>
          </cell>
          <cell r="CM426" t="str">
            <v>25758-423</v>
          </cell>
          <cell r="DA426" t="str">
            <v>25823-423</v>
          </cell>
        </row>
        <row r="427">
          <cell r="C427" t="str">
            <v>25-424</v>
          </cell>
          <cell r="AH427" t="str">
            <v>25290-424</v>
          </cell>
          <cell r="AM427" t="str">
            <v>25307-424</v>
          </cell>
          <cell r="CM427" t="str">
            <v>25758-424</v>
          </cell>
          <cell r="DA427" t="str">
            <v>25823-424</v>
          </cell>
        </row>
        <row r="428">
          <cell r="C428" t="str">
            <v>25-425</v>
          </cell>
          <cell r="AH428" t="str">
            <v>25290-425</v>
          </cell>
          <cell r="AM428" t="str">
            <v>25307-425</v>
          </cell>
          <cell r="CM428" t="str">
            <v>25758-425</v>
          </cell>
          <cell r="DA428" t="str">
            <v>25823-425</v>
          </cell>
        </row>
        <row r="429">
          <cell r="C429" t="str">
            <v>25-426</v>
          </cell>
          <cell r="AH429" t="str">
            <v>25290-426</v>
          </cell>
          <cell r="AM429" t="str">
            <v>25307-426</v>
          </cell>
          <cell r="CM429" t="str">
            <v>25758-426</v>
          </cell>
          <cell r="DA429" t="str">
            <v>25823-426</v>
          </cell>
        </row>
        <row r="430">
          <cell r="C430" t="str">
            <v>25-427</v>
          </cell>
          <cell r="AH430" t="str">
            <v>25290-427</v>
          </cell>
          <cell r="AM430" t="str">
            <v>25307-427</v>
          </cell>
          <cell r="CM430" t="str">
            <v>25758-427</v>
          </cell>
          <cell r="DA430" t="str">
            <v>25823-427</v>
          </cell>
        </row>
        <row r="431">
          <cell r="C431" t="str">
            <v>25-428</v>
          </cell>
          <cell r="AH431" t="str">
            <v>25290-428</v>
          </cell>
          <cell r="AM431" t="str">
            <v>25307-428</v>
          </cell>
          <cell r="CM431" t="str">
            <v>25758-428</v>
          </cell>
          <cell r="DA431" t="str">
            <v>25823-428</v>
          </cell>
        </row>
        <row r="432">
          <cell r="C432" t="str">
            <v>25-429</v>
          </cell>
          <cell r="AH432" t="str">
            <v>25290-429</v>
          </cell>
          <cell r="AM432" t="str">
            <v>25307-429</v>
          </cell>
          <cell r="CM432" t="str">
            <v>25758-429</v>
          </cell>
          <cell r="DA432" t="str">
            <v>25823-429</v>
          </cell>
        </row>
        <row r="433">
          <cell r="C433" t="str">
            <v>25-430</v>
          </cell>
          <cell r="AH433" t="str">
            <v>25290-430</v>
          </cell>
          <cell r="AM433" t="str">
            <v>25307-430</v>
          </cell>
          <cell r="CM433" t="str">
            <v>25758-430</v>
          </cell>
          <cell r="DA433" t="str">
            <v>25823-430</v>
          </cell>
        </row>
        <row r="434">
          <cell r="AH434" t="str">
            <v>25290-431</v>
          </cell>
          <cell r="AM434" t="str">
            <v>25307-431</v>
          </cell>
          <cell r="CM434" t="str">
            <v>25758-431</v>
          </cell>
          <cell r="DA434" t="str">
            <v>25823-431</v>
          </cell>
        </row>
        <row r="435">
          <cell r="AH435" t="str">
            <v>25290-432</v>
          </cell>
          <cell r="AM435" t="str">
            <v>25307-432</v>
          </cell>
          <cell r="CM435" t="str">
            <v>25758-432</v>
          </cell>
          <cell r="DA435" t="str">
            <v>25823-432</v>
          </cell>
        </row>
        <row r="436">
          <cell r="AH436" t="str">
            <v>25290-433</v>
          </cell>
          <cell r="AM436" t="str">
            <v>25307-433</v>
          </cell>
          <cell r="CM436" t="str">
            <v>25758-433</v>
          </cell>
          <cell r="DA436" t="str">
            <v>25823-433</v>
          </cell>
        </row>
        <row r="437">
          <cell r="AH437" t="str">
            <v>25290-434</v>
          </cell>
          <cell r="AM437" t="str">
            <v>25307-434</v>
          </cell>
          <cell r="CM437" t="str">
            <v>25758-434</v>
          </cell>
          <cell r="DA437" t="str">
            <v>25823-434</v>
          </cell>
        </row>
        <row r="438">
          <cell r="AH438" t="str">
            <v>25290-435</v>
          </cell>
          <cell r="AM438" t="str">
            <v>25307-435</v>
          </cell>
          <cell r="CM438" t="str">
            <v>25758-435</v>
          </cell>
          <cell r="DA438" t="str">
            <v>25823-435</v>
          </cell>
        </row>
        <row r="439">
          <cell r="AH439" t="str">
            <v>25290-436</v>
          </cell>
          <cell r="AM439" t="str">
            <v>25307-436</v>
          </cell>
          <cell r="CM439" t="str">
            <v>25758-436</v>
          </cell>
          <cell r="DA439" t="str">
            <v>25823-436</v>
          </cell>
        </row>
        <row r="440">
          <cell r="AH440" t="str">
            <v>25290-437</v>
          </cell>
          <cell r="AM440" t="str">
            <v>25307-437</v>
          </cell>
          <cell r="CM440" t="str">
            <v>25758-437</v>
          </cell>
          <cell r="DA440" t="str">
            <v>25823-437</v>
          </cell>
        </row>
        <row r="441">
          <cell r="AH441" t="str">
            <v>25290-438</v>
          </cell>
          <cell r="AM441" t="str">
            <v>25307-438</v>
          </cell>
          <cell r="CM441" t="str">
            <v>25758-438</v>
          </cell>
          <cell r="DA441" t="str">
            <v>25823-438</v>
          </cell>
        </row>
        <row r="442">
          <cell r="AH442" t="str">
            <v>25290-439</v>
          </cell>
          <cell r="AM442" t="str">
            <v>25307-439</v>
          </cell>
          <cell r="CM442" t="str">
            <v>25758-439</v>
          </cell>
          <cell r="DA442" t="str">
            <v>25823-439</v>
          </cell>
        </row>
        <row r="443">
          <cell r="AH443" t="str">
            <v>25290-440</v>
          </cell>
          <cell r="AM443" t="str">
            <v>25307-440</v>
          </cell>
          <cell r="CM443" t="str">
            <v>25758-440</v>
          </cell>
          <cell r="DA443" t="str">
            <v>25823-440</v>
          </cell>
        </row>
        <row r="444">
          <cell r="AH444" t="str">
            <v>25290-441</v>
          </cell>
          <cell r="AM444" t="str">
            <v>25307-441</v>
          </cell>
          <cell r="CM444" t="str">
            <v>25758-441</v>
          </cell>
          <cell r="DA444" t="str">
            <v>25823-441</v>
          </cell>
        </row>
        <row r="445">
          <cell r="AH445" t="str">
            <v>25290-442</v>
          </cell>
          <cell r="AM445" t="str">
            <v>25307-442</v>
          </cell>
          <cell r="CM445" t="str">
            <v>25758-442</v>
          </cell>
          <cell r="DA445" t="str">
            <v>25823-442</v>
          </cell>
        </row>
        <row r="446">
          <cell r="AH446" t="str">
            <v>25290-443</v>
          </cell>
          <cell r="AM446" t="str">
            <v>25307-443</v>
          </cell>
          <cell r="CM446" t="str">
            <v>25758-443</v>
          </cell>
          <cell r="DA446" t="str">
            <v>25823-443</v>
          </cell>
        </row>
        <row r="447">
          <cell r="AH447" t="str">
            <v>25290-444</v>
          </cell>
          <cell r="AM447" t="str">
            <v>25307-444</v>
          </cell>
          <cell r="CM447" t="str">
            <v>25758-444</v>
          </cell>
          <cell r="DA447" t="str">
            <v>25823-444</v>
          </cell>
        </row>
        <row r="448">
          <cell r="AH448" t="str">
            <v>25290-445</v>
          </cell>
          <cell r="AM448" t="str">
            <v>25307-445</v>
          </cell>
          <cell r="CM448" t="str">
            <v>25758-445</v>
          </cell>
          <cell r="DA448" t="str">
            <v>25823-445</v>
          </cell>
        </row>
        <row r="449">
          <cell r="AH449" t="str">
            <v>25290-446</v>
          </cell>
          <cell r="AM449" t="str">
            <v>25307-446</v>
          </cell>
          <cell r="CM449" t="str">
            <v>25758-446</v>
          </cell>
          <cell r="DA449" t="str">
            <v>25823-446</v>
          </cell>
        </row>
        <row r="450">
          <cell r="AH450" t="str">
            <v>25290-447</v>
          </cell>
          <cell r="AM450" t="str">
            <v>25307-447</v>
          </cell>
          <cell r="CM450" t="str">
            <v>25758-447</v>
          </cell>
          <cell r="DA450" t="str">
            <v>25823-447</v>
          </cell>
        </row>
        <row r="451">
          <cell r="AH451" t="str">
            <v>25290-448</v>
          </cell>
          <cell r="AM451" t="str">
            <v>25307-448</v>
          </cell>
          <cell r="CM451" t="str">
            <v>25758-448</v>
          </cell>
          <cell r="DA451" t="str">
            <v>25823-448</v>
          </cell>
        </row>
        <row r="452">
          <cell r="AH452" t="str">
            <v>25290-449</v>
          </cell>
          <cell r="AM452" t="str">
            <v>25307-449</v>
          </cell>
          <cell r="CM452" t="str">
            <v>25758-449</v>
          </cell>
          <cell r="DA452" t="str">
            <v>25823-449</v>
          </cell>
        </row>
        <row r="453">
          <cell r="AH453" t="str">
            <v>25290-450</v>
          </cell>
          <cell r="AM453" t="str">
            <v>25307-450</v>
          </cell>
          <cell r="CM453" t="str">
            <v>25758-450</v>
          </cell>
          <cell r="DA453" t="str">
            <v>25823-450</v>
          </cell>
        </row>
        <row r="454">
          <cell r="AH454" t="str">
            <v>25290-451</v>
          </cell>
          <cell r="AM454" t="str">
            <v>25307-451</v>
          </cell>
          <cell r="CM454" t="str">
            <v>25758-451</v>
          </cell>
          <cell r="DA454" t="str">
            <v>25823-451</v>
          </cell>
        </row>
        <row r="455">
          <cell r="AH455" t="str">
            <v>25290-452</v>
          </cell>
          <cell r="AM455" t="str">
            <v>25307-452</v>
          </cell>
          <cell r="CM455" t="str">
            <v>25758-452</v>
          </cell>
          <cell r="DA455" t="str">
            <v>25823-452</v>
          </cell>
        </row>
        <row r="456">
          <cell r="AH456" t="str">
            <v>25290-453</v>
          </cell>
          <cell r="AM456" t="str">
            <v>25307-453</v>
          </cell>
          <cell r="CM456" t="str">
            <v>25758-453</v>
          </cell>
          <cell r="DA456" t="str">
            <v>25823-453</v>
          </cell>
        </row>
        <row r="457">
          <cell r="AH457" t="str">
            <v>25290-454</v>
          </cell>
          <cell r="AM457" t="str">
            <v>25307-454</v>
          </cell>
          <cell r="CM457" t="str">
            <v>25758-454</v>
          </cell>
          <cell r="DA457" t="str">
            <v>25823-454</v>
          </cell>
        </row>
        <row r="458">
          <cell r="AH458" t="str">
            <v>25290-455</v>
          </cell>
          <cell r="AM458" t="str">
            <v>25307-455</v>
          </cell>
          <cell r="CM458" t="str">
            <v>25758-455</v>
          </cell>
          <cell r="DA458" t="str">
            <v>25823-455</v>
          </cell>
        </row>
        <row r="459">
          <cell r="AH459" t="str">
            <v>25290-456</v>
          </cell>
          <cell r="AM459" t="str">
            <v>25307-456</v>
          </cell>
          <cell r="CM459" t="str">
            <v>25758-456</v>
          </cell>
          <cell r="DA459" t="str">
            <v>25823-456</v>
          </cell>
        </row>
        <row r="460">
          <cell r="AH460" t="str">
            <v>25290-457</v>
          </cell>
          <cell r="AM460" t="str">
            <v>25307-457</v>
          </cell>
          <cell r="CM460" t="str">
            <v>25758-457</v>
          </cell>
          <cell r="DA460" t="str">
            <v>25823-457</v>
          </cell>
        </row>
        <row r="461">
          <cell r="AH461" t="str">
            <v>25290-458</v>
          </cell>
          <cell r="AM461" t="str">
            <v>25307-458</v>
          </cell>
          <cell r="CM461" t="str">
            <v>25758-458</v>
          </cell>
          <cell r="DA461" t="str">
            <v>25823-458</v>
          </cell>
        </row>
        <row r="462">
          <cell r="AH462" t="str">
            <v>25290-459</v>
          </cell>
          <cell r="AM462" t="str">
            <v>25307-459</v>
          </cell>
          <cell r="CM462" t="str">
            <v>25758-459</v>
          </cell>
          <cell r="DA462" t="str">
            <v>25823-459</v>
          </cell>
        </row>
        <row r="463">
          <cell r="AH463" t="str">
            <v>25290-460</v>
          </cell>
          <cell r="AM463" t="str">
            <v>25307-460</v>
          </cell>
          <cell r="CM463" t="str">
            <v>25758-460</v>
          </cell>
          <cell r="DA463" t="str">
            <v>25823-460</v>
          </cell>
        </row>
        <row r="464">
          <cell r="AH464" t="str">
            <v>25290-461</v>
          </cell>
          <cell r="AM464" t="str">
            <v>25307-461</v>
          </cell>
          <cell r="CM464" t="str">
            <v>25758-461</v>
          </cell>
          <cell r="DA464" t="str">
            <v>25823-461</v>
          </cell>
        </row>
        <row r="465">
          <cell r="AH465" t="str">
            <v>25290-462</v>
          </cell>
          <cell r="AM465" t="str">
            <v>25307-462</v>
          </cell>
          <cell r="CM465" t="str">
            <v>25758-462</v>
          </cell>
          <cell r="DA465" t="str">
            <v>25823-462</v>
          </cell>
        </row>
        <row r="466">
          <cell r="AH466" t="str">
            <v>25290-463</v>
          </cell>
          <cell r="AM466" t="str">
            <v>25307-463</v>
          </cell>
          <cell r="CM466" t="str">
            <v>25758-463</v>
          </cell>
          <cell r="DA466" t="str">
            <v>25823-463</v>
          </cell>
        </row>
        <row r="467">
          <cell r="AH467" t="str">
            <v>25290-464</v>
          </cell>
          <cell r="AM467" t="str">
            <v>25307-464</v>
          </cell>
          <cell r="CM467" t="str">
            <v>25758-464</v>
          </cell>
          <cell r="DA467" t="str">
            <v>25823-464</v>
          </cell>
        </row>
        <row r="468">
          <cell r="AH468" t="str">
            <v>25290-465</v>
          </cell>
          <cell r="AM468" t="str">
            <v>25307-465</v>
          </cell>
          <cell r="CM468" t="str">
            <v>25758-465</v>
          </cell>
          <cell r="DA468" t="str">
            <v>25823-465</v>
          </cell>
        </row>
        <row r="469">
          <cell r="AH469" t="str">
            <v>25290-466</v>
          </cell>
          <cell r="AM469" t="str">
            <v>25307-466</v>
          </cell>
          <cell r="CM469" t="str">
            <v>25758-466</v>
          </cell>
          <cell r="DA469" t="str">
            <v>25823-466</v>
          </cell>
        </row>
        <row r="470">
          <cell r="AH470" t="str">
            <v>25290-467</v>
          </cell>
          <cell r="AM470" t="str">
            <v>25307-467</v>
          </cell>
          <cell r="CM470" t="str">
            <v>25758-467</v>
          </cell>
          <cell r="DA470" t="str">
            <v>25823-467</v>
          </cell>
        </row>
        <row r="471">
          <cell r="AH471" t="str">
            <v>25290-468</v>
          </cell>
          <cell r="AM471" t="str">
            <v>25307-468</v>
          </cell>
          <cell r="CM471" t="str">
            <v>25758-468</v>
          </cell>
          <cell r="DA471" t="str">
            <v>25823-468</v>
          </cell>
        </row>
        <row r="472">
          <cell r="AH472" t="str">
            <v>25290-469</v>
          </cell>
          <cell r="AM472" t="str">
            <v>25307-469</v>
          </cell>
          <cell r="CM472" t="str">
            <v>25758-469</v>
          </cell>
          <cell r="DA472" t="str">
            <v>25823-469</v>
          </cell>
        </row>
        <row r="473">
          <cell r="AH473" t="str">
            <v>25290-470</v>
          </cell>
          <cell r="AM473" t="str">
            <v>25307-470</v>
          </cell>
          <cell r="CM473" t="str">
            <v>25758-470</v>
          </cell>
          <cell r="DA473" t="str">
            <v>25823-470</v>
          </cell>
        </row>
        <row r="474">
          <cell r="AH474" t="str">
            <v>25290-471</v>
          </cell>
          <cell r="AM474" t="str">
            <v>25307-471</v>
          </cell>
          <cell r="CM474" t="str">
            <v>25758-471</v>
          </cell>
          <cell r="DA474" t="str">
            <v>25823-471</v>
          </cell>
        </row>
        <row r="475">
          <cell r="AH475" t="str">
            <v>25290-472</v>
          </cell>
          <cell r="AM475" t="str">
            <v>25307-472</v>
          </cell>
          <cell r="CM475" t="str">
            <v>25758-472</v>
          </cell>
          <cell r="DA475" t="str">
            <v>25823-472</v>
          </cell>
        </row>
        <row r="476">
          <cell r="AH476" t="str">
            <v>25290-473</v>
          </cell>
          <cell r="AM476" t="str">
            <v>25307-473</v>
          </cell>
          <cell r="CM476" t="str">
            <v>25758-473</v>
          </cell>
          <cell r="DA476" t="str">
            <v>25823-473</v>
          </cell>
        </row>
        <row r="477">
          <cell r="AH477" t="str">
            <v>25290-474</v>
          </cell>
          <cell r="AM477" t="str">
            <v>25307-474</v>
          </cell>
          <cell r="CM477" t="str">
            <v>25758-474</v>
          </cell>
          <cell r="DA477" t="str">
            <v>25823-474</v>
          </cell>
        </row>
        <row r="478">
          <cell r="AH478" t="str">
            <v>25290-475</v>
          </cell>
          <cell r="AM478" t="str">
            <v>25307-475</v>
          </cell>
          <cell r="CM478" t="str">
            <v>25758-475</v>
          </cell>
          <cell r="DA478" t="str">
            <v>25823-475</v>
          </cell>
        </row>
        <row r="479">
          <cell r="AH479" t="str">
            <v>25290-476</v>
          </cell>
          <cell r="AM479" t="str">
            <v>25307-476</v>
          </cell>
          <cell r="CM479" t="str">
            <v>25758-476</v>
          </cell>
          <cell r="DA479" t="str">
            <v>25823-476</v>
          </cell>
        </row>
        <row r="480">
          <cell r="AH480" t="str">
            <v>25290-477</v>
          </cell>
          <cell r="AM480" t="str">
            <v>25307-477</v>
          </cell>
          <cell r="CM480" t="str">
            <v>25758-477</v>
          </cell>
          <cell r="DA480" t="str">
            <v>25823-477</v>
          </cell>
        </row>
        <row r="481">
          <cell r="AH481" t="str">
            <v>25290-478</v>
          </cell>
          <cell r="AM481" t="str">
            <v>25307-478</v>
          </cell>
          <cell r="DA481" t="str">
            <v>25823-478</v>
          </cell>
        </row>
        <row r="482">
          <cell r="AH482" t="str">
            <v>25290-479</v>
          </cell>
          <cell r="AM482" t="str">
            <v>25307-479</v>
          </cell>
          <cell r="DA482" t="str">
            <v>25823-479</v>
          </cell>
        </row>
        <row r="483">
          <cell r="AH483" t="str">
            <v>25290-480</v>
          </cell>
          <cell r="AM483" t="str">
            <v>25307-480</v>
          </cell>
          <cell r="DA483" t="str">
            <v>25823-480</v>
          </cell>
        </row>
        <row r="484">
          <cell r="AH484" t="str">
            <v>25290-481</v>
          </cell>
          <cell r="AM484" t="str">
            <v>25307-481</v>
          </cell>
          <cell r="DA484" t="str">
            <v>25823-481</v>
          </cell>
        </row>
        <row r="485">
          <cell r="AH485" t="str">
            <v>25290-482</v>
          </cell>
          <cell r="AM485" t="str">
            <v>25307-482</v>
          </cell>
          <cell r="DA485" t="str">
            <v>25823-482</v>
          </cell>
        </row>
        <row r="486">
          <cell r="AH486" t="str">
            <v>25290-483</v>
          </cell>
          <cell r="AM486" t="str">
            <v>25307-483</v>
          </cell>
          <cell r="DA486" t="str">
            <v>25823-483</v>
          </cell>
        </row>
        <row r="487">
          <cell r="AH487" t="str">
            <v>25290-484</v>
          </cell>
          <cell r="AM487" t="str">
            <v>25307-484</v>
          </cell>
          <cell r="DA487" t="str">
            <v>25823-484</v>
          </cell>
        </row>
        <row r="488">
          <cell r="AH488" t="str">
            <v>25290-485</v>
          </cell>
          <cell r="AM488" t="str">
            <v>25307-485</v>
          </cell>
          <cell r="DA488" t="str">
            <v>25823-485</v>
          </cell>
        </row>
        <row r="489">
          <cell r="AH489" t="str">
            <v>25290-486</v>
          </cell>
          <cell r="AM489" t="str">
            <v>25307-486</v>
          </cell>
          <cell r="DA489" t="str">
            <v>25823-486</v>
          </cell>
        </row>
        <row r="490">
          <cell r="AH490" t="str">
            <v>25290-487</v>
          </cell>
          <cell r="AM490" t="str">
            <v>25307-487</v>
          </cell>
          <cell r="DA490" t="str">
            <v>25823-487</v>
          </cell>
        </row>
        <row r="491">
          <cell r="AH491" t="str">
            <v>25290-488</v>
          </cell>
          <cell r="AM491" t="str">
            <v>25307-488</v>
          </cell>
          <cell r="DA491" t="str">
            <v>25823-488</v>
          </cell>
        </row>
        <row r="492">
          <cell r="AH492" t="str">
            <v>25290-489</v>
          </cell>
          <cell r="AM492" t="str">
            <v>25307-489</v>
          </cell>
          <cell r="DA492" t="str">
            <v>25823-489</v>
          </cell>
        </row>
        <row r="493">
          <cell r="AH493" t="str">
            <v>25290-490</v>
          </cell>
          <cell r="AM493" t="str">
            <v>25307-490</v>
          </cell>
          <cell r="DA493" t="str">
            <v>25823-490</v>
          </cell>
        </row>
        <row r="494">
          <cell r="AH494" t="str">
            <v>25290-491</v>
          </cell>
          <cell r="AM494" t="str">
            <v>25307-491</v>
          </cell>
          <cell r="DA494" t="str">
            <v>25823-491</v>
          </cell>
        </row>
        <row r="495">
          <cell r="AH495" t="str">
            <v>25290-492</v>
          </cell>
          <cell r="AM495" t="str">
            <v>25307-492</v>
          </cell>
          <cell r="DA495" t="str">
            <v>25823-492</v>
          </cell>
        </row>
        <row r="496">
          <cell r="AH496" t="str">
            <v>25290-493</v>
          </cell>
          <cell r="AM496" t="str">
            <v>25307-493</v>
          </cell>
          <cell r="DA496" t="str">
            <v>25823-493</v>
          </cell>
        </row>
        <row r="497">
          <cell r="AH497" t="str">
            <v>25290-494</v>
          </cell>
          <cell r="AM497" t="str">
            <v>25307-494</v>
          </cell>
          <cell r="DA497" t="str">
            <v>25823-494</v>
          </cell>
        </row>
        <row r="498">
          <cell r="AH498" t="str">
            <v>25290-495</v>
          </cell>
          <cell r="AM498" t="str">
            <v>25307-495</v>
          </cell>
          <cell r="DA498" t="str">
            <v>25823-495</v>
          </cell>
        </row>
        <row r="499">
          <cell r="AH499" t="str">
            <v>25290-496</v>
          </cell>
          <cell r="AM499" t="str">
            <v>25307-496</v>
          </cell>
          <cell r="DA499" t="str">
            <v>25823-496</v>
          </cell>
        </row>
        <row r="500">
          <cell r="AH500" t="str">
            <v>25290-497</v>
          </cell>
          <cell r="AM500" t="str">
            <v>25307-497</v>
          </cell>
          <cell r="DA500" t="str">
            <v>25823-497</v>
          </cell>
        </row>
        <row r="501">
          <cell r="AH501" t="str">
            <v>25290-498</v>
          </cell>
          <cell r="AM501" t="str">
            <v>25307-498</v>
          </cell>
          <cell r="DA501" t="str">
            <v>25823-498</v>
          </cell>
        </row>
        <row r="502">
          <cell r="AH502" t="str">
            <v>25290-499</v>
          </cell>
          <cell r="AM502" t="str">
            <v>25307-499</v>
          </cell>
          <cell r="DA502" t="str">
            <v>25823-499</v>
          </cell>
        </row>
        <row r="503">
          <cell r="AH503" t="str">
            <v>25290-500</v>
          </cell>
          <cell r="AM503" t="str">
            <v>25307-500</v>
          </cell>
        </row>
        <row r="504">
          <cell r="AH504" t="str">
            <v>25290-501</v>
          </cell>
          <cell r="AM504" t="str">
            <v>25307-501</v>
          </cell>
        </row>
        <row r="505">
          <cell r="AH505" t="str">
            <v>25290-502</v>
          </cell>
          <cell r="AM505" t="str">
            <v>25307-502</v>
          </cell>
        </row>
        <row r="506">
          <cell r="AH506" t="str">
            <v>25290-503</v>
          </cell>
          <cell r="AM506" t="str">
            <v>25307-503</v>
          </cell>
        </row>
        <row r="507">
          <cell r="AH507" t="str">
            <v>25290-504</v>
          </cell>
          <cell r="AM507" t="str">
            <v>25307-504</v>
          </cell>
        </row>
        <row r="508">
          <cell r="AH508" t="str">
            <v>25290-505</v>
          </cell>
          <cell r="AM508" t="str">
            <v>25307-505</v>
          </cell>
        </row>
        <row r="509">
          <cell r="AH509" t="str">
            <v>25290-506</v>
          </cell>
          <cell r="AM509" t="str">
            <v>25307-506</v>
          </cell>
        </row>
        <row r="510">
          <cell r="AH510" t="str">
            <v>25290-507</v>
          </cell>
          <cell r="AM510" t="str">
            <v>25307-507</v>
          </cell>
        </row>
        <row r="511">
          <cell r="AH511" t="str">
            <v>25290-508</v>
          </cell>
        </row>
        <row r="512">
          <cell r="AH512" t="str">
            <v>25290-509</v>
          </cell>
        </row>
        <row r="513">
          <cell r="AH513" t="str">
            <v>25290-510</v>
          </cell>
        </row>
        <row r="514">
          <cell r="AH514" t="str">
            <v>25290-511</v>
          </cell>
        </row>
        <row r="515">
          <cell r="AH515" t="str">
            <v>25290-512</v>
          </cell>
        </row>
        <row r="516">
          <cell r="AH516" t="str">
            <v>25290-513</v>
          </cell>
        </row>
        <row r="517">
          <cell r="AH517" t="str">
            <v>25290-514</v>
          </cell>
        </row>
        <row r="518">
          <cell r="AH518" t="str">
            <v>25290-515</v>
          </cell>
        </row>
        <row r="519">
          <cell r="AH519" t="str">
            <v>25290-516</v>
          </cell>
        </row>
        <row r="520">
          <cell r="AH520" t="str">
            <v>25290-517</v>
          </cell>
        </row>
        <row r="521">
          <cell r="AH521" t="str">
            <v>25290-518</v>
          </cell>
        </row>
        <row r="522">
          <cell r="AH522" t="str">
            <v>25290-519</v>
          </cell>
        </row>
        <row r="523">
          <cell r="AH523" t="str">
            <v>25290-520</v>
          </cell>
        </row>
        <row r="524">
          <cell r="AH524" t="str">
            <v>25290-521</v>
          </cell>
        </row>
        <row r="525">
          <cell r="AH525" t="str">
            <v>25290-522</v>
          </cell>
        </row>
        <row r="526">
          <cell r="AH526" t="str">
            <v>25290-523</v>
          </cell>
        </row>
        <row r="527">
          <cell r="AH527" t="str">
            <v>25290-524</v>
          </cell>
        </row>
        <row r="528">
          <cell r="AH528" t="str">
            <v>25290-525</v>
          </cell>
        </row>
        <row r="529">
          <cell r="AH529" t="str">
            <v>25290-526</v>
          </cell>
        </row>
        <row r="530">
          <cell r="AH530" t="str">
            <v>25290-527</v>
          </cell>
        </row>
        <row r="531">
          <cell r="AH531" t="str">
            <v>25290-528</v>
          </cell>
        </row>
        <row r="532">
          <cell r="AH532" t="str">
            <v>25290-529</v>
          </cell>
        </row>
        <row r="533">
          <cell r="AH533" t="str">
            <v>25290-530</v>
          </cell>
        </row>
        <row r="534">
          <cell r="AH534" t="str">
            <v>25290-531</v>
          </cell>
        </row>
        <row r="535">
          <cell r="AH535" t="str">
            <v>25290-532</v>
          </cell>
        </row>
        <row r="536">
          <cell r="AH536" t="str">
            <v>25290-533</v>
          </cell>
        </row>
        <row r="537">
          <cell r="AH537" t="str">
            <v>25290-534</v>
          </cell>
        </row>
        <row r="538">
          <cell r="AH538" t="str">
            <v>25290-535</v>
          </cell>
        </row>
        <row r="539">
          <cell r="AH539" t="str">
            <v>25290-536</v>
          </cell>
        </row>
        <row r="540">
          <cell r="AH540" t="str">
            <v>25290-537</v>
          </cell>
        </row>
        <row r="541">
          <cell r="AH541" t="str">
            <v>25290-538</v>
          </cell>
        </row>
        <row r="542">
          <cell r="AH542" t="str">
            <v>25290-539</v>
          </cell>
        </row>
        <row r="543">
          <cell r="AH543" t="str">
            <v>25290-540</v>
          </cell>
        </row>
        <row r="544">
          <cell r="AH544" t="str">
            <v>25290-541</v>
          </cell>
        </row>
        <row r="545">
          <cell r="AH545" t="str">
            <v>25290-542</v>
          </cell>
        </row>
        <row r="546">
          <cell r="AH546" t="str">
            <v>25290-543</v>
          </cell>
        </row>
        <row r="547">
          <cell r="AH547" t="str">
            <v>25290-544</v>
          </cell>
        </row>
        <row r="548">
          <cell r="AH548" t="str">
            <v>25290-545</v>
          </cell>
        </row>
        <row r="549">
          <cell r="AH549" t="str">
            <v>25290-546</v>
          </cell>
        </row>
        <row r="550">
          <cell r="AH550" t="str">
            <v>25290-547</v>
          </cell>
        </row>
        <row r="551">
          <cell r="AH551" t="str">
            <v>25290-548</v>
          </cell>
        </row>
        <row r="552">
          <cell r="AH552" t="str">
            <v>25290-549</v>
          </cell>
        </row>
        <row r="553">
          <cell r="AH553" t="str">
            <v>25290-550</v>
          </cell>
        </row>
        <row r="554">
          <cell r="AH554" t="str">
            <v>25290-551</v>
          </cell>
        </row>
        <row r="555">
          <cell r="AH555" t="str">
            <v>25290-552</v>
          </cell>
        </row>
        <row r="556">
          <cell r="AH556" t="str">
            <v>25290-553</v>
          </cell>
        </row>
        <row r="557">
          <cell r="AH557" t="str">
            <v>25290-554</v>
          </cell>
        </row>
        <row r="558">
          <cell r="AH558" t="str">
            <v>25290-555</v>
          </cell>
        </row>
        <row r="559">
          <cell r="AH559" t="str">
            <v>25290-556</v>
          </cell>
        </row>
        <row r="560">
          <cell r="AH560" t="str">
            <v>25290-557</v>
          </cell>
        </row>
        <row r="561">
          <cell r="AH561" t="str">
            <v>25290-558</v>
          </cell>
        </row>
        <row r="562">
          <cell r="AH562" t="str">
            <v>25290-559</v>
          </cell>
        </row>
        <row r="563">
          <cell r="AH563" t="str">
            <v>25290-560</v>
          </cell>
        </row>
        <row r="564">
          <cell r="AH564" t="str">
            <v>25290-561</v>
          </cell>
        </row>
        <row r="565">
          <cell r="AH565" t="str">
            <v>25290-562</v>
          </cell>
        </row>
        <row r="566">
          <cell r="AH566" t="str">
            <v>25290-563</v>
          </cell>
        </row>
        <row r="567">
          <cell r="AH567" t="str">
            <v>25290-564</v>
          </cell>
        </row>
        <row r="568">
          <cell r="AH568" t="str">
            <v>25290-565</v>
          </cell>
        </row>
        <row r="569">
          <cell r="AH569" t="str">
            <v>25290-566</v>
          </cell>
        </row>
        <row r="570">
          <cell r="AH570" t="str">
            <v>25290-567</v>
          </cell>
        </row>
        <row r="571">
          <cell r="AH571" t="str">
            <v>25290-568</v>
          </cell>
        </row>
        <row r="572">
          <cell r="AH572" t="str">
            <v>25290-569</v>
          </cell>
        </row>
        <row r="573">
          <cell r="AH573" t="str">
            <v>25290-570</v>
          </cell>
        </row>
        <row r="574">
          <cell r="AH574" t="str">
            <v>25290-571</v>
          </cell>
        </row>
        <row r="575">
          <cell r="AH575" t="str">
            <v>25290-572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icio"/>
      <sheetName val="Consolidado"/>
      <sheetName val="Mpios"/>
      <sheetName val="Resúmen"/>
      <sheetName val="BD_Resúmen"/>
      <sheetName val="BASE_PDM"/>
      <sheetName val="Datos Calculos"/>
      <sheetName val="ayuda"/>
      <sheetName val="Calculos"/>
      <sheetName val="Reporte Avance PI Cajica"/>
      <sheetName val="mpios_metas"/>
    </sheetNames>
    <sheetDataSet>
      <sheetData sheetId="0"/>
      <sheetData sheetId="1"/>
      <sheetData sheetId="2"/>
      <sheetData sheetId="3">
        <row r="28">
          <cell r="AD28">
            <v>2020</v>
          </cell>
          <cell r="AF28">
            <v>2021</v>
          </cell>
          <cell r="AH28">
            <v>2022</v>
          </cell>
          <cell r="AJ28">
            <v>2023</v>
          </cell>
          <cell r="AL28" t="str">
            <v>Cuatrienio</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A2F05-A582-4F08-B98E-1DE1BBC14AEC}">
  <dimension ref="B19:AS147"/>
  <sheetViews>
    <sheetView showGridLines="0" tabSelected="1" zoomScaleNormal="100" workbookViewId="0">
      <selection activeCell="M56" sqref="M56"/>
    </sheetView>
  </sheetViews>
  <sheetFormatPr baseColWidth="10" defaultRowHeight="12"/>
  <cols>
    <col min="1" max="1" width="3.42578125" style="112" customWidth="1"/>
    <col min="2" max="2" width="32.5703125" style="112" customWidth="1"/>
    <col min="3" max="3" width="7.28515625" style="112" customWidth="1"/>
    <col min="4" max="4" width="8.85546875" style="112" customWidth="1"/>
    <col min="5" max="5" width="6.85546875" style="112" customWidth="1"/>
    <col min="6" max="6" width="9.42578125" style="112" customWidth="1"/>
    <col min="7" max="7" width="7.28515625" style="112" customWidth="1"/>
    <col min="8" max="8" width="9.7109375" style="112" customWidth="1"/>
    <col min="9" max="9" width="7.5703125" style="112" customWidth="1"/>
    <col min="10" max="10" width="9.42578125" style="112" customWidth="1"/>
    <col min="11" max="11" width="8.28515625" style="112" customWidth="1"/>
    <col min="12" max="12" width="9.7109375" style="112" customWidth="1"/>
    <col min="13" max="13" width="18.5703125" style="112" bestFit="1" customWidth="1"/>
    <col min="14" max="18" width="11.42578125" style="112"/>
    <col min="19" max="28" width="7.28515625" style="112" customWidth="1"/>
    <col min="29" max="29" width="19.140625" style="112" customWidth="1"/>
    <col min="30" max="30" width="14.140625" style="112" customWidth="1"/>
    <col min="31" max="31" width="7" style="112" customWidth="1"/>
    <col min="32" max="32" width="15" style="112" customWidth="1"/>
    <col min="33" max="33" width="7.140625" style="112" customWidth="1"/>
    <col min="34" max="34" width="15" style="112" customWidth="1"/>
    <col min="35" max="35" width="6.140625" style="112" customWidth="1"/>
    <col min="36" max="36" width="15" style="112" customWidth="1"/>
    <col min="37" max="37" width="7" style="112" customWidth="1"/>
    <col min="38" max="38" width="15" style="112" customWidth="1"/>
    <col min="39" max="39" width="6" style="112" customWidth="1"/>
    <col min="40" max="41" width="11.42578125" style="112" customWidth="1"/>
    <col min="42" max="45" width="11.42578125" style="112" hidden="1" customWidth="1"/>
    <col min="46" max="46" width="11.42578125" style="112" customWidth="1"/>
    <col min="47" max="16384" width="11.42578125" style="112"/>
  </cols>
  <sheetData>
    <row r="19" spans="2:45">
      <c r="AP19" s="113" t="s">
        <v>4096</v>
      </c>
      <c r="AQ19" s="109" t="s">
        <v>4097</v>
      </c>
      <c r="AR19" s="113" t="s">
        <v>4098</v>
      </c>
      <c r="AS19" s="113" t="s">
        <v>4099</v>
      </c>
    </row>
    <row r="20" spans="2:45">
      <c r="B20" s="163" t="s">
        <v>4100</v>
      </c>
      <c r="C20" s="163"/>
      <c r="D20" s="163"/>
      <c r="E20" s="163"/>
      <c r="F20" s="163"/>
      <c r="G20" s="163"/>
      <c r="H20" s="163"/>
      <c r="I20" s="163"/>
      <c r="J20" s="163"/>
      <c r="K20" s="163"/>
      <c r="L20" s="163"/>
      <c r="AP20" s="114" t="s">
        <v>15</v>
      </c>
      <c r="AQ20" s="116" t="s">
        <v>4101</v>
      </c>
      <c r="AR20" s="114" t="s">
        <v>4102</v>
      </c>
      <c r="AS20" s="114" t="s">
        <v>4103</v>
      </c>
    </row>
    <row r="21" spans="2:45">
      <c r="B21" s="160" t="s">
        <v>4104</v>
      </c>
      <c r="C21" s="160"/>
      <c r="D21" s="160"/>
      <c r="E21" s="160"/>
      <c r="F21" s="160"/>
      <c r="G21" s="160"/>
      <c r="H21" s="160"/>
      <c r="I21" s="160"/>
      <c r="J21" s="160"/>
      <c r="K21" s="160"/>
      <c r="L21" s="160"/>
      <c r="AP21" s="114" t="s">
        <v>1337</v>
      </c>
      <c r="AQ21" s="116" t="s">
        <v>4105</v>
      </c>
      <c r="AR21" s="114" t="s">
        <v>4106</v>
      </c>
      <c r="AS21" s="114" t="s">
        <v>4107</v>
      </c>
    </row>
    <row r="22" spans="2:45">
      <c r="AP22" s="114" t="s">
        <v>2674</v>
      </c>
      <c r="AQ22" s="116" t="s">
        <v>4108</v>
      </c>
      <c r="AR22" s="114" t="s">
        <v>4109</v>
      </c>
      <c r="AS22" s="114" t="s">
        <v>4110</v>
      </c>
    </row>
    <row r="23" spans="2:45" ht="12.75" thickBot="1">
      <c r="AP23" s="116"/>
      <c r="AQ23" s="116" t="s">
        <v>4111</v>
      </c>
      <c r="AR23" s="114" t="s">
        <v>4112</v>
      </c>
      <c r="AS23" s="114" t="s">
        <v>4113</v>
      </c>
    </row>
    <row r="24" spans="2:45" ht="12.75" thickBot="1">
      <c r="B24" s="117" t="s">
        <v>4114</v>
      </c>
      <c r="C24" s="118">
        <v>324</v>
      </c>
      <c r="AP24" s="116"/>
      <c r="AQ24" s="116" t="s">
        <v>4115</v>
      </c>
      <c r="AR24" s="114" t="s">
        <v>4116</v>
      </c>
      <c r="AS24" s="114" t="s">
        <v>4117</v>
      </c>
    </row>
    <row r="25" spans="2:45" ht="12.75" thickBot="1">
      <c r="B25" s="119"/>
      <c r="AP25" s="116"/>
      <c r="AQ25" s="116" t="s">
        <v>4118</v>
      </c>
      <c r="AR25" s="114" t="s">
        <v>4119</v>
      </c>
      <c r="AS25" s="116" t="s">
        <v>4120</v>
      </c>
    </row>
    <row r="26" spans="2:45" ht="12.75" thickBot="1">
      <c r="B26" s="119"/>
      <c r="C26" s="161">
        <v>2020</v>
      </c>
      <c r="D26" s="162"/>
      <c r="E26" s="161">
        <v>2021</v>
      </c>
      <c r="F26" s="162"/>
      <c r="G26" s="161">
        <v>2022</v>
      </c>
      <c r="H26" s="162"/>
      <c r="I26" s="161">
        <v>2023</v>
      </c>
      <c r="J26" s="162"/>
      <c r="K26" s="161" t="s">
        <v>4121</v>
      </c>
      <c r="L26" s="162"/>
      <c r="AP26" s="116"/>
      <c r="AQ26" s="116" t="s">
        <v>4122</v>
      </c>
      <c r="AR26" s="114" t="s">
        <v>4123</v>
      </c>
      <c r="AS26" s="116" t="s">
        <v>4124</v>
      </c>
    </row>
    <row r="27" spans="2:45" ht="3.75" customHeight="1" thickBot="1">
      <c r="B27" s="119"/>
      <c r="C27" s="120"/>
      <c r="D27" s="121"/>
      <c r="E27" s="120"/>
      <c r="F27" s="121"/>
      <c r="G27" s="120"/>
      <c r="H27" s="121"/>
      <c r="I27" s="120"/>
      <c r="J27" s="121"/>
      <c r="K27" s="120"/>
      <c r="L27" s="121"/>
      <c r="AP27" s="116"/>
      <c r="AQ27" s="116" t="s">
        <v>4125</v>
      </c>
      <c r="AR27" s="114" t="s">
        <v>4126</v>
      </c>
      <c r="AS27" s="116" t="s">
        <v>4127</v>
      </c>
    </row>
    <row r="28" spans="2:45">
      <c r="B28" s="122" t="s">
        <v>4128</v>
      </c>
      <c r="C28" s="150">
        <f>+COUNTIFS(BD_Resúmen!N:N,"&gt;0")</f>
        <v>240</v>
      </c>
      <c r="D28" s="151"/>
      <c r="E28" s="150">
        <f>+COUNTIFS(BD_Resúmen!V:V,"&gt;0")</f>
        <v>276</v>
      </c>
      <c r="F28" s="151"/>
      <c r="G28" s="150">
        <f>+COUNTIFS(BD_Resúmen!AD:AD,"&gt;0")</f>
        <v>269</v>
      </c>
      <c r="H28" s="151"/>
      <c r="I28" s="152">
        <f>+COUNTIFS(BD_Resúmen!AL:AL,"&gt;0")</f>
        <v>257</v>
      </c>
      <c r="J28" s="153"/>
      <c r="K28" s="154"/>
      <c r="L28" s="155"/>
      <c r="AD28" s="124">
        <v>2020</v>
      </c>
      <c r="AE28" s="125"/>
      <c r="AF28" s="124">
        <v>2021</v>
      </c>
      <c r="AG28" s="125"/>
      <c r="AH28" s="124">
        <v>2022</v>
      </c>
      <c r="AI28" s="125"/>
      <c r="AJ28" s="124">
        <v>2023</v>
      </c>
      <c r="AK28" s="125"/>
      <c r="AL28" s="124" t="s">
        <v>4121</v>
      </c>
      <c r="AM28" s="125"/>
      <c r="AP28" s="116"/>
      <c r="AQ28" s="116" t="s">
        <v>4129</v>
      </c>
      <c r="AR28" s="114" t="s">
        <v>4130</v>
      </c>
      <c r="AS28" s="116" t="s">
        <v>4131</v>
      </c>
    </row>
    <row r="29" spans="2:45" ht="3.75" customHeight="1">
      <c r="B29" s="126"/>
      <c r="C29" s="120"/>
      <c r="D29" s="121"/>
      <c r="E29" s="120"/>
      <c r="F29" s="121"/>
      <c r="G29" s="120"/>
      <c r="H29" s="121"/>
      <c r="I29" s="120"/>
      <c r="J29" s="121"/>
      <c r="K29" s="120"/>
      <c r="L29" s="121"/>
      <c r="AP29" s="116"/>
      <c r="AQ29" s="116" t="s">
        <v>4132</v>
      </c>
      <c r="AR29" s="114" t="s">
        <v>4133</v>
      </c>
      <c r="AS29" s="116" t="s">
        <v>4134</v>
      </c>
    </row>
    <row r="30" spans="2:45">
      <c r="B30" s="127" t="s">
        <v>4135</v>
      </c>
      <c r="C30" s="123">
        <f>+COUNTIFS(BD_Resúmen!P:P,"&gt;=80%")</f>
        <v>229</v>
      </c>
      <c r="D30" s="128">
        <f>+C30/$C$28</f>
        <v>0.95416666666666672</v>
      </c>
      <c r="E30" s="123">
        <f>+COUNTIFS(BD_Resúmen!X:X,"&gt;=80%")</f>
        <v>223</v>
      </c>
      <c r="F30" s="128">
        <f>+E30/$E$28</f>
        <v>0.80797101449275366</v>
      </c>
      <c r="G30" s="123">
        <f>+COUNTIFS(BD_Resúmen!AF:AF,"&gt;=80%")</f>
        <v>218</v>
      </c>
      <c r="H30" s="128">
        <f>+G30/$G$28</f>
        <v>0.81040892193308545</v>
      </c>
      <c r="I30" s="123">
        <f>+COUNTIFS(BD_Resúmen!AO:AO,"&gt;=80%")</f>
        <v>217</v>
      </c>
      <c r="J30" s="128">
        <f>+I30/$I$28</f>
        <v>0.8443579766536965</v>
      </c>
      <c r="K30" s="123">
        <f>+COUNTIFS(BD_Resúmen!AT:AT,"&gt;=80%")</f>
        <v>281</v>
      </c>
      <c r="L30" s="128">
        <f>+K30/$C$24</f>
        <v>0.86728395061728392</v>
      </c>
      <c r="AC30" s="129" t="s">
        <v>4136</v>
      </c>
      <c r="AD30" s="130">
        <f>+SUM(BD_Resúmen!Q21:Q344)</f>
        <v>88574258112.269989</v>
      </c>
      <c r="AE30" s="130"/>
      <c r="AF30" s="130">
        <f>+SUM(BD_Resúmen!Y21:Y344)</f>
        <v>100357191567</v>
      </c>
      <c r="AG30" s="130"/>
      <c r="AH30" s="130">
        <f>+SUM(BD_Resúmen!AG21:AG344)</f>
        <v>143025582221.91</v>
      </c>
      <c r="AI30" s="130"/>
      <c r="AJ30" s="130">
        <f>+SUM(BD_Resúmen!AP21:AP344)</f>
        <v>192910259348.95004</v>
      </c>
      <c r="AK30" s="130"/>
      <c r="AL30" s="130">
        <f>+AD32+E38+G38+AJ30</f>
        <v>400333422233.08008</v>
      </c>
      <c r="AM30" s="131"/>
      <c r="AP30" s="116"/>
      <c r="AQ30" s="116" t="s">
        <v>4137</v>
      </c>
      <c r="AR30" s="114" t="s">
        <v>4138</v>
      </c>
      <c r="AS30" s="116" t="s">
        <v>4139</v>
      </c>
    </row>
    <row r="31" spans="2:45">
      <c r="B31" s="132" t="s">
        <v>4140</v>
      </c>
      <c r="C31" s="123">
        <f>+COUNTIFS(BD_Resúmen!P:P,"&gt;=40%",BD_Resúmen!P:P,"&lt;80%")</f>
        <v>4</v>
      </c>
      <c r="D31" s="128">
        <f>+C31/$C$28</f>
        <v>1.6666666666666666E-2</v>
      </c>
      <c r="E31" s="123">
        <f>+COUNTIFS(BD_Resúmen!X:X,"&gt;=40%",BD_Resúmen!X:X,"&lt;80%")</f>
        <v>22</v>
      </c>
      <c r="F31" s="128">
        <f>+E31/$E$28</f>
        <v>7.9710144927536225E-2</v>
      </c>
      <c r="G31" s="123">
        <f>+COUNTIFS(BD_Resúmen!AF:AF,"&gt;=40%",BD_Resúmen!AF:AF,"&lt;80%")</f>
        <v>15</v>
      </c>
      <c r="H31" s="128">
        <f>+G31/$G$28</f>
        <v>5.5762081784386616E-2</v>
      </c>
      <c r="I31" s="123">
        <f>+COUNTIFS(BD_Resúmen!AO:AO,"&gt;=40%",BD_Resúmen!AO:AO,"&lt;80%")</f>
        <v>17</v>
      </c>
      <c r="J31" s="128">
        <f>+I31/$I$28</f>
        <v>6.6147859922178989E-2</v>
      </c>
      <c r="K31" s="123">
        <f>+COUNTIFS(BD_Resúmen!AT:AT,"&gt;=40%",BD_Resúmen!AT:AT,"&lt;80%")</f>
        <v>24</v>
      </c>
      <c r="L31" s="128">
        <f>+K31/$C$24</f>
        <v>7.407407407407407E-2</v>
      </c>
      <c r="AC31" s="129" t="s">
        <v>4141</v>
      </c>
      <c r="AD31" s="130">
        <f>+SUM(BD_Resúmen!R21:R344)</f>
        <v>66538449722.610001</v>
      </c>
      <c r="AE31" s="133">
        <f>+AD31/AD30</f>
        <v>0.75121656269783177</v>
      </c>
      <c r="AF31" s="130">
        <f>+SUM(BD_Resúmen!Z21:Z344)</f>
        <v>82110802386</v>
      </c>
      <c r="AG31" s="133">
        <f>+AF31/AF30</f>
        <v>0.81818553412967487</v>
      </c>
      <c r="AH31" s="130">
        <f>+SUM(BD_Resúmen!AH21:AH344)</f>
        <v>101382094580.35999</v>
      </c>
      <c r="AI31" s="133">
        <f>+AH31/AH30</f>
        <v>0.70883888745903889</v>
      </c>
      <c r="AJ31" s="130">
        <f>+SUM(BD_Resúmen!AQ21:AQ344)</f>
        <v>157612753377.06998</v>
      </c>
      <c r="AK31" s="133">
        <f>+AJ31/AJ30</f>
        <v>0.81702628936892685</v>
      </c>
      <c r="AL31" s="130">
        <f>+AD31+AF31+AH31+AJ31</f>
        <v>407644100066.03992</v>
      </c>
      <c r="AM31" s="133">
        <f>+AL31/AL30</f>
        <v>1.0182614726299406</v>
      </c>
      <c r="AP31" s="116"/>
      <c r="AQ31" s="116" t="s">
        <v>4142</v>
      </c>
      <c r="AR31" s="114" t="s">
        <v>4143</v>
      </c>
      <c r="AS31" s="116" t="s">
        <v>4144</v>
      </c>
    </row>
    <row r="32" spans="2:45">
      <c r="B32" s="134" t="s">
        <v>4145</v>
      </c>
      <c r="C32" s="123">
        <f>+COUNTIFS(BD_Resúmen!P:P,"&lt;40%",BD_Resúmen!N:N,"&gt;0")</f>
        <v>7</v>
      </c>
      <c r="D32" s="128">
        <f>+C32/$C$28</f>
        <v>2.9166666666666667E-2</v>
      </c>
      <c r="E32" s="123">
        <f>+COUNTIFS(BD_Resúmen!X:X,"&lt;40%",BD_Resúmen!V:V,"&gt;0")</f>
        <v>31</v>
      </c>
      <c r="F32" s="128">
        <f>+E32/$E$28</f>
        <v>0.11231884057971014</v>
      </c>
      <c r="G32" s="123">
        <f>+COUNTIFS(BD_Resúmen!AF:AF,"&lt;40%",BD_Resúmen!AD:AD,"&gt;0")</f>
        <v>36</v>
      </c>
      <c r="H32" s="128">
        <f>+G32/$G$28</f>
        <v>0.13382899628252787</v>
      </c>
      <c r="I32" s="123">
        <f>+COUNTIFS(BD_Resúmen!AO:AO,"&lt;40%",BD_Resúmen!AL:AL,"&gt;0")</f>
        <v>24</v>
      </c>
      <c r="J32" s="128">
        <f>+I32/$I$28</f>
        <v>9.3385214007782102E-2</v>
      </c>
      <c r="K32" s="123">
        <f>+COUNTIFS(BD_Resúmen!AT:AT,"&lt;40%")</f>
        <v>19</v>
      </c>
      <c r="L32" s="128">
        <f>+K32/$C$24</f>
        <v>5.8641975308641972E-2</v>
      </c>
      <c r="AC32" s="129" t="s">
        <v>4146</v>
      </c>
      <c r="AD32" s="130">
        <f>+SUM(BD_Resúmen!S21:S344)</f>
        <v>55529581883.68</v>
      </c>
      <c r="AE32" s="133">
        <f>+AD32/AD30</f>
        <v>0.62692686416063381</v>
      </c>
      <c r="AG32" s="133">
        <f>+E38/AF30</f>
        <v>0.71352165615549379</v>
      </c>
      <c r="AI32" s="133">
        <f>+G38/AH30</f>
        <v>0.56134399328563589</v>
      </c>
      <c r="AK32" s="133">
        <f>+I38/AJ30</f>
        <v>0.55375993053182015</v>
      </c>
      <c r="AL32" s="130">
        <f>+AD32+E38+G38+I38</f>
        <v>314249134700.07996</v>
      </c>
      <c r="AM32" s="133">
        <f>+AL32/AL30</f>
        <v>0.78496852185656241</v>
      </c>
      <c r="AP32" s="116"/>
      <c r="AQ32" s="116" t="s">
        <v>4147</v>
      </c>
      <c r="AR32" s="114" t="s">
        <v>4148</v>
      </c>
      <c r="AS32" s="116" t="s">
        <v>4149</v>
      </c>
    </row>
    <row r="33" spans="2:45" ht="3.75" customHeight="1">
      <c r="B33" s="126"/>
      <c r="C33" s="120"/>
      <c r="D33" s="121"/>
      <c r="E33" s="120"/>
      <c r="F33" s="121"/>
      <c r="G33" s="120"/>
      <c r="H33" s="121"/>
      <c r="I33" s="120"/>
      <c r="J33" s="121"/>
      <c r="K33" s="120"/>
      <c r="L33" s="121"/>
      <c r="AP33" s="116"/>
      <c r="AQ33" s="116" t="s">
        <v>4150</v>
      </c>
      <c r="AR33" s="114" t="s">
        <v>4151</v>
      </c>
      <c r="AS33" s="116" t="s">
        <v>4152</v>
      </c>
    </row>
    <row r="34" spans="2:45">
      <c r="B34" s="135" t="s">
        <v>4153</v>
      </c>
      <c r="C34" s="156">
        <f>+SUM(BD_Resúmen!P21:P344)/C28</f>
        <v>0.96154256230393897</v>
      </c>
      <c r="D34" s="157"/>
      <c r="E34" s="156">
        <f>+SUM(BD_Resúmen!X21:X344)/E28</f>
        <v>0.86174394096342388</v>
      </c>
      <c r="F34" s="157"/>
      <c r="G34" s="156">
        <f>+SUM(BD_Resúmen!AF21:AF344)/G28</f>
        <v>0.85045799933777977</v>
      </c>
      <c r="H34" s="157"/>
      <c r="I34" s="156">
        <f>+SUM(BD_Resúmen!AO21:AO344)/I28</f>
        <v>0.88549371398288179</v>
      </c>
      <c r="J34" s="157"/>
      <c r="K34" s="158"/>
      <c r="L34" s="159"/>
      <c r="AP34" s="116"/>
      <c r="AQ34" s="116" t="s">
        <v>4154</v>
      </c>
      <c r="AR34" s="114" t="s">
        <v>4155</v>
      </c>
      <c r="AS34" s="116" t="s">
        <v>4156</v>
      </c>
    </row>
    <row r="35" spans="2:45" ht="12.75" thickBot="1">
      <c r="B35" s="136" t="s">
        <v>4157</v>
      </c>
      <c r="C35" s="146">
        <f>+SUM(BD_Resúmen!U21:U344)/$C$24</f>
        <v>0.19516576476962361</v>
      </c>
      <c r="D35" s="147"/>
      <c r="E35" s="146">
        <f>SUM(BD_Resúmen!AC21:AC344)/$C$24-C35</f>
        <v>0.29420413225887154</v>
      </c>
      <c r="F35" s="147"/>
      <c r="G35" s="146">
        <f>+SUM(BD_Resúmen!AK21:AK344)/$C$24-E35-C35</f>
        <v>0.24874544889867095</v>
      </c>
      <c r="H35" s="147"/>
      <c r="I35" s="146">
        <f>+SUM(BD_Resúmen!AT21:AT344)/$C$24-G35-E35-C35</f>
        <v>0.17466193185061157</v>
      </c>
      <c r="J35" s="147"/>
      <c r="K35" s="148">
        <f>+SUM(BD_Resúmen!AT21:AT344)/$C$24</f>
        <v>0.91277727777777762</v>
      </c>
      <c r="L35" s="149"/>
      <c r="AP35" s="116"/>
      <c r="AQ35" s="116" t="s">
        <v>4158</v>
      </c>
      <c r="AR35" s="114" t="s">
        <v>4159</v>
      </c>
      <c r="AS35" s="116" t="s">
        <v>4160</v>
      </c>
    </row>
    <row r="36" spans="2:45" ht="3.75" customHeight="1" thickBot="1">
      <c r="AP36" s="116"/>
      <c r="AQ36" s="116" t="s">
        <v>4161</v>
      </c>
      <c r="AR36" s="114" t="s">
        <v>4162</v>
      </c>
      <c r="AS36" s="116"/>
    </row>
    <row r="37" spans="2:45" ht="12" customHeight="1" thickBot="1">
      <c r="B37" s="137" t="s">
        <v>4163</v>
      </c>
      <c r="C37" s="144">
        <f>+SUM(BD_Resúmen!R21:R344)</f>
        <v>66538449722.610001</v>
      </c>
      <c r="D37" s="145"/>
      <c r="E37" s="144">
        <f>+SUM(BD_Resúmen!Z21:Z344)</f>
        <v>82110802386</v>
      </c>
      <c r="F37" s="145"/>
      <c r="G37" s="144">
        <f>+SUM(BD_Resúmen!AH21:AH344)</f>
        <v>101382094580.35999</v>
      </c>
      <c r="H37" s="145"/>
      <c r="I37" s="144">
        <f>+SUM(BD_Resúmen!AQ21:AQ344)</f>
        <v>157612753377.06998</v>
      </c>
      <c r="J37" s="145"/>
      <c r="K37" s="168">
        <f>+SUM(C37:J37)</f>
        <v>407644100066.03992</v>
      </c>
      <c r="L37" s="169"/>
      <c r="AP37" s="116"/>
      <c r="AQ37" s="116"/>
      <c r="AR37" s="114"/>
      <c r="AS37" s="116"/>
    </row>
    <row r="38" spans="2:45" ht="12" customHeight="1" thickBot="1">
      <c r="B38" s="137" t="s">
        <v>4164</v>
      </c>
      <c r="C38" s="144">
        <f>+SUM(BD_Resúmen!S21:S344)</f>
        <v>55529581883.68</v>
      </c>
      <c r="D38" s="145"/>
      <c r="E38" s="144">
        <f>+SUM(BD_Resúmen!AA21:AA344)</f>
        <v>71607029534</v>
      </c>
      <c r="F38" s="145"/>
      <c r="G38" s="144">
        <f>+SUM(BD_Resúmen!AI21:AI344)</f>
        <v>80286551466.450012</v>
      </c>
      <c r="H38" s="145"/>
      <c r="I38" s="144">
        <f>+SUM(BD_Resúmen!AR21:AR344)</f>
        <v>106825971815.94998</v>
      </c>
      <c r="J38" s="145"/>
      <c r="K38" s="168">
        <f>+SUM(C38:J38)</f>
        <v>314249134700.07996</v>
      </c>
      <c r="L38" s="169"/>
      <c r="AP38" s="116"/>
      <c r="AQ38" s="116"/>
      <c r="AR38" s="114" t="s">
        <v>4165</v>
      </c>
      <c r="AS38" s="116"/>
    </row>
    <row r="39" spans="2:45">
      <c r="AP39" s="116"/>
      <c r="AQ39" s="116"/>
      <c r="AR39" s="114" t="s">
        <v>4166</v>
      </c>
      <c r="AS39" s="116"/>
    </row>
    <row r="40" spans="2:45">
      <c r="AP40" s="116"/>
      <c r="AQ40" s="116"/>
      <c r="AR40" s="114" t="s">
        <v>4167</v>
      </c>
      <c r="AS40" s="116"/>
    </row>
    <row r="41" spans="2:45">
      <c r="B41" s="163" t="s">
        <v>4168</v>
      </c>
      <c r="C41" s="163"/>
      <c r="D41" s="163"/>
      <c r="E41" s="163"/>
      <c r="F41" s="163"/>
      <c r="G41" s="163"/>
      <c r="H41" s="163"/>
      <c r="I41" s="163"/>
      <c r="J41" s="163"/>
      <c r="K41" s="163"/>
      <c r="L41" s="163"/>
      <c r="AP41" s="116"/>
      <c r="AQ41" s="116"/>
      <c r="AR41" s="114" t="s">
        <v>4169</v>
      </c>
      <c r="AS41" s="116"/>
    </row>
    <row r="42" spans="2:45">
      <c r="B42" s="160" t="s">
        <v>15</v>
      </c>
      <c r="C42" s="160"/>
      <c r="D42" s="160"/>
      <c r="E42" s="160"/>
      <c r="F42" s="160"/>
      <c r="G42" s="160"/>
      <c r="H42" s="160"/>
      <c r="I42" s="160"/>
      <c r="J42" s="160"/>
      <c r="K42" s="160"/>
      <c r="L42" s="160"/>
      <c r="AP42" s="116"/>
      <c r="AQ42" s="116"/>
      <c r="AR42" s="114" t="s">
        <v>4170</v>
      </c>
      <c r="AS42" s="116"/>
    </row>
    <row r="43" spans="2:45">
      <c r="B43" s="112" t="s">
        <v>4171</v>
      </c>
      <c r="AP43" s="116"/>
      <c r="AQ43" s="116"/>
      <c r="AR43" s="114" t="s">
        <v>4172</v>
      </c>
      <c r="AS43" s="116"/>
    </row>
    <row r="44" spans="2:45" ht="12.75" thickBot="1">
      <c r="AP44" s="116"/>
      <c r="AQ44" s="116"/>
      <c r="AR44" s="114" t="s">
        <v>4173</v>
      </c>
      <c r="AS44" s="116"/>
    </row>
    <row r="45" spans="2:45" ht="15.75" thickBot="1">
      <c r="B45" s="117" t="s">
        <v>4114</v>
      </c>
      <c r="C45" s="138">
        <f>+COUNTIFS(BD_Resúmen!D:D,Resúmen!B42)</f>
        <v>102</v>
      </c>
      <c r="D45" s="139">
        <f>+C45/324</f>
        <v>0.31481481481481483</v>
      </c>
      <c r="F45" s="174" t="s">
        <v>5147</v>
      </c>
      <c r="G45" s="175"/>
      <c r="H45" s="176"/>
      <c r="I45" s="177">
        <f>+K56/D45</f>
        <v>0.8648317450980394</v>
      </c>
      <c r="J45" s="178"/>
      <c r="AP45" s="116"/>
      <c r="AQ45" s="116"/>
      <c r="AR45" s="114" t="s">
        <v>4174</v>
      </c>
      <c r="AS45" s="116"/>
    </row>
    <row r="46" spans="2:45" ht="12.75" thickBot="1">
      <c r="B46" s="119"/>
      <c r="AP46" s="116"/>
      <c r="AQ46" s="116"/>
      <c r="AR46" s="114" t="s">
        <v>4175</v>
      </c>
      <c r="AS46" s="116"/>
    </row>
    <row r="47" spans="2:45" ht="12.75" thickBot="1">
      <c r="B47" s="119"/>
      <c r="C47" s="161">
        <v>2020</v>
      </c>
      <c r="D47" s="162"/>
      <c r="E47" s="161">
        <v>2021</v>
      </c>
      <c r="F47" s="162"/>
      <c r="G47" s="161">
        <v>2022</v>
      </c>
      <c r="H47" s="162"/>
      <c r="I47" s="161">
        <v>2023</v>
      </c>
      <c r="J47" s="162"/>
      <c r="K47" s="161" t="s">
        <v>4121</v>
      </c>
      <c r="L47" s="162"/>
      <c r="AP47" s="116"/>
      <c r="AQ47" s="116"/>
      <c r="AR47" s="114" t="s">
        <v>4176</v>
      </c>
      <c r="AS47" s="116"/>
    </row>
    <row r="48" spans="2:45" ht="2.25" customHeight="1" thickBot="1">
      <c r="B48" s="119"/>
      <c r="C48" s="120"/>
      <c r="D48" s="121"/>
      <c r="E48" s="120"/>
      <c r="F48" s="121"/>
      <c r="G48" s="120"/>
      <c r="H48" s="121"/>
      <c r="I48" s="120"/>
      <c r="J48" s="121"/>
      <c r="K48" s="120"/>
      <c r="L48" s="121"/>
      <c r="AP48" s="116"/>
      <c r="AQ48" s="116"/>
      <c r="AR48" s="114" t="s">
        <v>4177</v>
      </c>
      <c r="AS48" s="116"/>
    </row>
    <row r="49" spans="2:45">
      <c r="B49" s="122" t="s">
        <v>4128</v>
      </c>
      <c r="C49" s="150">
        <f>+COUNTIFS(BD_Resúmen!D:D,Resúmen!B42,BD_Resúmen!N:N,"&gt;0")</f>
        <v>65</v>
      </c>
      <c r="D49" s="151"/>
      <c r="E49" s="150">
        <f>+COUNTIFS(BD_Resúmen!D:D,Resúmen!B42,BD_Resúmen!V:V,"&gt;0")</f>
        <v>79</v>
      </c>
      <c r="F49" s="151"/>
      <c r="G49" s="150">
        <f>+COUNTIFS(BD_Resúmen!D:D,Resúmen!B42,BD_Resúmen!AD:AD,"&gt;0")</f>
        <v>87</v>
      </c>
      <c r="H49" s="151"/>
      <c r="I49" s="152">
        <f>+COUNTIFS(BD_Resúmen!D:D,Resúmen!B42,BD_Resúmen!AM:AM,"&gt;0")</f>
        <v>80</v>
      </c>
      <c r="J49" s="153"/>
      <c r="K49" s="154"/>
      <c r="L49" s="155"/>
      <c r="AD49" s="124">
        <v>2020</v>
      </c>
      <c r="AE49" s="125"/>
      <c r="AF49" s="124">
        <v>2021</v>
      </c>
      <c r="AG49" s="125"/>
      <c r="AH49" s="124">
        <v>2022</v>
      </c>
      <c r="AI49" s="125"/>
      <c r="AJ49" s="124">
        <v>2023</v>
      </c>
      <c r="AK49" s="125"/>
      <c r="AL49" s="124" t="s">
        <v>4121</v>
      </c>
      <c r="AM49" s="125"/>
      <c r="AP49" s="116"/>
      <c r="AQ49" s="116"/>
      <c r="AR49" s="114" t="s">
        <v>4178</v>
      </c>
      <c r="AS49" s="116"/>
    </row>
    <row r="50" spans="2:45" ht="3.75" customHeight="1">
      <c r="B50" s="126"/>
      <c r="C50" s="120"/>
      <c r="D50" s="121"/>
      <c r="E50" s="120"/>
      <c r="F50" s="121"/>
      <c r="G50" s="120"/>
      <c r="H50" s="121"/>
      <c r="I50" s="120"/>
      <c r="J50" s="121"/>
      <c r="K50" s="120"/>
      <c r="L50" s="121"/>
      <c r="AP50" s="116"/>
      <c r="AQ50" s="116"/>
      <c r="AR50" s="114" t="s">
        <v>4179</v>
      </c>
      <c r="AS50" s="116"/>
    </row>
    <row r="51" spans="2:45">
      <c r="B51" s="127" t="s">
        <v>4135</v>
      </c>
      <c r="C51" s="123">
        <f>+COUNTIFS(BD_Resúmen!D:D,Resúmen!B42,BD_Resúmen!P:P,"&gt;=80%")</f>
        <v>62</v>
      </c>
      <c r="D51" s="128">
        <f>+C51/$C$49</f>
        <v>0.9538461538461539</v>
      </c>
      <c r="E51" s="123">
        <f>+COUNTIFS(BD_Resúmen!D:D,Resúmen!B42,BD_Resúmen!X:X,"&gt;=80%")</f>
        <v>64</v>
      </c>
      <c r="F51" s="128">
        <f>+E51/$E$49</f>
        <v>0.810126582278481</v>
      </c>
      <c r="G51" s="123">
        <f>+COUNTIFS(BD_Resúmen!D:D,Resúmen!B42,BD_Resúmen!AF:AF,"&gt;=80%")</f>
        <v>60</v>
      </c>
      <c r="H51" s="128">
        <f>+G51/$G$49</f>
        <v>0.68965517241379315</v>
      </c>
      <c r="I51" s="123">
        <f>+COUNTIFS(BD_Resúmen!D:D,Resúmen!B42,BD_Resúmen!AO:AO,"&gt;=80%")</f>
        <v>63</v>
      </c>
      <c r="J51" s="128">
        <f>+I51/$I$49</f>
        <v>0.78749999999999998</v>
      </c>
      <c r="K51" s="123">
        <f>+COUNTIFS(BD_Resúmen!D:D,Resúmen!B42,BD_Resúmen!AT:AT,"&gt;=80%")</f>
        <v>83</v>
      </c>
      <c r="L51" s="128">
        <f>+K51/$C$45</f>
        <v>0.81372549019607843</v>
      </c>
      <c r="AC51" s="129" t="s">
        <v>4136</v>
      </c>
      <c r="AD51" s="130">
        <f>+SUMIFS(BD_Resúmen!Q:Q,BD_Resúmen!$D:$D,Resúmen!$B$42)</f>
        <v>33428313150.950005</v>
      </c>
      <c r="AE51" s="130"/>
      <c r="AF51" s="130">
        <f>+SUMIFS(BD_Resúmen!Y:Y,BD_Resúmen!$D:$D,Resúmen!$B$42)</f>
        <v>37961704202</v>
      </c>
      <c r="AG51" s="130"/>
      <c r="AH51" s="130">
        <f>+SUMIFS(BD_Resúmen!AG:AG,BD_Resúmen!$D:$D,Resúmen!$B$42)</f>
        <v>65585038488.770004</v>
      </c>
      <c r="AI51" s="130"/>
      <c r="AJ51" s="130">
        <f>+SUMIFS(BD_Resúmen!AP:AP,BD_Resúmen!$D:$D,Resúmen!$B$42)</f>
        <v>90375652877.800018</v>
      </c>
      <c r="AK51" s="130"/>
      <c r="AL51" s="130">
        <f>+C59+E59+G59+AJ51</f>
        <v>156763464845.71002</v>
      </c>
      <c r="AM51" s="131"/>
      <c r="AP51" s="116"/>
      <c r="AQ51" s="116"/>
      <c r="AR51" s="114" t="s">
        <v>4180</v>
      </c>
      <c r="AS51" s="116"/>
    </row>
    <row r="52" spans="2:45">
      <c r="B52" s="132" t="s">
        <v>4140</v>
      </c>
      <c r="C52" s="123">
        <f>+COUNTIFS(BD_Resúmen!D:D,Resúmen!B42,BD_Resúmen!P:P,"&gt;=40%",BD_Resúmen!P:P,"&lt;80%")</f>
        <v>0</v>
      </c>
      <c r="D52" s="128">
        <f>+C52/$C$49</f>
        <v>0</v>
      </c>
      <c r="E52" s="123">
        <f>+COUNTIFS(BD_Resúmen!D:D,Resúmen!B42,BD_Resúmen!X:X,"&gt;=40%",BD_Resúmen!X:X,"&lt;80%")</f>
        <v>7</v>
      </c>
      <c r="F52" s="128">
        <f>+E52/$E$49</f>
        <v>8.8607594936708861E-2</v>
      </c>
      <c r="G52" s="123">
        <f>+COUNTIFS(BD_Resúmen!D:D,Resúmen!B42,BD_Resúmen!AF:AF,"&gt;=40%",BD_Resúmen!AF:AF,"&lt;80%")</f>
        <v>7</v>
      </c>
      <c r="H52" s="128">
        <f>+G52/$G$49</f>
        <v>8.0459770114942528E-2</v>
      </c>
      <c r="I52" s="123">
        <f>+COUNTIFS(BD_Resúmen!D:D,Resúmen!B42,BD_Resúmen!AO:AO,"&gt;=40%",BD_Resúmen!AO:AO,"&lt;80%")</f>
        <v>2</v>
      </c>
      <c r="J52" s="128">
        <f>+I52/$I$49</f>
        <v>2.5000000000000001E-2</v>
      </c>
      <c r="K52" s="123">
        <f>+COUNTIFS(BD_Resúmen!D:D,Resúmen!B42,BD_Resúmen!AT:AT,"&gt;=40%",BD_Resúmen!AT:AT,"&lt;80%")</f>
        <v>8</v>
      </c>
      <c r="L52" s="128">
        <f>+K52/$C$45</f>
        <v>7.8431372549019607E-2</v>
      </c>
      <c r="AC52" s="129" t="s">
        <v>4141</v>
      </c>
      <c r="AD52" s="130">
        <f>+SUMIFS(BD_Resúmen!R:R,BD_Resúmen!$D:$D,Resúmen!$B$42)</f>
        <v>19612635543.099998</v>
      </c>
      <c r="AE52" s="133">
        <f>+AD52/AD51</f>
        <v>0.58670730570628937</v>
      </c>
      <c r="AF52" s="130">
        <f>+SUMIFS(BD_Resúmen!Z:Z,BD_Resúmen!$D:$D,Resúmen!$B$42)</f>
        <v>24889343006</v>
      </c>
      <c r="AG52" s="133">
        <f>+AF52/AF51</f>
        <v>0.65564345777418265</v>
      </c>
      <c r="AH52" s="130">
        <f>+SUMIFS(BD_Resúmen!AH:AH,BD_Resúmen!$D:$D,Resúmen!$B$42)</f>
        <v>35696550670.5</v>
      </c>
      <c r="AI52" s="133">
        <f>+AH52/AH51</f>
        <v>0.5442788705020315</v>
      </c>
      <c r="AJ52" s="130">
        <f>+SUMIFS(BD_Resúmen!AQ:AQ,BD_Resúmen!$D:$D,Resúmen!$B$42)</f>
        <v>66177670310.939995</v>
      </c>
      <c r="AK52" s="133">
        <f>+AJ52/AJ51</f>
        <v>0.73225108979761466</v>
      </c>
      <c r="AL52" s="130">
        <f>+AD52+AF52+AH52+AJ52</f>
        <v>146376199530.54001</v>
      </c>
      <c r="AM52" s="133">
        <f>+AL52/AL51</f>
        <v>0.93373924641565309</v>
      </c>
      <c r="AP52" s="116"/>
      <c r="AQ52" s="116"/>
      <c r="AR52" s="114" t="s">
        <v>4181</v>
      </c>
      <c r="AS52" s="116"/>
    </row>
    <row r="53" spans="2:45">
      <c r="B53" s="134" t="s">
        <v>4145</v>
      </c>
      <c r="C53" s="123">
        <f>+COUNTIFS(BD_Resúmen!D:D,Resúmen!B42,BD_Resúmen!P:P,"&lt;40%",BD_Resúmen!N:N,"&gt;0")</f>
        <v>3</v>
      </c>
      <c r="D53" s="128">
        <f>+C53/$C$49</f>
        <v>4.6153846153846156E-2</v>
      </c>
      <c r="E53" s="123">
        <f>+COUNTIFS(BD_Resúmen!D:D,Resúmen!B42,BD_Resúmen!X:X,"&lt;40%",BD_Resúmen!V:V,"&gt;0")</f>
        <v>8</v>
      </c>
      <c r="F53" s="128">
        <f>+E53/$E$49</f>
        <v>0.10126582278481013</v>
      </c>
      <c r="G53" s="123">
        <f>+COUNTIFS(BD_Resúmen!D:D,Resúmen!B42,BD_Resúmen!AF:AF,"&lt;40%",BD_Resúmen!AD:AD,"&gt;0")</f>
        <v>20</v>
      </c>
      <c r="H53" s="128">
        <f>+G53/$G$49</f>
        <v>0.22988505747126436</v>
      </c>
      <c r="I53" s="123">
        <f>+COUNTIFS(BD_Resúmen!D:D,Resúmen!B42,BD_Resúmen!AO:AO,"&lt;40%",BD_Resúmen!AM:AM,"&gt;0")</f>
        <v>15</v>
      </c>
      <c r="J53" s="128">
        <f>+I53/$I$49</f>
        <v>0.1875</v>
      </c>
      <c r="K53" s="123">
        <f>+COUNTIFS(BD_Resúmen!D:D,Resúmen!B42,BD_Resúmen!AT:AT,"&lt;40%")</f>
        <v>11</v>
      </c>
      <c r="L53" s="128">
        <f>+K53/$C$45</f>
        <v>0.10784313725490197</v>
      </c>
      <c r="AC53" s="129" t="s">
        <v>4146</v>
      </c>
      <c r="AE53" s="133">
        <f>+C59/AD51</f>
        <v>0.53721385172256708</v>
      </c>
      <c r="AG53" s="133">
        <f>+E59/AF51</f>
        <v>0.59050679389201355</v>
      </c>
      <c r="AI53" s="133">
        <f>+G59/AH51</f>
        <v>0.39663032093751316</v>
      </c>
      <c r="AK53" s="133">
        <f>+I59/AJ51</f>
        <v>0.38178007950541193</v>
      </c>
      <c r="AM53" s="133">
        <f>+K59/AL51</f>
        <v>0.64359023965341366</v>
      </c>
      <c r="AP53" s="116"/>
      <c r="AQ53" s="116"/>
      <c r="AR53" s="114" t="s">
        <v>4182</v>
      </c>
      <c r="AS53" s="116"/>
    </row>
    <row r="54" spans="2:45" ht="3" customHeight="1">
      <c r="B54" s="126"/>
      <c r="C54" s="120"/>
      <c r="D54" s="121"/>
      <c r="E54" s="120"/>
      <c r="F54" s="121"/>
      <c r="G54" s="120"/>
      <c r="H54" s="121"/>
      <c r="I54" s="120"/>
      <c r="J54" s="121"/>
      <c r="K54" s="120"/>
      <c r="L54" s="121"/>
      <c r="AP54" s="116"/>
      <c r="AQ54" s="116"/>
      <c r="AR54" s="114" t="s">
        <v>4183</v>
      </c>
      <c r="AS54" s="116"/>
    </row>
    <row r="55" spans="2:45">
      <c r="B55" s="135" t="s">
        <v>4153</v>
      </c>
      <c r="C55" s="156">
        <f>+SUMIF(BD_Resúmen!D:D,Resúmen!B42,BD_Resúmen!P:P)/C49</f>
        <v>0.95459699224980399</v>
      </c>
      <c r="D55" s="157"/>
      <c r="E55" s="156">
        <f>+SUMIF(BD_Resúmen!D:D,Resúmen!B42,BD_Resúmen!X:X)/E49</f>
        <v>0.87571011834852686</v>
      </c>
      <c r="F55" s="157"/>
      <c r="G55" s="156">
        <f>+SUMIF(BD_Resúmen!D:D,Resúmen!B42,BD_Resúmen!AF:AF)/G49</f>
        <v>0.74700236161238687</v>
      </c>
      <c r="H55" s="157"/>
      <c r="I55" s="156">
        <f>+SUMIF(BD_Resúmen!D:D,Resúmen!B42,BD_Resúmen!AO:AO)/I49</f>
        <v>0.80183135127774752</v>
      </c>
      <c r="J55" s="157"/>
      <c r="K55" s="158"/>
      <c r="L55" s="159"/>
      <c r="AP55" s="116"/>
      <c r="AQ55" s="116"/>
      <c r="AR55" s="114" t="s">
        <v>4184</v>
      </c>
      <c r="AS55" s="116"/>
    </row>
    <row r="56" spans="2:45" ht="12.75" thickBot="1">
      <c r="B56" s="136" t="s">
        <v>4157</v>
      </c>
      <c r="C56" s="146">
        <f>+SUMIF(BD_Resúmen!D:D,Resúmen!B42,BD_Resúmen!U:U)/$C$24</f>
        <v>5.2164063246050135E-2</v>
      </c>
      <c r="D56" s="147"/>
      <c r="E56" s="146">
        <f>SUMIF(BD_Resúmen!D:D,Resúmen!B42,BD_Resúmen!AC:AC)/$C$24-C56</f>
        <v>7.5145461064786812E-2</v>
      </c>
      <c r="F56" s="147"/>
      <c r="G56" s="146">
        <f>+SUMIF(BD_Resúmen!D:D,Resúmen!B42,BD_Resúmen!AK:AK)/$C$24-E56-C56</f>
        <v>7.3440303915523253E-2</v>
      </c>
      <c r="H56" s="147"/>
      <c r="I56" s="146">
        <f>+SUMIF(BD_Resúmen!D:D,Resúmen!B42,BD_Resúmen!AT:AT)/$C$24-G56-E56-C56</f>
        <v>7.1512017452652205E-2</v>
      </c>
      <c r="J56" s="147"/>
      <c r="K56" s="148">
        <f>+SUMIF(BD_Resúmen!D:D,Resúmen!B42,BD_Resúmen!AT:AT)/$C$24</f>
        <v>0.2722618456790124</v>
      </c>
      <c r="L56" s="149"/>
      <c r="M56" s="140"/>
      <c r="AP56" s="116"/>
      <c r="AQ56" s="116"/>
      <c r="AR56" s="114" t="s">
        <v>4185</v>
      </c>
      <c r="AS56" s="116"/>
    </row>
    <row r="57" spans="2:45" ht="3.75" customHeight="1" thickBot="1">
      <c r="AP57" s="116"/>
      <c r="AQ57" s="116"/>
      <c r="AR57" s="114" t="s">
        <v>4186</v>
      </c>
      <c r="AS57" s="116"/>
    </row>
    <row r="58" spans="2:45" ht="13.5" customHeight="1" thickBot="1">
      <c r="B58" s="137" t="s">
        <v>4163</v>
      </c>
      <c r="C58" s="144">
        <f>+SUMIFS(BD_Resúmen!R:R,BD_Resúmen!$D:$D,Resúmen!$B$42)</f>
        <v>19612635543.099998</v>
      </c>
      <c r="D58" s="145"/>
      <c r="E58" s="144">
        <f>+SUMIFS(BD_Resúmen!Z:Z,BD_Resúmen!$D:$D,Resúmen!$B$42)</f>
        <v>24889343006</v>
      </c>
      <c r="F58" s="145"/>
      <c r="G58" s="144">
        <f>+SUMIFS(BD_Resúmen!AH:AH,BD_Resúmen!$D:$D,Resúmen!$B$42)</f>
        <v>35696550670.5</v>
      </c>
      <c r="H58" s="145"/>
      <c r="I58" s="144">
        <f>+SUMIFS(BD_Resúmen!AQ:AQ,BD_Resúmen!$D:$D,Resúmen!$B$42)</f>
        <v>66177670310.939995</v>
      </c>
      <c r="J58" s="145"/>
      <c r="K58" s="144">
        <f>+C58+E58+G58+I58</f>
        <v>146376199530.54001</v>
      </c>
      <c r="L58" s="145"/>
      <c r="AP58" s="116"/>
      <c r="AQ58" s="116"/>
      <c r="AR58" s="114"/>
      <c r="AS58" s="116"/>
    </row>
    <row r="59" spans="2:45" ht="13.5" customHeight="1" thickBot="1">
      <c r="B59" s="137" t="s">
        <v>4164</v>
      </c>
      <c r="C59" s="144">
        <f>+SUMIFS(BD_Resúmen!S:S,BD_Resúmen!$D:$D,Resúmen!$B$42)</f>
        <v>17958152864.409996</v>
      </c>
      <c r="D59" s="145"/>
      <c r="E59" s="144">
        <f>+SUMIFS(BD_Resúmen!AA:AA,BD_Resúmen!$D:$D,Resúmen!$B$42)</f>
        <v>22416644239</v>
      </c>
      <c r="F59" s="145"/>
      <c r="G59" s="144">
        <f>+SUMIFS(BD_Resúmen!AI:AI,BD_Resúmen!$D:$D,Resúmen!$B$42)</f>
        <v>26013014864.5</v>
      </c>
      <c r="H59" s="145"/>
      <c r="I59" s="144">
        <f>+SUMIFS(BD_Resúmen!AR:AR,BD_Resúmen!$D:$D,Resúmen!$B$42)</f>
        <v>34503623941.040001</v>
      </c>
      <c r="J59" s="145"/>
      <c r="K59" s="144">
        <f>+C59+E59+G59+I59</f>
        <v>100891435908.95</v>
      </c>
      <c r="L59" s="145"/>
      <c r="AP59" s="116"/>
      <c r="AQ59" s="116"/>
      <c r="AR59" s="114" t="s">
        <v>4187</v>
      </c>
      <c r="AS59" s="116"/>
    </row>
    <row r="60" spans="2:45">
      <c r="AP60" s="116"/>
      <c r="AQ60" s="116"/>
      <c r="AR60" s="114" t="s">
        <v>4188</v>
      </c>
      <c r="AS60" s="116"/>
    </row>
    <row r="61" spans="2:45">
      <c r="B61" s="163" t="s">
        <v>4189</v>
      </c>
      <c r="C61" s="163"/>
      <c r="D61" s="163"/>
      <c r="E61" s="163"/>
      <c r="F61" s="163"/>
      <c r="G61" s="163"/>
      <c r="H61" s="163"/>
      <c r="I61" s="163"/>
      <c r="J61" s="163"/>
      <c r="K61" s="163"/>
      <c r="L61" s="163"/>
      <c r="AP61" s="116"/>
      <c r="AQ61" s="116"/>
      <c r="AR61" s="114" t="s">
        <v>4190</v>
      </c>
      <c r="AS61" s="116"/>
    </row>
    <row r="62" spans="2:45">
      <c r="B62" s="160" t="s">
        <v>4111</v>
      </c>
      <c r="C62" s="160"/>
      <c r="D62" s="160"/>
      <c r="E62" s="160"/>
      <c r="F62" s="160"/>
      <c r="G62" s="160"/>
      <c r="H62" s="160"/>
      <c r="I62" s="160"/>
      <c r="J62" s="160"/>
      <c r="K62" s="160"/>
      <c r="L62" s="160"/>
      <c r="AP62" s="116"/>
      <c r="AQ62" s="116"/>
      <c r="AR62" s="114" t="s">
        <v>4191</v>
      </c>
      <c r="AS62" s="116"/>
    </row>
    <row r="63" spans="2:45">
      <c r="B63" s="112" t="s">
        <v>4192</v>
      </c>
      <c r="AP63" s="116"/>
      <c r="AQ63" s="116"/>
      <c r="AR63" s="114" t="s">
        <v>4193</v>
      </c>
      <c r="AS63" s="116"/>
    </row>
    <row r="64" spans="2:45" ht="12.75" thickBot="1">
      <c r="AP64" s="116"/>
      <c r="AQ64" s="116"/>
      <c r="AR64" s="114" t="s">
        <v>4194</v>
      </c>
      <c r="AS64" s="116"/>
    </row>
    <row r="65" spans="2:45" ht="15.75" thickBot="1">
      <c r="B65" s="117" t="s">
        <v>4114</v>
      </c>
      <c r="C65" s="138">
        <f>+COUNTIFS(BD_Resúmen!E:E,Resúmen!B62)</f>
        <v>27</v>
      </c>
      <c r="D65" s="139">
        <f>+C65/324</f>
        <v>8.3333333333333329E-2</v>
      </c>
      <c r="F65" s="174" t="s">
        <v>5147</v>
      </c>
      <c r="G65" s="175"/>
      <c r="H65" s="176"/>
      <c r="I65" s="177">
        <f>+K76/D65</f>
        <v>0.85600140740740749</v>
      </c>
      <c r="J65" s="178"/>
      <c r="AP65" s="116"/>
      <c r="AQ65" s="116"/>
      <c r="AR65" s="114" t="s">
        <v>4195</v>
      </c>
      <c r="AS65" s="116"/>
    </row>
    <row r="66" spans="2:45" ht="12.75" thickBot="1">
      <c r="B66" s="119"/>
      <c r="AP66" s="116"/>
      <c r="AQ66" s="116"/>
      <c r="AR66" s="114" t="s">
        <v>4196</v>
      </c>
      <c r="AS66" s="116"/>
    </row>
    <row r="67" spans="2:45" ht="12.75" thickBot="1">
      <c r="B67" s="119"/>
      <c r="C67" s="161">
        <v>2020</v>
      </c>
      <c r="D67" s="162"/>
      <c r="E67" s="161">
        <v>2021</v>
      </c>
      <c r="F67" s="162"/>
      <c r="G67" s="161">
        <v>2022</v>
      </c>
      <c r="H67" s="162"/>
      <c r="I67" s="161">
        <v>2023</v>
      </c>
      <c r="J67" s="162"/>
      <c r="K67" s="161" t="s">
        <v>4121</v>
      </c>
      <c r="L67" s="162"/>
      <c r="AP67" s="116"/>
      <c r="AQ67" s="116"/>
      <c r="AR67" s="114" t="s">
        <v>4197</v>
      </c>
      <c r="AS67" s="116"/>
    </row>
    <row r="68" spans="2:45" ht="2.25" customHeight="1" thickBot="1">
      <c r="B68" s="119"/>
      <c r="C68" s="120"/>
      <c r="D68" s="121"/>
      <c r="E68" s="120"/>
      <c r="F68" s="121"/>
      <c r="G68" s="120"/>
      <c r="H68" s="121"/>
      <c r="I68" s="120"/>
      <c r="J68" s="121"/>
      <c r="K68" s="120"/>
      <c r="L68" s="121"/>
      <c r="AP68" s="116"/>
      <c r="AQ68" s="116"/>
      <c r="AR68" s="114" t="s">
        <v>4198</v>
      </c>
      <c r="AS68" s="116"/>
    </row>
    <row r="69" spans="2:45">
      <c r="B69" s="122" t="s">
        <v>4128</v>
      </c>
      <c r="C69" s="150">
        <f>+COUNTIFS(BD_Resúmen!E:E,Resúmen!B62,BD_Resúmen!N:N,"&gt;0")</f>
        <v>13</v>
      </c>
      <c r="D69" s="151"/>
      <c r="E69" s="150">
        <f>+COUNTIFS(BD_Resúmen!E:E,Resúmen!B62,BD_Resúmen!V:V,"&gt;0")</f>
        <v>18</v>
      </c>
      <c r="F69" s="151"/>
      <c r="G69" s="150">
        <f>+COUNTIFS(BD_Resúmen!E:E,Resúmen!B62,BD_Resúmen!AD:AD,"&gt;0")</f>
        <v>20</v>
      </c>
      <c r="H69" s="151"/>
      <c r="I69" s="152">
        <f>+COUNTIFS(BD_Resúmen!E:E,Resúmen!B62,BD_Resúmen!AM:AM,"&gt;0")</f>
        <v>16</v>
      </c>
      <c r="J69" s="153"/>
      <c r="K69" s="154"/>
      <c r="L69" s="155"/>
      <c r="AD69" s="124">
        <v>2020</v>
      </c>
      <c r="AE69" s="125"/>
      <c r="AF69" s="124">
        <v>2021</v>
      </c>
      <c r="AG69" s="125"/>
      <c r="AH69" s="124">
        <v>2022</v>
      </c>
      <c r="AI69" s="125"/>
      <c r="AJ69" s="124">
        <v>2023</v>
      </c>
      <c r="AK69" s="125"/>
      <c r="AL69" s="124" t="s">
        <v>4121</v>
      </c>
      <c r="AM69" s="125"/>
      <c r="AP69" s="116"/>
      <c r="AQ69" s="116"/>
      <c r="AR69" s="114" t="s">
        <v>4199</v>
      </c>
      <c r="AS69" s="116"/>
    </row>
    <row r="70" spans="2:45" ht="3" customHeight="1">
      <c r="B70" s="126"/>
      <c r="C70" s="120"/>
      <c r="D70" s="121"/>
      <c r="E70" s="120"/>
      <c r="F70" s="121"/>
      <c r="G70" s="120"/>
      <c r="H70" s="121"/>
      <c r="I70" s="120"/>
      <c r="J70" s="121"/>
      <c r="K70" s="120"/>
      <c r="L70" s="121"/>
    </row>
    <row r="71" spans="2:45">
      <c r="B71" s="127" t="s">
        <v>4135</v>
      </c>
      <c r="C71" s="123">
        <f>+COUNTIFS(BD_Resúmen!E:E,Resúmen!B62,BD_Resúmen!P:P,"&gt;=80%")</f>
        <v>13</v>
      </c>
      <c r="D71" s="128">
        <f>+C71/$C$69</f>
        <v>1</v>
      </c>
      <c r="E71" s="123">
        <f>+COUNTIFS(BD_Resúmen!E:E,Resúmen!B62,BD_Resúmen!X:X,"&gt;=80%")</f>
        <v>14</v>
      </c>
      <c r="F71" s="128">
        <f>+E71/$E$69</f>
        <v>0.77777777777777779</v>
      </c>
      <c r="G71" s="123">
        <f>+COUNTIFS(BD_Resúmen!E:E,Resúmen!B62,BD_Resúmen!AF:AF,"&gt;=80%")</f>
        <v>16</v>
      </c>
      <c r="H71" s="128">
        <f>+G71/$G$69</f>
        <v>0.8</v>
      </c>
      <c r="I71" s="123">
        <f>+COUNTIFS(BD_Resúmen!E:E,Resúmen!B62,BD_Resúmen!AO:AO,"&gt;=80%")</f>
        <v>11</v>
      </c>
      <c r="J71" s="128">
        <f>+I71/$I$69</f>
        <v>0.6875</v>
      </c>
      <c r="K71" s="123">
        <f>+COUNTIFS(BD_Resúmen!E:E,Resúmen!B62,BD_Resúmen!AT:AT,"&gt;=80%")</f>
        <v>22</v>
      </c>
      <c r="L71" s="128">
        <f>+K71/$C$65</f>
        <v>0.81481481481481477</v>
      </c>
      <c r="AC71" s="129" t="s">
        <v>4136</v>
      </c>
      <c r="AD71" s="130">
        <f>+SUMIFS(BD_Resúmen!Q:Q,BD_Resúmen!$E:$E,Resúmen!$B$62)</f>
        <v>3738152658.4499998</v>
      </c>
      <c r="AE71" s="130"/>
      <c r="AF71" s="130">
        <f>+SUMIFS(BD_Resúmen!Y:Y,BD_Resúmen!$E:$E,Resúmen!$B$62)</f>
        <v>2219081977</v>
      </c>
      <c r="AG71" s="130"/>
      <c r="AH71" s="130">
        <f>+SUMIFS(BD_Resúmen!AG:AG,BD_Resúmen!$E:$E,Resúmen!$B$62)</f>
        <v>24443835553</v>
      </c>
      <c r="AI71" s="130"/>
      <c r="AJ71" s="130">
        <f>+SUMIFS(BD_Resúmen!AP:AP,BD_Resúmen!$E:$E,Resúmen!$B$62)</f>
        <v>34620956915</v>
      </c>
      <c r="AK71" s="130"/>
      <c r="AL71" s="130">
        <f>+C79+E79+G79+AJ71</f>
        <v>42501302225.479996</v>
      </c>
      <c r="AM71" s="131"/>
    </row>
    <row r="72" spans="2:45">
      <c r="B72" s="132" t="s">
        <v>4140</v>
      </c>
      <c r="C72" s="123">
        <f>+COUNTIFS(BD_Resúmen!E:E,Resúmen!B62,BD_Resúmen!P:P,"&gt;=40%",BD_Resúmen!P:P,"&lt;80%")</f>
        <v>0</v>
      </c>
      <c r="D72" s="128">
        <f>+C72/$C$69</f>
        <v>0</v>
      </c>
      <c r="E72" s="123">
        <f>+COUNTIFS(BD_Resúmen!E:E,Resúmen!B62,BD_Resúmen!X:X,"&gt;=40%",BD_Resúmen!X:X,"&lt;80%")</f>
        <v>1</v>
      </c>
      <c r="F72" s="128">
        <f>+E72/$E$69</f>
        <v>5.5555555555555552E-2</v>
      </c>
      <c r="G72" s="123">
        <f>+COUNTIFS(BD_Resúmen!E:E,Resúmen!B62,BD_Resúmen!AF:AF,"&gt;=40%",BD_Resúmen!AF:AF,"&lt;80%")</f>
        <v>0</v>
      </c>
      <c r="H72" s="128">
        <f>+G72/$G$69</f>
        <v>0</v>
      </c>
      <c r="I72" s="123">
        <f>+COUNTIFS(BD_Resúmen!E:E,Resúmen!B62,BD_Resúmen!AO:AO,"&gt;=40%",BD_Resúmen!AO:AO,"&lt;80%")</f>
        <v>0</v>
      </c>
      <c r="J72" s="128">
        <f>+I72/$I$69</f>
        <v>0</v>
      </c>
      <c r="K72" s="123">
        <f>+COUNTIFS(BD_Resúmen!E:E,Resúmen!B62,BD_Resúmen!AT:AT,"&gt;=40%",BD_Resúmen!AT:AT,"&lt;80%")</f>
        <v>2</v>
      </c>
      <c r="L72" s="128">
        <f>+K72/$C$65</f>
        <v>7.407407407407407E-2</v>
      </c>
      <c r="AC72" s="129" t="s">
        <v>4141</v>
      </c>
      <c r="AD72" s="130">
        <f>+SUMIFS(BD_Resúmen!R:R,BD_Resúmen!$E:$E,Resúmen!$B$62)</f>
        <v>2256282435.48</v>
      </c>
      <c r="AE72" s="133">
        <f>+AD72/AD71</f>
        <v>0.60358220801382478</v>
      </c>
      <c r="AF72" s="130">
        <f>+SUMIFS(BD_Resúmen!Z:Z,BD_Resúmen!$E:$E,Resúmen!$B$62)</f>
        <v>1934501390</v>
      </c>
      <c r="AG72" s="133">
        <f>+AF72/AF71</f>
        <v>0.87175751506723176</v>
      </c>
      <c r="AH72" s="130">
        <f>+SUMIFS(BD_Resúmen!AH:AH,BD_Resúmen!$E:$E,Resúmen!$B$62)</f>
        <v>4031150672</v>
      </c>
      <c r="AI72" s="133">
        <f>+AH72/AH71</f>
        <v>0.16491481720450601</v>
      </c>
      <c r="AJ72" s="130">
        <f>+SUMIFS(BD_Resúmen!AQ:AQ,BD_Resúmen!$E:$E,Resúmen!$B$62)</f>
        <v>29795783425.179996</v>
      </c>
      <c r="AK72" s="133">
        <f>+AJ72/AJ71</f>
        <v>0.86062853485920165</v>
      </c>
      <c r="AL72" s="130">
        <f>+AD72+AF72+AH72+AJ72</f>
        <v>38017717922.659996</v>
      </c>
      <c r="AM72" s="133">
        <f>+AL72/AL71</f>
        <v>0.89450713112192493</v>
      </c>
    </row>
    <row r="73" spans="2:45">
      <c r="B73" s="134" t="s">
        <v>4145</v>
      </c>
      <c r="C73" s="123">
        <f>+COUNTIFS(BD_Resúmen!E:E,Resúmen!B62,BD_Resúmen!P:P,"&lt;40%",BD_Resúmen!N:N,"&gt;0")</f>
        <v>0</v>
      </c>
      <c r="D73" s="128">
        <f>+C73/$C$69</f>
        <v>0</v>
      </c>
      <c r="E73" s="123">
        <f>+COUNTIFS(BD_Resúmen!E:E,Resúmen!B62,BD_Resúmen!X:X,"&lt;40%",BD_Resúmen!V:V,"&gt;0")</f>
        <v>3</v>
      </c>
      <c r="F73" s="128">
        <f>+E73/$E$69</f>
        <v>0.16666666666666666</v>
      </c>
      <c r="G73" s="123">
        <f>+COUNTIFS(BD_Resúmen!E:E,Resúmen!B62,BD_Resúmen!AF:AF,"&lt;40%",BD_Resúmen!AD:AD,"&gt;0")</f>
        <v>4</v>
      </c>
      <c r="H73" s="128">
        <f>+G73/$G$69</f>
        <v>0.2</v>
      </c>
      <c r="I73" s="123">
        <f>+COUNTIFS(BD_Resúmen!E:E,Resúmen!B62,BD_Resúmen!AO:AO,"&lt;40%",BD_Resúmen!AM:AM,"&gt;0")</f>
        <v>5</v>
      </c>
      <c r="J73" s="128">
        <f>+I73/$I$69</f>
        <v>0.3125</v>
      </c>
      <c r="K73" s="123">
        <f>+COUNTIFS(BD_Resúmen!E:E,Resúmen!B62,BD_Resúmen!AT:AT,"&lt;40%")</f>
        <v>3</v>
      </c>
      <c r="L73" s="128">
        <f>+K73/$C$65</f>
        <v>0.1111111111111111</v>
      </c>
      <c r="AC73" s="129" t="s">
        <v>4146</v>
      </c>
      <c r="AE73" s="133">
        <f>+C79/AD71</f>
        <v>0.59801391027377726</v>
      </c>
      <c r="AG73" s="133">
        <f>+E79/AF71</f>
        <v>0.78841629472618624</v>
      </c>
      <c r="AI73" s="133">
        <f>+G79/AH71</f>
        <v>0.15935787260366863</v>
      </c>
      <c r="AK73" s="133">
        <f>+I79/AJ71</f>
        <v>0.21908885933865296</v>
      </c>
      <c r="AM73" s="133">
        <f>+K79/AL71</f>
        <v>0.36388088035872734</v>
      </c>
    </row>
    <row r="74" spans="2:45" ht="3" customHeight="1">
      <c r="B74" s="126"/>
      <c r="C74" s="120"/>
      <c r="D74" s="121"/>
      <c r="E74" s="120"/>
      <c r="F74" s="121"/>
      <c r="G74" s="120"/>
      <c r="H74" s="121"/>
      <c r="I74" s="120"/>
      <c r="J74" s="121"/>
      <c r="K74" s="120"/>
      <c r="L74" s="121"/>
    </row>
    <row r="75" spans="2:45">
      <c r="B75" s="135" t="s">
        <v>4153</v>
      </c>
      <c r="C75" s="156">
        <f>+SUMIF(BD_Resúmen!E:E,Resúmen!B62,BD_Resúmen!P:P)/C69</f>
        <v>1</v>
      </c>
      <c r="D75" s="157"/>
      <c r="E75" s="156">
        <f>+SUMIF(BD_Resúmen!E:E,Resúmen!B62,BD_Resúmen!X:X)/E69</f>
        <v>0.82399305555555558</v>
      </c>
      <c r="F75" s="157"/>
      <c r="G75" s="156">
        <f>+SUMIF(BD_Resúmen!E:E,Resúmen!B62,BD_Resúmen!AF:AF)/G69</f>
        <v>0.8</v>
      </c>
      <c r="H75" s="157"/>
      <c r="I75" s="156">
        <f>+SUMIF(BD_Resúmen!E:E,Resúmen!B62,BD_Resúmen!AO:AO)/I69</f>
        <v>0.69798387096774195</v>
      </c>
      <c r="J75" s="157"/>
      <c r="K75" s="158"/>
      <c r="L75" s="159"/>
    </row>
    <row r="76" spans="2:45" ht="12.75" thickBot="1">
      <c r="B76" s="136" t="s">
        <v>4157</v>
      </c>
      <c r="C76" s="146">
        <f>+SUMIF(BD_Resúmen!E:E,Resúmen!B62,BD_Resúmen!U:U)/$C$24</f>
        <v>1.3043918319669046E-2</v>
      </c>
      <c r="D76" s="147"/>
      <c r="E76" s="146">
        <f>SUMIF(BD_Resúmen!E:E,Resúmen!B62,BD_Resúmen!AC:AC)/$C$24-C76</f>
        <v>1.9754747321164948E-2</v>
      </c>
      <c r="F76" s="147"/>
      <c r="G76" s="146">
        <f>+SUMIF(BD_Resúmen!E:E,Resúmen!B62,BD_Resúmen!AK:AK)/$C$24-E76-C76</f>
        <v>2.233897451159433E-2</v>
      </c>
      <c r="H76" s="147"/>
      <c r="I76" s="146">
        <f>+SUMIF(BD_Resúmen!E:E,Resúmen!B62,BD_Resúmen!AT:AT)/$C$24-G76-E76-C76</f>
        <v>1.6195810464855624E-2</v>
      </c>
      <c r="J76" s="147"/>
      <c r="K76" s="166">
        <f>+SUMIF(BD_Resúmen!E:E,Resúmen!B62,BD_Resúmen!AT:AT)/$C$24</f>
        <v>7.1333450617283953E-2</v>
      </c>
      <c r="L76" s="167"/>
    </row>
    <row r="77" spans="2:45" ht="3.75" customHeight="1" thickBot="1"/>
    <row r="78" spans="2:45" ht="14.25" customHeight="1" thickBot="1">
      <c r="B78" s="137" t="s">
        <v>4163</v>
      </c>
      <c r="C78" s="144">
        <f>+SUMIFS(BD_Resúmen!R:R,BD_Resúmen!$E:$E,Resúmen!$B$62)</f>
        <v>2256282435.48</v>
      </c>
      <c r="D78" s="145"/>
      <c r="E78" s="144">
        <f>+SUMIFS(BD_Resúmen!Z:Z,BD_Resúmen!$E:$E,Resúmen!$B$62)</f>
        <v>1934501390</v>
      </c>
      <c r="F78" s="145"/>
      <c r="G78" s="144">
        <f>+SUMIFS(BD_Resúmen!AH:AH,BD_Resúmen!$E:$E,Resúmen!$B$62)</f>
        <v>4031150672</v>
      </c>
      <c r="H78" s="145"/>
      <c r="I78" s="144">
        <f>+SUMIFS(BD_Resúmen!AQ:AQ,BD_Resúmen!$E:$E,Resúmen!$B$62)</f>
        <v>29795783425.179996</v>
      </c>
      <c r="J78" s="145"/>
      <c r="K78" s="144">
        <f>+C78+E78+G78+I78</f>
        <v>38017717922.659996</v>
      </c>
      <c r="L78" s="145"/>
    </row>
    <row r="79" spans="2:45" ht="14.25" customHeight="1" thickBot="1">
      <c r="B79" s="137" t="s">
        <v>4164</v>
      </c>
      <c r="C79" s="144">
        <f>+SUMIFS(BD_Resúmen!S:S,BD_Resúmen!$E:$E,Resúmen!$B$62)</f>
        <v>2235467288.48</v>
      </c>
      <c r="D79" s="145"/>
      <c r="E79" s="144">
        <f>+SUMIFS(BD_Resúmen!AA:AA,BD_Resúmen!$E:$E,Resúmen!$B$62)</f>
        <v>1749560390</v>
      </c>
      <c r="F79" s="145"/>
      <c r="G79" s="144">
        <f>+SUMIFS(BD_Resúmen!AI:AI,BD_Resúmen!$E:$E,Resúmen!$B$62)</f>
        <v>3895317632</v>
      </c>
      <c r="H79" s="145"/>
      <c r="I79" s="144">
        <f>+SUMIFS(BD_Resúmen!AR:AR,BD_Resúmen!$E:$E,Resúmen!$B$62)</f>
        <v>7585065959.7199993</v>
      </c>
      <c r="J79" s="145"/>
      <c r="K79" s="144">
        <f>+C79+E79+G79+I79</f>
        <v>15465411270.199999</v>
      </c>
      <c r="L79" s="145"/>
    </row>
    <row r="81" spans="2:39">
      <c r="B81" s="163" t="s">
        <v>4200</v>
      </c>
      <c r="C81" s="163"/>
      <c r="D81" s="163"/>
      <c r="E81" s="163"/>
      <c r="F81" s="163"/>
      <c r="G81" s="163"/>
      <c r="H81" s="163"/>
      <c r="I81" s="163"/>
      <c r="J81" s="163"/>
      <c r="K81" s="163"/>
      <c r="L81" s="163"/>
    </row>
    <row r="82" spans="2:39">
      <c r="B82" s="160" t="s">
        <v>4112</v>
      </c>
      <c r="C82" s="160"/>
      <c r="D82" s="160"/>
      <c r="E82" s="160"/>
      <c r="F82" s="160"/>
      <c r="G82" s="160"/>
      <c r="H82" s="160"/>
      <c r="I82" s="160"/>
      <c r="J82" s="160"/>
      <c r="K82" s="160"/>
      <c r="L82" s="160"/>
    </row>
    <row r="83" spans="2:39">
      <c r="B83" s="141" t="s">
        <v>4201</v>
      </c>
    </row>
    <row r="84" spans="2:39" ht="12.75" thickBot="1"/>
    <row r="85" spans="2:39" ht="15.75" thickBot="1">
      <c r="B85" s="117" t="s">
        <v>4114</v>
      </c>
      <c r="C85" s="138">
        <f>+COUNTIFS(BD_Resúmen!F:F,Resúmen!B82)</f>
        <v>14</v>
      </c>
      <c r="D85" s="139">
        <f>+C85/324</f>
        <v>4.3209876543209874E-2</v>
      </c>
      <c r="F85" s="174" t="s">
        <v>5147</v>
      </c>
      <c r="G85" s="175"/>
      <c r="H85" s="176"/>
      <c r="I85" s="177">
        <f>+K96/D85</f>
        <v>0.91128571428571425</v>
      </c>
      <c r="J85" s="178"/>
    </row>
    <row r="86" spans="2:39" ht="12.75" thickBot="1">
      <c r="B86" s="119"/>
    </row>
    <row r="87" spans="2:39" ht="12.75" thickBot="1">
      <c r="B87" s="119"/>
      <c r="C87" s="161">
        <v>2020</v>
      </c>
      <c r="D87" s="162"/>
      <c r="E87" s="161">
        <v>2021</v>
      </c>
      <c r="F87" s="162"/>
      <c r="G87" s="161">
        <v>2022</v>
      </c>
      <c r="H87" s="162"/>
      <c r="I87" s="161">
        <v>2023</v>
      </c>
      <c r="J87" s="162"/>
      <c r="K87" s="161" t="s">
        <v>4121</v>
      </c>
      <c r="L87" s="162"/>
    </row>
    <row r="88" spans="2:39" ht="3" customHeight="1" thickBot="1">
      <c r="B88" s="119"/>
      <c r="C88" s="120"/>
      <c r="D88" s="121"/>
      <c r="E88" s="120"/>
      <c r="F88" s="121"/>
      <c r="G88" s="120"/>
      <c r="H88" s="121"/>
      <c r="I88" s="120"/>
      <c r="J88" s="121"/>
      <c r="K88" s="120"/>
      <c r="L88" s="121"/>
    </row>
    <row r="89" spans="2:39">
      <c r="B89" s="122" t="s">
        <v>4128</v>
      </c>
      <c r="C89" s="150">
        <f>+COUNTIFS(BD_Resúmen!F:F,Resúmen!B82,BD_Resúmen!N:N,"&gt;0")</f>
        <v>12</v>
      </c>
      <c r="D89" s="151"/>
      <c r="E89" s="150">
        <f>+COUNTIFS(BD_Resúmen!F:F,Resúmen!B82,BD_Resúmen!V:V,"&gt;0")</f>
        <v>13</v>
      </c>
      <c r="F89" s="151"/>
      <c r="G89" s="150">
        <f>+COUNTIFS(BD_Resúmen!F:F,Resúmen!B82,BD_Resúmen!AD:AD,"&gt;0")</f>
        <v>14</v>
      </c>
      <c r="H89" s="151"/>
      <c r="I89" s="152">
        <f>+COUNTIFS(BD_Resúmen!F:F,Resúmen!B82,BD_Resúmen!AM:AM,"&gt;0")</f>
        <v>14</v>
      </c>
      <c r="J89" s="153"/>
      <c r="K89" s="154"/>
      <c r="L89" s="155"/>
      <c r="AD89" s="124">
        <v>2020</v>
      </c>
      <c r="AE89" s="125"/>
      <c r="AF89" s="124">
        <v>2021</v>
      </c>
      <c r="AG89" s="125"/>
      <c r="AH89" s="124">
        <v>2022</v>
      </c>
      <c r="AI89" s="125"/>
      <c r="AJ89" s="124">
        <v>2023</v>
      </c>
      <c r="AK89" s="125"/>
      <c r="AL89" s="124" t="s">
        <v>4121</v>
      </c>
      <c r="AM89" s="125"/>
    </row>
    <row r="90" spans="2:39" ht="3" customHeight="1">
      <c r="B90" s="126"/>
      <c r="C90" s="120"/>
      <c r="D90" s="121"/>
      <c r="E90" s="120"/>
      <c r="F90" s="121"/>
      <c r="G90" s="120"/>
      <c r="H90" s="121"/>
      <c r="I90" s="120"/>
      <c r="J90" s="121"/>
      <c r="K90" s="120"/>
      <c r="L90" s="121"/>
    </row>
    <row r="91" spans="2:39">
      <c r="B91" s="127" t="s">
        <v>4135</v>
      </c>
      <c r="C91" s="123">
        <f>+COUNTIFS(BD_Resúmen!F:F,Resúmen!B82,BD_Resúmen!P:P,"&gt;=80%")</f>
        <v>12</v>
      </c>
      <c r="D91" s="128">
        <f>+C91/$C$89</f>
        <v>1</v>
      </c>
      <c r="E91" s="123">
        <f>+COUNTIFS(BD_Resúmen!F:F,Resúmen!B82,BD_Resúmen!X:X,"&gt;=80%")</f>
        <v>10</v>
      </c>
      <c r="F91" s="128">
        <f>+E91/$E$89</f>
        <v>0.76923076923076927</v>
      </c>
      <c r="G91" s="123">
        <f>+COUNTIFS(BD_Resúmen!F:F,Resúmen!B82,BD_Resúmen!AF:AF,"&gt;=80%")</f>
        <v>12</v>
      </c>
      <c r="H91" s="128">
        <f>+G91/$G$89</f>
        <v>0.8571428571428571</v>
      </c>
      <c r="I91" s="123">
        <f>+COUNTIFS(BD_Resúmen!F:F,Resúmen!B82,BD_Resúmen!AO:AO,"&gt;=80%")</f>
        <v>11</v>
      </c>
      <c r="J91" s="128">
        <f>+I91/$I$89</f>
        <v>0.7857142857142857</v>
      </c>
      <c r="K91" s="123">
        <f>+COUNTIFS(BD_Resúmen!F:F,Resúmen!B82,BD_Resúmen!AT:AT,"&gt;=80%")</f>
        <v>11</v>
      </c>
      <c r="L91" s="128">
        <f>+K91/$C$85</f>
        <v>0.7857142857142857</v>
      </c>
      <c r="AC91" s="129" t="s">
        <v>4136</v>
      </c>
      <c r="AD91" s="130">
        <f>+SUMIFS(BD_Resúmen!Q:Q,BD_Resúmen!$F:$F,Resúmen!$B$82)</f>
        <v>1709892371</v>
      </c>
      <c r="AE91" s="130"/>
      <c r="AF91" s="130">
        <f>+SUMIFS(BD_Resúmen!Y:Y,BD_Resúmen!$F:$F,Resúmen!$B$82)</f>
        <v>3447648354</v>
      </c>
      <c r="AG91" s="130"/>
      <c r="AH91" s="130">
        <f>+SUMIFS(BD_Resúmen!AG:AG,BD_Resúmen!$F:$F,Resúmen!$B$82)</f>
        <v>7212302743.25</v>
      </c>
      <c r="AI91" s="130"/>
      <c r="AJ91" s="130">
        <f>+SUMIFS(BD_Resúmen!AP:AP,BD_Resúmen!$F:$F,Resúmen!$B$82)</f>
        <v>7515126345.6499996</v>
      </c>
      <c r="AK91" s="130"/>
      <c r="AL91" s="130">
        <f>+C99+E99+G99+AJ91</f>
        <v>15413672935.15</v>
      </c>
      <c r="AM91" s="131"/>
    </row>
    <row r="92" spans="2:39">
      <c r="B92" s="132" t="s">
        <v>4140</v>
      </c>
      <c r="C92" s="123">
        <f>+COUNTIFS(BD_Resúmen!F:F,Resúmen!B82,BD_Resúmen!P:P,"&gt;=40%",BD_Resúmen!P:P,"&lt;80%")</f>
        <v>0</v>
      </c>
      <c r="D92" s="128">
        <f>+C92/$C$89</f>
        <v>0</v>
      </c>
      <c r="E92" s="123">
        <f>+COUNTIFS(BD_Resúmen!F:F,Resúmen!B82,BD_Resúmen!X:X,"&gt;=40%",BD_Resúmen!X:X,"&lt;80%")</f>
        <v>2</v>
      </c>
      <c r="F92" s="128">
        <f>+E92/$E$89</f>
        <v>0.15384615384615385</v>
      </c>
      <c r="G92" s="123">
        <f>+COUNTIFS(BD_Resúmen!F:F,Resúmen!B82,BD_Resúmen!AF:AF,"&gt;=40%",BD_Resúmen!AF:AF,"&lt;80%")</f>
        <v>0</v>
      </c>
      <c r="H92" s="128">
        <f>+G92/$G$89</f>
        <v>0</v>
      </c>
      <c r="I92" s="123">
        <f>+COUNTIFS(BD_Resúmen!F:F,Resúmen!B82,BD_Resúmen!AO:AO,"&gt;=40%",BD_Resúmen!AO:AO,"&lt;80%")</f>
        <v>1</v>
      </c>
      <c r="J92" s="128">
        <f>+I92/$I$89</f>
        <v>7.1428571428571425E-2</v>
      </c>
      <c r="K92" s="123">
        <f>+COUNTIFS(BD_Resúmen!F:F,Resúmen!B82,BD_Resúmen!AT:AT,"&gt;=40%",BD_Resúmen!AT:AT,"&lt;80%")</f>
        <v>2</v>
      </c>
      <c r="L92" s="128">
        <f>+K92/$C$85</f>
        <v>0.14285714285714285</v>
      </c>
      <c r="AC92" s="129" t="s">
        <v>4141</v>
      </c>
      <c r="AD92" s="130">
        <f>+SUMIFS(BD_Resúmen!R:R,BD_Resúmen!$F:$F,Resúmen!$B$82)</f>
        <v>1426329426</v>
      </c>
      <c r="AE92" s="133">
        <f>+AD92/AD91</f>
        <v>0.83416327845584615</v>
      </c>
      <c r="AF92" s="130">
        <f>+SUMIFS(BD_Resúmen!Z:Z,BD_Resúmen!$F:$F,Resúmen!$B$82)</f>
        <v>3014476856</v>
      </c>
      <c r="AG92" s="133">
        <f>+AF92/AF91</f>
        <v>0.87435740147412955</v>
      </c>
      <c r="AH92" s="130">
        <f>+SUMIFS(BD_Resúmen!AH:AH,BD_Resúmen!$F:$F,Resúmen!$B$82)</f>
        <v>3900075262.5</v>
      </c>
      <c r="AI92" s="133">
        <f>+AH92/AH91</f>
        <v>0.54075312716872337</v>
      </c>
      <c r="AJ92" s="130">
        <f>+SUMIFS(BD_Resúmen!AQ:AQ,BD_Resúmen!$F:$F,Resúmen!$B$82)</f>
        <v>4704625011.8100004</v>
      </c>
      <c r="AK92" s="133">
        <f>+AJ92/AJ91</f>
        <v>0.62602074741340719</v>
      </c>
      <c r="AL92" s="130">
        <f>+AD92+AF92+AH92+AJ92</f>
        <v>13045506556.310001</v>
      </c>
      <c r="AM92" s="133">
        <f>+AL92/AL91</f>
        <v>0.84635937269438677</v>
      </c>
    </row>
    <row r="93" spans="2:39">
      <c r="B93" s="134" t="s">
        <v>4145</v>
      </c>
      <c r="C93" s="123">
        <f>+COUNTIFS(BD_Resúmen!F:F,Resúmen!B82,BD_Resúmen!P:P,"&lt;40%",BD_Resúmen!N:N,"&gt;0")</f>
        <v>0</v>
      </c>
      <c r="D93" s="128">
        <f>+C93/$C$89</f>
        <v>0</v>
      </c>
      <c r="E93" s="123">
        <f>+COUNTIFS(BD_Resúmen!F:F,Resúmen!B82,BD_Resúmen!X:X,"&lt;40%",BD_Resúmen!V:V,"&gt;0")</f>
        <v>1</v>
      </c>
      <c r="F93" s="128">
        <f>+E93/$E$89</f>
        <v>7.6923076923076927E-2</v>
      </c>
      <c r="G93" s="123">
        <f>+COUNTIFS(BD_Resúmen!F:F,Resúmen!B82,BD_Resúmen!AF:AF,"&lt;40%",BD_Resúmen!AD:AD,"&gt;0")</f>
        <v>2</v>
      </c>
      <c r="H93" s="128">
        <f>+G93/$G$89</f>
        <v>0.14285714285714285</v>
      </c>
      <c r="I93" s="123">
        <f>+COUNTIFS(BD_Resúmen!F:F,Resúmen!B82,BD_Resúmen!AO:AO,"&lt;40%",BD_Resúmen!AM:AM,"&gt;0")</f>
        <v>2</v>
      </c>
      <c r="J93" s="128">
        <f>+I93/$I$89</f>
        <v>0.14285714285714285</v>
      </c>
      <c r="K93" s="123">
        <f>+COUNTIFS(BD_Resúmen!F:F,Resúmen!B82,BD_Resúmen!AT:AT,"&lt;40%")</f>
        <v>1</v>
      </c>
      <c r="L93" s="128">
        <f>+K93/$C$85</f>
        <v>7.1428571428571425E-2</v>
      </c>
      <c r="AC93" s="129" t="s">
        <v>4146</v>
      </c>
      <c r="AE93" s="133">
        <f>+C99/AD91</f>
        <v>0.80945401504455272</v>
      </c>
      <c r="AG93" s="133">
        <f>+E99/AF91</f>
        <v>0.83608042846239761</v>
      </c>
      <c r="AI93" s="133">
        <f>+G99/AH91</f>
        <v>0.50357786698556861</v>
      </c>
      <c r="AK93" s="133">
        <f>+I99/AJ91</f>
        <v>0.50615618754191405</v>
      </c>
      <c r="AM93" s="133">
        <f>+K99/AL91</f>
        <v>0.75922035836269786</v>
      </c>
    </row>
    <row r="94" spans="2:39" ht="3" customHeight="1">
      <c r="B94" s="126"/>
      <c r="C94" s="120"/>
      <c r="D94" s="121"/>
      <c r="E94" s="120"/>
      <c r="F94" s="121"/>
      <c r="G94" s="120"/>
      <c r="H94" s="121"/>
      <c r="I94" s="120"/>
      <c r="J94" s="121"/>
      <c r="K94" s="120"/>
      <c r="L94" s="121"/>
    </row>
    <row r="95" spans="2:39">
      <c r="B95" s="135" t="s">
        <v>4153</v>
      </c>
      <c r="C95" s="156">
        <f>+SUMIF(BD_Resúmen!F:F,Resúmen!B82,BD_Resúmen!P:P)/C89</f>
        <v>1</v>
      </c>
      <c r="D95" s="157"/>
      <c r="E95" s="156">
        <f>+SUMIF(BD_Resúmen!F:F,Resúmen!B82,BD_Resúmen!X:X)/E89</f>
        <v>0.86835164835164835</v>
      </c>
      <c r="F95" s="157"/>
      <c r="G95" s="156">
        <f>+SUMIF(BD_Resúmen!F:F,Resúmen!B82,BD_Resúmen!AF:AF)/G89</f>
        <v>0.82962962962962961</v>
      </c>
      <c r="H95" s="157"/>
      <c r="I95" s="156">
        <f>+SUMIF(BD_Resúmen!F:F,Resúmen!B82,BD_Resúmen!AO:AO)/I89</f>
        <v>0.82653745644599308</v>
      </c>
      <c r="J95" s="157"/>
      <c r="K95" s="158"/>
      <c r="L95" s="159"/>
    </row>
    <row r="96" spans="2:39" ht="12.75" thickBot="1">
      <c r="B96" s="136" t="s">
        <v>4157</v>
      </c>
      <c r="C96" s="146">
        <f>+SUMIF(BD_Resúmen!F:F,Resúmen!B82,BD_Resúmen!U:U)/$C$24</f>
        <v>1.0323293348510053E-2</v>
      </c>
      <c r="D96" s="147"/>
      <c r="E96" s="146">
        <f>SUMIF(BD_Resúmen!F:F,Resúmen!B82,BD_Resúmen!AC:AC)/$C$24-C96</f>
        <v>8.4591797274027412E-3</v>
      </c>
      <c r="F96" s="147"/>
      <c r="G96" s="146">
        <f>+SUMIF(BD_Resúmen!F:F,Resúmen!B82,BD_Resúmen!AK:AK)/$C$24-E96-C96</f>
        <v>1.0630718024302209E-2</v>
      </c>
      <c r="H96" s="147"/>
      <c r="I96" s="146">
        <f>+SUMIF(BD_Resúmen!F:F,Resúmen!B82,BD_Resúmen!AT:AT)/$C$24-G96-E96-C96</f>
        <v>9.9633521096615368E-3</v>
      </c>
      <c r="J96" s="147"/>
      <c r="K96" s="164">
        <f>+SUMIF(BD_Resúmen!F:F,Resúmen!B82,BD_Resúmen!AT:AT)/$C$24</f>
        <v>3.937654320987654E-2</v>
      </c>
      <c r="L96" s="165"/>
    </row>
    <row r="97" spans="2:39" ht="3.75" customHeight="1" thickBot="1"/>
    <row r="98" spans="2:39" ht="12.75" customHeight="1" thickBot="1">
      <c r="B98" s="137" t="s">
        <v>4163</v>
      </c>
      <c r="C98" s="144">
        <f>+SUMIFS(BD_Resúmen!R:R,BD_Resúmen!$F:$F,Resúmen!$B$82)</f>
        <v>1426329426</v>
      </c>
      <c r="D98" s="145"/>
      <c r="E98" s="144">
        <f>+SUMIFS(BD_Resúmen!Z:Z,BD_Resúmen!$F:$F,Resúmen!$B$82)</f>
        <v>3014476856</v>
      </c>
      <c r="F98" s="145"/>
      <c r="G98" s="144">
        <f>+SUMIFS(BD_Resúmen!AH:AH,BD_Resúmen!$F:$F,Resúmen!$B$82)</f>
        <v>3900075262.5</v>
      </c>
      <c r="H98" s="145"/>
      <c r="I98" s="144">
        <f>+SUMIFS(BD_Resúmen!AQ:AQ,BD_Resúmen!$F:$F,Resúmen!$B$82)</f>
        <v>4704625011.8100004</v>
      </c>
      <c r="J98" s="145"/>
      <c r="K98" s="144">
        <f>+C98+E98+G98+I98</f>
        <v>13045506556.310001</v>
      </c>
      <c r="L98" s="145"/>
    </row>
    <row r="99" spans="2:39" ht="12.75" customHeight="1" thickBot="1">
      <c r="B99" s="137" t="s">
        <v>4164</v>
      </c>
      <c r="C99" s="144">
        <f>+SUMIFS(BD_Resúmen!S:S,BD_Resúmen!$F:$F,Resúmen!$B$82)</f>
        <v>1384079245</v>
      </c>
      <c r="D99" s="145"/>
      <c r="E99" s="144">
        <f>+SUMIFS(BD_Resúmen!AA:AA,BD_Resúmen!$F:$F,Resúmen!$B$82)</f>
        <v>2882511313</v>
      </c>
      <c r="F99" s="145"/>
      <c r="G99" s="144">
        <f>+SUMIFS(BD_Resúmen!AI:AI,BD_Resúmen!$F:$F,Resúmen!$B$82)</f>
        <v>3631956031.5</v>
      </c>
      <c r="H99" s="145"/>
      <c r="I99" s="144">
        <f>+SUMIFS(BD_Resúmen!AR:AR,BD_Resúmen!$F:$F,Resúmen!$B$82)</f>
        <v>3803827700.0100002</v>
      </c>
      <c r="J99" s="145"/>
      <c r="K99" s="144">
        <f>+C99+E99+G99+I99</f>
        <v>11702374289.51</v>
      </c>
      <c r="L99" s="145"/>
    </row>
    <row r="101" spans="2:39">
      <c r="B101" s="163" t="s">
        <v>4202</v>
      </c>
      <c r="C101" s="163"/>
      <c r="D101" s="163"/>
      <c r="E101" s="163"/>
      <c r="F101" s="163"/>
      <c r="G101" s="163"/>
      <c r="H101" s="163"/>
      <c r="I101" s="163"/>
      <c r="J101" s="163"/>
      <c r="K101" s="163"/>
      <c r="L101" s="163"/>
    </row>
    <row r="102" spans="2:39">
      <c r="B102" s="160" t="s">
        <v>4127</v>
      </c>
      <c r="C102" s="160"/>
      <c r="D102" s="160"/>
      <c r="E102" s="160"/>
      <c r="F102" s="160"/>
      <c r="G102" s="160"/>
      <c r="H102" s="160"/>
      <c r="I102" s="160"/>
      <c r="J102" s="160"/>
      <c r="K102" s="160"/>
      <c r="L102" s="160"/>
    </row>
    <row r="103" spans="2:39">
      <c r="B103" s="141" t="s">
        <v>4203</v>
      </c>
    </row>
    <row r="104" spans="2:39" ht="12.75" thickBot="1"/>
    <row r="105" spans="2:39" ht="15.75" customHeight="1" thickBot="1">
      <c r="B105" s="117" t="s">
        <v>4114</v>
      </c>
      <c r="C105" s="138">
        <f>+COUNTIFS(BD_Resúmen!H:H,Resúmen!B102)</f>
        <v>11</v>
      </c>
      <c r="D105" s="139">
        <f>+C105/324</f>
        <v>3.3950617283950615E-2</v>
      </c>
      <c r="F105" s="174" t="s">
        <v>5147</v>
      </c>
      <c r="G105" s="175"/>
      <c r="H105" s="176"/>
      <c r="I105" s="177">
        <f>+K116/D105</f>
        <v>0.95500000000000007</v>
      </c>
      <c r="J105" s="178"/>
    </row>
    <row r="106" spans="2:39" ht="12.75" thickBot="1">
      <c r="B106" s="119"/>
    </row>
    <row r="107" spans="2:39" ht="12.75" thickBot="1">
      <c r="B107" s="119"/>
      <c r="C107" s="161">
        <v>2020</v>
      </c>
      <c r="D107" s="162"/>
      <c r="E107" s="161">
        <v>2021</v>
      </c>
      <c r="F107" s="162"/>
      <c r="G107" s="161">
        <v>2022</v>
      </c>
      <c r="H107" s="162"/>
      <c r="I107" s="161">
        <v>2023</v>
      </c>
      <c r="J107" s="162"/>
      <c r="K107" s="161" t="s">
        <v>4121</v>
      </c>
      <c r="L107" s="162"/>
    </row>
    <row r="108" spans="2:39" ht="2.25" customHeight="1" thickBot="1">
      <c r="B108" s="119"/>
      <c r="C108" s="120"/>
      <c r="D108" s="121"/>
      <c r="E108" s="120"/>
      <c r="F108" s="121"/>
      <c r="G108" s="120"/>
      <c r="H108" s="121"/>
      <c r="I108" s="120"/>
      <c r="J108" s="121"/>
      <c r="K108" s="120"/>
      <c r="L108" s="121"/>
    </row>
    <row r="109" spans="2:39">
      <c r="B109" s="122" t="s">
        <v>4128</v>
      </c>
      <c r="C109" s="150">
        <f>+COUNTIFS(BD_Resúmen!H:H,Resúmen!B102,BD_Resúmen!N:N,"&gt;0")</f>
        <v>8</v>
      </c>
      <c r="D109" s="151"/>
      <c r="E109" s="150">
        <f>+COUNTIFS(BD_Resúmen!H:H,Resúmen!B102,BD_Resúmen!V:V,"&gt;0")</f>
        <v>11</v>
      </c>
      <c r="F109" s="151"/>
      <c r="G109" s="150">
        <f>+COUNTIFS(BD_Resúmen!H:H,Resúmen!B102,BD_Resúmen!AD:AD,"&gt;0")</f>
        <v>11</v>
      </c>
      <c r="H109" s="151"/>
      <c r="I109" s="152">
        <f>+COUNTIFS(BD_Resúmen!H:H,Resúmen!B102,BD_Resúmen!AM:AM,"&gt;0")</f>
        <v>11</v>
      </c>
      <c r="J109" s="153"/>
      <c r="K109" s="154"/>
      <c r="L109" s="155"/>
      <c r="AD109" s="124">
        <v>2020</v>
      </c>
      <c r="AE109" s="125"/>
      <c r="AF109" s="124">
        <v>2021</v>
      </c>
      <c r="AG109" s="125"/>
      <c r="AH109" s="124">
        <v>2022</v>
      </c>
      <c r="AI109" s="125"/>
      <c r="AJ109" s="124">
        <v>2023</v>
      </c>
      <c r="AK109" s="125"/>
      <c r="AL109" s="124" t="s">
        <v>4121</v>
      </c>
      <c r="AM109" s="125"/>
    </row>
    <row r="110" spans="2:39" ht="3" customHeight="1">
      <c r="B110" s="126"/>
      <c r="C110" s="120"/>
      <c r="D110" s="121"/>
      <c r="E110" s="120"/>
      <c r="F110" s="121"/>
      <c r="G110" s="120"/>
      <c r="H110" s="121"/>
      <c r="I110" s="120"/>
      <c r="J110" s="121"/>
      <c r="K110" s="120"/>
      <c r="L110" s="121"/>
    </row>
    <row r="111" spans="2:39">
      <c r="B111" s="127" t="s">
        <v>4135</v>
      </c>
      <c r="C111" s="123">
        <f>+COUNTIFS(BD_Resúmen!H:H,Resúmen!B102,BD_Resúmen!P:P,"&gt;=80%")</f>
        <v>8</v>
      </c>
      <c r="D111" s="128">
        <f>+C111/$C$109</f>
        <v>1</v>
      </c>
      <c r="E111" s="123">
        <f>+COUNTIFS(BD_Resúmen!H:H,Resúmen!B102,BD_Resúmen!X:X,"&gt;=80%")</f>
        <v>10</v>
      </c>
      <c r="F111" s="128">
        <f>+E111/$E$109</f>
        <v>0.90909090909090906</v>
      </c>
      <c r="G111" s="123">
        <f>+COUNTIFS(BD_Resúmen!H:H,Resúmen!B102,BD_Resúmen!AF:AF,"&gt;=80%")</f>
        <v>9</v>
      </c>
      <c r="H111" s="128">
        <f>+G111/$G$109</f>
        <v>0.81818181818181823</v>
      </c>
      <c r="I111" s="123">
        <f>+COUNTIFS(BD_Resúmen!H:H,Resúmen!B102,BD_Resúmen!AO:AO,"&gt;=80%")</f>
        <v>9</v>
      </c>
      <c r="J111" s="128">
        <f>+I111/$I$109</f>
        <v>0.81818181818181823</v>
      </c>
      <c r="K111" s="123">
        <f>+COUNTIFS(BD_Resúmen!H:H,Resúmen!B102,BD_Resúmen!AT:AT,"&gt;=80%")</f>
        <v>10</v>
      </c>
      <c r="L111" s="128">
        <f>+K111/$C$105</f>
        <v>0.90909090909090906</v>
      </c>
      <c r="AC111" s="129" t="s">
        <v>4136</v>
      </c>
      <c r="AD111" s="130">
        <f>+SUMIFS(BD_Resúmen!Q:Q,BD_Resúmen!$H:$H,Resúmen!$B$102)</f>
        <v>10044586617.299999</v>
      </c>
      <c r="AE111" s="130"/>
      <c r="AF111" s="130">
        <f>+SUMIFS(BD_Resúmen!Y:Y,BD_Resúmen!$H:$H,Resúmen!$B$102)</f>
        <v>11227857843</v>
      </c>
      <c r="AG111" s="130"/>
      <c r="AH111" s="130">
        <f>+SUMIFS(BD_Resúmen!AG:AG,BD_Resúmen!$H:$H,Resúmen!$B$102)</f>
        <v>10766918152</v>
      </c>
      <c r="AI111" s="130"/>
      <c r="AJ111" s="130">
        <f>+SUMIFS(BD_Resúmen!AP:AP,BD_Resúmen!$H:$H,Resúmen!$B$102)</f>
        <v>15048292364.1</v>
      </c>
      <c r="AK111" s="130"/>
      <c r="AL111" s="130">
        <f>+C119+E119+G119+AJ111</f>
        <v>24879349612.099998</v>
      </c>
      <c r="AM111" s="131"/>
    </row>
    <row r="112" spans="2:39">
      <c r="B112" s="132" t="s">
        <v>4140</v>
      </c>
      <c r="C112" s="123">
        <f>+COUNTIFS(BD_Resúmen!H:H,Resúmen!B102,BD_Resúmen!P:P,"&gt;=40%",BD_Resúmen!P:P,"&lt;80%")</f>
        <v>0</v>
      </c>
      <c r="D112" s="128">
        <f>+C112/$C$109</f>
        <v>0</v>
      </c>
      <c r="E112" s="123">
        <f>+COUNTIFS(BD_Resúmen!H:H,Resúmen!B102,BD_Resúmen!X:X,"&gt;=40%",BD_Resúmen!X:X,"&lt;80%")</f>
        <v>0</v>
      </c>
      <c r="F112" s="128">
        <f>+E112/$E$109</f>
        <v>0</v>
      </c>
      <c r="G112" s="123">
        <f>+COUNTIFS(BD_Resúmen!H:H,Resúmen!B102,BD_Resúmen!AF:AF,"&gt;=40%",BD_Resúmen!AF:AF,"&lt;80%")</f>
        <v>1</v>
      </c>
      <c r="H112" s="128">
        <f>+G112/$G$109</f>
        <v>9.0909090909090912E-2</v>
      </c>
      <c r="I112" s="123">
        <f>+COUNTIFS(BD_Resúmen!H:H,Resúmen!B102,BD_Resúmen!AO:AO,"&gt;=40%",BD_Resúmen!AO:AO,"&lt;80%")</f>
        <v>1</v>
      </c>
      <c r="J112" s="128">
        <f>+I112/$I$109</f>
        <v>9.0909090909090912E-2</v>
      </c>
      <c r="K112" s="123">
        <f>+COUNTIFS(BD_Resúmen!H:H,Resúmen!B102,BD_Resúmen!AT:AT,"&gt;=40%",BD_Resúmen!AT:AT,"&lt;80%")</f>
        <v>1</v>
      </c>
      <c r="L112" s="128">
        <f>+K112/$C$105</f>
        <v>9.0909090909090912E-2</v>
      </c>
      <c r="AC112" s="129" t="s">
        <v>4141</v>
      </c>
      <c r="AD112" s="130">
        <f>+SUMIFS(BD_Resúmen!R:R,BD_Resúmen!$H:$H,Resúmen!$B$102)</f>
        <v>3322079311.9000001</v>
      </c>
      <c r="AE112" s="133">
        <f>+AD112/AD111</f>
        <v>0.33073330326788303</v>
      </c>
      <c r="AF112" s="130">
        <f>+SUMIFS(BD_Resúmen!Z:Z,BD_Resúmen!$H:$H,Resúmen!$B$102)</f>
        <v>5548262659</v>
      </c>
      <c r="AG112" s="133">
        <f>+AF112/AF111</f>
        <v>0.49415148789571295</v>
      </c>
      <c r="AH112" s="130">
        <f>+SUMIFS(BD_Resúmen!AH:AH,BD_Resúmen!$H:$H,Resúmen!$B$102)</f>
        <v>8069569340</v>
      </c>
      <c r="AI112" s="133">
        <f>+AH112/AH111</f>
        <v>0.74947809819665467</v>
      </c>
      <c r="AJ112" s="130">
        <f>+SUMIFS(BD_Resúmen!AQ:AQ,BD_Resúmen!$H:$H,Resúmen!$B$102)</f>
        <v>7786797835.710001</v>
      </c>
      <c r="AK112" s="133">
        <f>+AJ112/AJ111</f>
        <v>0.51745391751469394</v>
      </c>
      <c r="AL112" s="130">
        <f>+AD112+AF112+AH112+AJ112</f>
        <v>24726709146.610001</v>
      </c>
      <c r="AM112" s="133">
        <f>+AL112/AL111</f>
        <v>0.99386477267815065</v>
      </c>
    </row>
    <row r="113" spans="2:39">
      <c r="B113" s="134" t="s">
        <v>4145</v>
      </c>
      <c r="C113" s="123">
        <f>+COUNTIFS(BD_Resúmen!H:H,Resúmen!B102,BD_Resúmen!P:P,"&lt;40%",BD_Resúmen!N:N,"&gt;0")</f>
        <v>0</v>
      </c>
      <c r="D113" s="128">
        <f>+C113/$C$109</f>
        <v>0</v>
      </c>
      <c r="E113" s="123">
        <f>+COUNTIFS(BD_Resúmen!H:H,Resúmen!B102,BD_Resúmen!X:X,"&lt;40%",BD_Resúmen!V:V,"&gt;0")</f>
        <v>1</v>
      </c>
      <c r="F113" s="128">
        <f>+E113/$E$109</f>
        <v>9.0909090909090912E-2</v>
      </c>
      <c r="G113" s="123">
        <f>+COUNTIFS(BD_Resúmen!H:H,Resúmen!B102,BD_Resúmen!AF:AF,"&lt;40%",BD_Resúmen!AD:AD,"&gt;0")</f>
        <v>1</v>
      </c>
      <c r="H113" s="128">
        <f>+G113/$G$109</f>
        <v>9.0909090909090912E-2</v>
      </c>
      <c r="I113" s="123">
        <f>+COUNTIFS(BD_Resúmen!H:H,Resúmen!B102,BD_Resúmen!AO:AO,"&lt;40%",BD_Resúmen!AM:AM,"&gt;0")</f>
        <v>1</v>
      </c>
      <c r="J113" s="128">
        <f>+I113/$I$109</f>
        <v>9.0909090909090912E-2</v>
      </c>
      <c r="K113" s="123">
        <f>+COUNTIFS(BD_Resúmen!H:H,Resúmen!B102,BD_Resúmen!AT:AT,"&lt;40%")</f>
        <v>0</v>
      </c>
      <c r="L113" s="128">
        <f>+K113/$C$105</f>
        <v>0</v>
      </c>
      <c r="AC113" s="129" t="s">
        <v>4146</v>
      </c>
      <c r="AE113" s="133">
        <f>+C119/AD111</f>
        <v>0.2473140404525426</v>
      </c>
      <c r="AG113" s="133">
        <f>+E119/AF111</f>
        <v>0.25665736423592161</v>
      </c>
      <c r="AI113" s="133">
        <f>+G119/AH111</f>
        <v>0.41471268602246919</v>
      </c>
      <c r="AK113" s="133">
        <f>+I119/AJ111</f>
        <v>0.34189264600639641</v>
      </c>
      <c r="AM113" s="133">
        <f>+K119/AL111</f>
        <v>0.60194329738252028</v>
      </c>
    </row>
    <row r="114" spans="2:39" ht="3" customHeight="1">
      <c r="B114" s="126"/>
      <c r="C114" s="120"/>
      <c r="D114" s="121"/>
      <c r="E114" s="120"/>
      <c r="F114" s="121"/>
      <c r="G114" s="120"/>
      <c r="H114" s="121"/>
      <c r="I114" s="120"/>
      <c r="J114" s="121"/>
      <c r="K114" s="120"/>
      <c r="L114" s="121"/>
    </row>
    <row r="115" spans="2:39">
      <c r="B115" s="135" t="s">
        <v>4153</v>
      </c>
      <c r="C115" s="156">
        <f>+SUMIF(BD_Resúmen!H:H,Resúmen!B102,BD_Resúmen!P:P)/C109</f>
        <v>0.98261019283746553</v>
      </c>
      <c r="D115" s="157"/>
      <c r="E115" s="156">
        <f>+SUMIF(BD_Resúmen!H:H,Resúmen!B102,BD_Resúmen!X:X)/E109</f>
        <v>0.89090909090909098</v>
      </c>
      <c r="F115" s="157"/>
      <c r="G115" s="156">
        <f>+SUMIF(BD_Resúmen!H:H,Resúmen!B102,BD_Resúmen!AF:AF)/G109</f>
        <v>0.83620715992609218</v>
      </c>
      <c r="H115" s="157"/>
      <c r="I115" s="156">
        <f>+SUMIF(BD_Resúmen!H:H,Resúmen!B102,BD_Resúmen!AO:AO)/I109</f>
        <v>0.87190572390572385</v>
      </c>
      <c r="J115" s="157"/>
      <c r="K115" s="158"/>
      <c r="L115" s="159"/>
      <c r="M115" s="142"/>
    </row>
    <row r="116" spans="2:39" ht="12.75" thickBot="1">
      <c r="B116" s="136" t="s">
        <v>4157</v>
      </c>
      <c r="C116" s="146">
        <f>+SUMIF(BD_Resúmen!H:H,Resúmen!B102,BD_Resúmen!U:U)/$C$24</f>
        <v>7.6686880443826251E-3</v>
      </c>
      <c r="D116" s="147"/>
      <c r="E116" s="146">
        <f>SUMIF(BD_Resúmen!H:H,Resúmen!B102,BD_Resúmen!AC:AC)/$C$24-C116</f>
        <v>8.3595227781387595E-3</v>
      </c>
      <c r="F116" s="147"/>
      <c r="G116" s="146">
        <f>+SUMIF(BD_Resúmen!H:H,Resúmen!B102,BD_Resúmen!AK:AK)/$C$24-E116-C116</f>
        <v>9.729249413415561E-3</v>
      </c>
      <c r="H116" s="147"/>
      <c r="I116" s="146">
        <f>+SUMIF(BD_Resúmen!H:H,Resúmen!B102,BD_Resúmen!AT:AT)/$C$24-G116-E116-C116</f>
        <v>6.6653792702358961E-3</v>
      </c>
      <c r="J116" s="147"/>
      <c r="K116" s="148">
        <f>+SUMIF(BD_Resúmen!H:H,Resúmen!B102,BD_Resúmen!AT:AT)/$C$24</f>
        <v>3.2422839506172842E-2</v>
      </c>
      <c r="L116" s="149"/>
      <c r="M116" s="140"/>
    </row>
    <row r="117" spans="2:39" ht="3.75" customHeight="1" thickBot="1"/>
    <row r="118" spans="2:39" ht="14.25" customHeight="1" thickBot="1">
      <c r="B118" s="137" t="s">
        <v>4163</v>
      </c>
      <c r="C118" s="144">
        <f>+SUMIFS(BD_Resúmen!R:R,BD_Resúmen!$H:$H,Resúmen!$B$102)</f>
        <v>3322079311.9000001</v>
      </c>
      <c r="D118" s="145"/>
      <c r="E118" s="144">
        <f>+SUMIFS(BD_Resúmen!Z:Z,BD_Resúmen!$H:$H,Resúmen!$B$102)</f>
        <v>5548262659</v>
      </c>
      <c r="F118" s="145"/>
      <c r="G118" s="144">
        <f>+SUMIFS(BD_Resúmen!AH:AH,BD_Resúmen!$H:$H,Resúmen!$B$102)</f>
        <v>8069569340</v>
      </c>
      <c r="H118" s="145"/>
      <c r="I118" s="144">
        <f>+SUMIFS(BD_Resúmen!AQ:AQ,BD_Resúmen!$H:$H,Resúmen!$B$102)</f>
        <v>7786797835.710001</v>
      </c>
      <c r="J118" s="145"/>
      <c r="K118" s="144">
        <f>+C118+E118+G118+I118</f>
        <v>24726709146.610001</v>
      </c>
      <c r="L118" s="145"/>
    </row>
    <row r="119" spans="2:39" ht="14.25" customHeight="1" thickBot="1">
      <c r="B119" s="137" t="s">
        <v>4164</v>
      </c>
      <c r="C119" s="144">
        <f>+SUMIFS(BD_Resúmen!S:S,BD_Resúmen!$H:$H,Resúmen!$B$102)</f>
        <v>2484167301</v>
      </c>
      <c r="D119" s="145"/>
      <c r="E119" s="144">
        <f>+SUMIFS(BD_Resúmen!AA:AA,BD_Resúmen!$H:$H,Resúmen!$B$102)</f>
        <v>2881712400</v>
      </c>
      <c r="F119" s="145"/>
      <c r="G119" s="144">
        <f>+SUMIFS(BD_Resúmen!AI:AI,BD_Resúmen!$H:$H,Resúmen!$B$102)</f>
        <v>4465177547</v>
      </c>
      <c r="H119" s="145"/>
      <c r="I119" s="144">
        <f>+SUMIFS(BD_Resúmen!AR:AR,BD_Resúmen!$H:$H,Resúmen!$B$102)</f>
        <v>5144900494.2399998</v>
      </c>
      <c r="J119" s="145"/>
      <c r="K119" s="144">
        <f>+C119+E119+G119+I119</f>
        <v>14975957742.24</v>
      </c>
      <c r="L119" s="145"/>
    </row>
    <row r="131" spans="2:6">
      <c r="B131" s="119" t="s">
        <v>5140</v>
      </c>
      <c r="C131" s="119" t="s">
        <v>5141</v>
      </c>
      <c r="D131" s="119" t="s">
        <v>5142</v>
      </c>
      <c r="E131" s="119" t="s">
        <v>5143</v>
      </c>
      <c r="F131" s="119" t="s">
        <v>5144</v>
      </c>
    </row>
    <row r="132" spans="2:6" ht="12" customHeight="1">
      <c r="B132" s="116" t="s">
        <v>4134</v>
      </c>
      <c r="C132" s="112">
        <f>+COUNTIFS(BD_Resúmen!H:H,B132)</f>
        <v>12</v>
      </c>
      <c r="D132" s="143">
        <f t="shared" ref="D132:D147" si="0">+C132/324</f>
        <v>3.7037037037037035E-2</v>
      </c>
      <c r="E132" s="143">
        <f>+SUMIF(BD_Resúmen!H:H,B132,BD_Resúmen!AT:AT)/$C$24</f>
        <v>3.7037037037037035E-2</v>
      </c>
      <c r="F132" s="143">
        <f t="shared" ref="F132:F147" si="1">+E132/D132</f>
        <v>1</v>
      </c>
    </row>
    <row r="133" spans="2:6" ht="12" customHeight="1">
      <c r="B133" s="116" t="s">
        <v>4152</v>
      </c>
      <c r="C133" s="112">
        <f>+COUNTIFS(BD_Resúmen!H:H,B133)</f>
        <v>5</v>
      </c>
      <c r="D133" s="143">
        <f t="shared" si="0"/>
        <v>1.5432098765432098E-2</v>
      </c>
      <c r="E133" s="143">
        <f>+SUMIF(BD_Resúmen!H:H,B133,BD_Resúmen!AT:AT)/$C$24</f>
        <v>1.5432098765432098E-2</v>
      </c>
      <c r="F133" s="143">
        <f t="shared" si="1"/>
        <v>1</v>
      </c>
    </row>
    <row r="134" spans="2:6" ht="12" customHeight="1">
      <c r="B134" s="116" t="s">
        <v>4156</v>
      </c>
      <c r="C134" s="112">
        <f>+COUNTIFS(BD_Resúmen!H:H,B134)</f>
        <v>21</v>
      </c>
      <c r="D134" s="143">
        <f t="shared" si="0"/>
        <v>6.4814814814814811E-2</v>
      </c>
      <c r="E134" s="143">
        <f>+SUMIF(BD_Resúmen!H:H,B134,BD_Resúmen!AT:AT)/$C$24</f>
        <v>6.4236111111111105E-2</v>
      </c>
      <c r="F134" s="143">
        <f t="shared" si="1"/>
        <v>0.99107142857142849</v>
      </c>
    </row>
    <row r="135" spans="2:6" ht="12" customHeight="1">
      <c r="B135" s="116" t="s">
        <v>4160</v>
      </c>
      <c r="C135" s="112">
        <f>+COUNTIFS(BD_Resúmen!H:H,B135)</f>
        <v>36</v>
      </c>
      <c r="D135" s="143">
        <f t="shared" si="0"/>
        <v>0.1111111111111111</v>
      </c>
      <c r="E135" s="143">
        <f>+SUMIF(BD_Resúmen!H:H,B135,BD_Resúmen!AT:AT)/$C$24</f>
        <v>0.10802469135802469</v>
      </c>
      <c r="F135" s="143">
        <f t="shared" si="1"/>
        <v>0.97222222222222221</v>
      </c>
    </row>
    <row r="136" spans="2:6" ht="12" customHeight="1">
      <c r="B136" s="116" t="s">
        <v>4127</v>
      </c>
      <c r="C136" s="112">
        <f>+COUNTIFS(BD_Resúmen!H:H,B136)</f>
        <v>11</v>
      </c>
      <c r="D136" s="143">
        <f t="shared" si="0"/>
        <v>3.3950617283950615E-2</v>
      </c>
      <c r="E136" s="143">
        <f>+SUMIF(BD_Resúmen!H:H,B136,BD_Resúmen!AT:AT)/$C$24</f>
        <v>3.2422839506172842E-2</v>
      </c>
      <c r="F136" s="143">
        <f t="shared" si="1"/>
        <v>0.95500000000000007</v>
      </c>
    </row>
    <row r="137" spans="2:6" ht="12" customHeight="1">
      <c r="B137" s="116" t="s">
        <v>4149</v>
      </c>
      <c r="C137" s="112">
        <f>+COUNTIFS(BD_Resúmen!H:H,B137)</f>
        <v>20</v>
      </c>
      <c r="D137" s="143">
        <f t="shared" si="0"/>
        <v>6.1728395061728392E-2</v>
      </c>
      <c r="E137" s="143">
        <f>+SUMIF(BD_Resúmen!H:H,B137,BD_Resúmen!AT:AT)/$C$24</f>
        <v>5.8524074074074076E-2</v>
      </c>
      <c r="F137" s="143">
        <f t="shared" si="1"/>
        <v>0.9480900000000001</v>
      </c>
    </row>
    <row r="138" spans="2:6" ht="12" customHeight="1">
      <c r="B138" s="114" t="s">
        <v>4103</v>
      </c>
      <c r="C138" s="112">
        <f>+COUNTIFS(BD_Resúmen!H:H,B138)</f>
        <v>40</v>
      </c>
      <c r="D138" s="143">
        <f t="shared" si="0"/>
        <v>0.12345679012345678</v>
      </c>
      <c r="E138" s="143">
        <f>+SUMIF(BD_Resúmen!H:H,B138,BD_Resúmen!AT:AT)/$C$24</f>
        <v>0.11684567901234569</v>
      </c>
      <c r="F138" s="143">
        <f t="shared" si="1"/>
        <v>0.94645000000000012</v>
      </c>
    </row>
    <row r="139" spans="2:6">
      <c r="B139" s="116" t="s">
        <v>4139</v>
      </c>
      <c r="C139" s="112">
        <f>+COUNTIFS(BD_Resúmen!H:H,B139)</f>
        <v>29</v>
      </c>
      <c r="D139" s="143">
        <f t="shared" si="0"/>
        <v>8.9506172839506168E-2</v>
      </c>
      <c r="E139" s="143">
        <f>+SUMIF(BD_Resúmen!H:H,B139,BD_Resúmen!AT:AT)/$C$24</f>
        <v>8.414320987654321E-2</v>
      </c>
      <c r="F139" s="143">
        <f t="shared" si="1"/>
        <v>0.94008275862068968</v>
      </c>
    </row>
    <row r="140" spans="2:6" ht="12" customHeight="1">
      <c r="B140" s="116" t="s">
        <v>4131</v>
      </c>
      <c r="C140" s="112">
        <f>+COUNTIFS(BD_Resúmen!H:H,B140)</f>
        <v>16</v>
      </c>
      <c r="D140" s="143">
        <f t="shared" si="0"/>
        <v>4.9382716049382713E-2</v>
      </c>
      <c r="E140" s="143">
        <f>+SUMIF(BD_Resúmen!H:H,B140,BD_Resúmen!AT:AT)/$C$24</f>
        <v>4.611111111111111E-2</v>
      </c>
      <c r="F140" s="143">
        <f t="shared" si="1"/>
        <v>0.93374999999999997</v>
      </c>
    </row>
    <row r="141" spans="2:6" ht="12" customHeight="1">
      <c r="B141" s="114" t="s">
        <v>4113</v>
      </c>
      <c r="C141" s="112">
        <f>+COUNTIFS(BD_Resúmen!H:H,B141)</f>
        <v>5</v>
      </c>
      <c r="D141" s="143">
        <f t="shared" si="0"/>
        <v>1.5432098765432098E-2</v>
      </c>
      <c r="E141" s="143">
        <f>+SUMIF(BD_Resúmen!H:H,B141,BD_Resúmen!AT:AT)/$C$24</f>
        <v>1.4398148148148148E-2</v>
      </c>
      <c r="F141" s="143">
        <f t="shared" si="1"/>
        <v>0.93300000000000005</v>
      </c>
    </row>
    <row r="142" spans="2:6" ht="12" customHeight="1">
      <c r="B142" s="114" t="s">
        <v>4107</v>
      </c>
      <c r="C142" s="112">
        <f>+COUNTIFS(BD_Resúmen!H:H,B142)</f>
        <v>31</v>
      </c>
      <c r="D142" s="143">
        <f t="shared" si="0"/>
        <v>9.5679012345679007E-2</v>
      </c>
      <c r="E142" s="143">
        <f>+SUMIF(BD_Resúmen!H:H,B142,BD_Resúmen!AT:AT)/$C$24</f>
        <v>8.7620679012345673E-2</v>
      </c>
      <c r="F142" s="143">
        <f t="shared" si="1"/>
        <v>0.9157774193548387</v>
      </c>
    </row>
    <row r="143" spans="2:6" ht="12" customHeight="1">
      <c r="B143" s="116" t="s">
        <v>4120</v>
      </c>
      <c r="C143" s="112">
        <f>+COUNTIFS(BD_Resúmen!H:H,B143)</f>
        <v>15</v>
      </c>
      <c r="D143" s="143">
        <f t="shared" si="0"/>
        <v>4.6296296296296294E-2</v>
      </c>
      <c r="E143" s="143">
        <f>+SUMIF(BD_Resúmen!H:H,B143,BD_Resúmen!AT:AT)/$C$24</f>
        <v>4.0880672839506173E-2</v>
      </c>
      <c r="F143" s="143">
        <f t="shared" si="1"/>
        <v>0.88302253333333336</v>
      </c>
    </row>
    <row r="144" spans="2:6" ht="12" customHeight="1">
      <c r="B144" s="114" t="s">
        <v>4110</v>
      </c>
      <c r="C144" s="112">
        <f>+COUNTIFS(BD_Resúmen!H:H,B144)</f>
        <v>14</v>
      </c>
      <c r="D144" s="143">
        <f t="shared" si="0"/>
        <v>4.3209876543209874E-2</v>
      </c>
      <c r="E144" s="143">
        <f>+SUMIF(BD_Resúmen!H:H,B144,BD_Resúmen!AT:AT)/$C$24</f>
        <v>3.8696296296296298E-2</v>
      </c>
      <c r="F144" s="143">
        <f t="shared" si="1"/>
        <v>0.8955428571428572</v>
      </c>
    </row>
    <row r="145" spans="2:6">
      <c r="B145" s="116" t="s">
        <v>4144</v>
      </c>
      <c r="C145" s="112">
        <f>+COUNTIFS(BD_Resúmen!H:H,B145)</f>
        <v>34</v>
      </c>
      <c r="D145" s="143">
        <f t="shared" si="0"/>
        <v>0.10493827160493827</v>
      </c>
      <c r="E145" s="143">
        <f>+SUMIF(BD_Resúmen!H:H,B145,BD_Resúmen!AT:AT)/$C$24</f>
        <v>9.3027777777777793E-2</v>
      </c>
      <c r="F145" s="143">
        <f t="shared" si="1"/>
        <v>0.88650000000000018</v>
      </c>
    </row>
    <row r="146" spans="2:6" ht="12" customHeight="1">
      <c r="B146" s="114" t="s">
        <v>4117</v>
      </c>
      <c r="C146" s="112">
        <f>+COUNTIFS(BD_Resúmen!H:H,B146)</f>
        <v>25</v>
      </c>
      <c r="D146" s="143">
        <f t="shared" si="0"/>
        <v>7.716049382716049E-2</v>
      </c>
      <c r="E146" s="143">
        <f>+SUMIF(BD_Resúmen!H:H,B146,BD_Resúmen!AT:AT)/$C$24</f>
        <v>5.6687345679012353E-2</v>
      </c>
      <c r="F146" s="143">
        <f t="shared" si="1"/>
        <v>0.7346680000000001</v>
      </c>
    </row>
    <row r="147" spans="2:6">
      <c r="B147" s="116" t="s">
        <v>4124</v>
      </c>
      <c r="C147" s="112">
        <f>+COUNTIFS(BD_Resúmen!H:H,B147)</f>
        <v>10</v>
      </c>
      <c r="D147" s="143">
        <f t="shared" si="0"/>
        <v>3.0864197530864196E-2</v>
      </c>
      <c r="E147" s="143">
        <f>+SUMIF(BD_Resúmen!H:H,B147,BD_Resúmen!AT:AT)/$C$24</f>
        <v>1.8689506172839508E-2</v>
      </c>
      <c r="F147" s="143">
        <f t="shared" si="1"/>
        <v>0.60554000000000008</v>
      </c>
    </row>
  </sheetData>
  <autoFilter ref="B131:F131" xr:uid="{E47A2F05-A582-4F08-B98E-1DE1BBC14AEC}">
    <sortState xmlns:xlrd2="http://schemas.microsoft.com/office/spreadsheetml/2017/richdata2" ref="B132:F147">
      <sortCondition descending="1" ref="F131"/>
    </sortState>
  </autoFilter>
  <mergeCells count="168">
    <mergeCell ref="B20:L20"/>
    <mergeCell ref="B21:L21"/>
    <mergeCell ref="C26:D26"/>
    <mergeCell ref="E26:F26"/>
    <mergeCell ref="G26:H26"/>
    <mergeCell ref="I26:J26"/>
    <mergeCell ref="K26:L26"/>
    <mergeCell ref="C28:D28"/>
    <mergeCell ref="E28:F28"/>
    <mergeCell ref="G28:H28"/>
    <mergeCell ref="I28:J28"/>
    <mergeCell ref="K28:L28"/>
    <mergeCell ref="C34:D34"/>
    <mergeCell ref="E34:F34"/>
    <mergeCell ref="G34:H34"/>
    <mergeCell ref="I34:J34"/>
    <mergeCell ref="K34:L34"/>
    <mergeCell ref="C35:D35"/>
    <mergeCell ref="E35:F35"/>
    <mergeCell ref="G35:H35"/>
    <mergeCell ref="I35:J35"/>
    <mergeCell ref="K35:L35"/>
    <mergeCell ref="C37:D37"/>
    <mergeCell ref="E37:F37"/>
    <mergeCell ref="G37:H37"/>
    <mergeCell ref="I37:J37"/>
    <mergeCell ref="K37:L37"/>
    <mergeCell ref="B42:L42"/>
    <mergeCell ref="C47:D47"/>
    <mergeCell ref="E47:F47"/>
    <mergeCell ref="G47:H47"/>
    <mergeCell ref="I47:J47"/>
    <mergeCell ref="K47:L47"/>
    <mergeCell ref="C38:D38"/>
    <mergeCell ref="E38:F38"/>
    <mergeCell ref="G38:H38"/>
    <mergeCell ref="I38:J38"/>
    <mergeCell ref="K38:L38"/>
    <mergeCell ref="B41:L41"/>
    <mergeCell ref="F45:H45"/>
    <mergeCell ref="I45:J45"/>
    <mergeCell ref="C49:D49"/>
    <mergeCell ref="E49:F49"/>
    <mergeCell ref="G49:H49"/>
    <mergeCell ref="I49:J49"/>
    <mergeCell ref="K49:L49"/>
    <mergeCell ref="C55:D55"/>
    <mergeCell ref="E55:F55"/>
    <mergeCell ref="G55:H55"/>
    <mergeCell ref="I55:J55"/>
    <mergeCell ref="K55:L55"/>
    <mergeCell ref="C56:D56"/>
    <mergeCell ref="E56:F56"/>
    <mergeCell ref="G56:H56"/>
    <mergeCell ref="I56:J56"/>
    <mergeCell ref="K56:L56"/>
    <mergeCell ref="C58:D58"/>
    <mergeCell ref="E58:F58"/>
    <mergeCell ref="G58:H58"/>
    <mergeCell ref="I58:J58"/>
    <mergeCell ref="K58:L58"/>
    <mergeCell ref="B62:L62"/>
    <mergeCell ref="C67:D67"/>
    <mergeCell ref="E67:F67"/>
    <mergeCell ref="G67:H67"/>
    <mergeCell ref="I67:J67"/>
    <mergeCell ref="K67:L67"/>
    <mergeCell ref="C59:D59"/>
    <mergeCell ref="E59:F59"/>
    <mergeCell ref="G59:H59"/>
    <mergeCell ref="I59:J59"/>
    <mergeCell ref="K59:L59"/>
    <mergeCell ref="B61:L61"/>
    <mergeCell ref="F65:H65"/>
    <mergeCell ref="I65:J65"/>
    <mergeCell ref="C69:D69"/>
    <mergeCell ref="E69:F69"/>
    <mergeCell ref="G69:H69"/>
    <mergeCell ref="I69:J69"/>
    <mergeCell ref="K69:L69"/>
    <mergeCell ref="C75:D75"/>
    <mergeCell ref="E75:F75"/>
    <mergeCell ref="G75:H75"/>
    <mergeCell ref="I75:J75"/>
    <mergeCell ref="K75:L75"/>
    <mergeCell ref="C76:D76"/>
    <mergeCell ref="E76:F76"/>
    <mergeCell ref="G76:H76"/>
    <mergeCell ref="I76:J76"/>
    <mergeCell ref="K76:L76"/>
    <mergeCell ref="C78:D78"/>
    <mergeCell ref="E78:F78"/>
    <mergeCell ref="G78:H78"/>
    <mergeCell ref="I78:J78"/>
    <mergeCell ref="K78:L78"/>
    <mergeCell ref="B82:L82"/>
    <mergeCell ref="C87:D87"/>
    <mergeCell ref="E87:F87"/>
    <mergeCell ref="G87:H87"/>
    <mergeCell ref="I87:J87"/>
    <mergeCell ref="K87:L87"/>
    <mergeCell ref="C79:D79"/>
    <mergeCell ref="E79:F79"/>
    <mergeCell ref="G79:H79"/>
    <mergeCell ref="I79:J79"/>
    <mergeCell ref="K79:L79"/>
    <mergeCell ref="B81:L81"/>
    <mergeCell ref="F85:H85"/>
    <mergeCell ref="I85:J85"/>
    <mergeCell ref="C89:D89"/>
    <mergeCell ref="E89:F89"/>
    <mergeCell ref="G89:H89"/>
    <mergeCell ref="I89:J89"/>
    <mergeCell ref="K89:L89"/>
    <mergeCell ref="C95:D95"/>
    <mergeCell ref="E95:F95"/>
    <mergeCell ref="G95:H95"/>
    <mergeCell ref="I95:J95"/>
    <mergeCell ref="K95:L95"/>
    <mergeCell ref="C96:D96"/>
    <mergeCell ref="E96:F96"/>
    <mergeCell ref="G96:H96"/>
    <mergeCell ref="I96:J96"/>
    <mergeCell ref="K96:L96"/>
    <mergeCell ref="C98:D98"/>
    <mergeCell ref="E98:F98"/>
    <mergeCell ref="G98:H98"/>
    <mergeCell ref="I98:J98"/>
    <mergeCell ref="K98:L98"/>
    <mergeCell ref="B102:L102"/>
    <mergeCell ref="C107:D107"/>
    <mergeCell ref="E107:F107"/>
    <mergeCell ref="G107:H107"/>
    <mergeCell ref="I107:J107"/>
    <mergeCell ref="K107:L107"/>
    <mergeCell ref="C99:D99"/>
    <mergeCell ref="E99:F99"/>
    <mergeCell ref="G99:H99"/>
    <mergeCell ref="I99:J99"/>
    <mergeCell ref="K99:L99"/>
    <mergeCell ref="B101:L101"/>
    <mergeCell ref="F105:H105"/>
    <mergeCell ref="I105:J105"/>
    <mergeCell ref="C109:D109"/>
    <mergeCell ref="E109:F109"/>
    <mergeCell ref="G109:H109"/>
    <mergeCell ref="I109:J109"/>
    <mergeCell ref="K109:L109"/>
    <mergeCell ref="C115:D115"/>
    <mergeCell ref="E115:F115"/>
    <mergeCell ref="G115:H115"/>
    <mergeCell ref="I115:J115"/>
    <mergeCell ref="K115:L115"/>
    <mergeCell ref="C119:D119"/>
    <mergeCell ref="E119:F119"/>
    <mergeCell ref="G119:H119"/>
    <mergeCell ref="I119:J119"/>
    <mergeCell ref="K119:L119"/>
    <mergeCell ref="C116:D116"/>
    <mergeCell ref="E116:F116"/>
    <mergeCell ref="G116:H116"/>
    <mergeCell ref="I116:J116"/>
    <mergeCell ref="K116:L116"/>
    <mergeCell ref="C118:D118"/>
    <mergeCell ref="E118:F118"/>
    <mergeCell ref="G118:H118"/>
    <mergeCell ref="I118:J118"/>
    <mergeCell ref="K118:L118"/>
  </mergeCells>
  <conditionalFormatting sqref="I105:J105">
    <cfRule type="cellIs" dxfId="9" priority="12" operator="between">
      <formula>0</formula>
      <formula>0.3999999</formula>
    </cfRule>
    <cfRule type="cellIs" dxfId="10" priority="11" operator="between">
      <formula>0.4</formula>
      <formula>0.7999999</formula>
    </cfRule>
    <cfRule type="cellIs" dxfId="11" priority="10" operator="between">
      <formula>0.8</formula>
      <formula>1</formula>
    </cfRule>
  </conditionalFormatting>
  <conditionalFormatting sqref="I85:J85">
    <cfRule type="cellIs" dxfId="6" priority="7" operator="between">
      <formula>0.8</formula>
      <formula>1</formula>
    </cfRule>
    <cfRule type="cellIs" dxfId="7" priority="8" operator="between">
      <formula>0.4</formula>
      <formula>0.7999999</formula>
    </cfRule>
    <cfRule type="cellIs" dxfId="8" priority="9" operator="between">
      <formula>0</formula>
      <formula>0.3999999</formula>
    </cfRule>
  </conditionalFormatting>
  <conditionalFormatting sqref="I65:J65">
    <cfRule type="cellIs" dxfId="5" priority="4" operator="between">
      <formula>0.8</formula>
      <formula>1</formula>
    </cfRule>
    <cfRule type="cellIs" dxfId="4" priority="5" operator="between">
      <formula>0.4</formula>
      <formula>0.7999999</formula>
    </cfRule>
    <cfRule type="cellIs" dxfId="3" priority="6" operator="between">
      <formula>0</formula>
      <formula>0.3999999</formula>
    </cfRule>
  </conditionalFormatting>
  <conditionalFormatting sqref="I45:J45">
    <cfRule type="cellIs" dxfId="2" priority="1" operator="between">
      <formula>0.8</formula>
      <formula>1</formula>
    </cfRule>
    <cfRule type="cellIs" dxfId="1" priority="2" operator="between">
      <formula>0.4</formula>
      <formula>0.7999999</formula>
    </cfRule>
    <cfRule type="cellIs" dxfId="0" priority="3" operator="between">
      <formula>0</formula>
      <formula>0.3999999</formula>
    </cfRule>
  </conditionalFormatting>
  <dataValidations disablePrompts="1" count="4">
    <dataValidation type="list" allowBlank="1" showInputMessage="1" showErrorMessage="1" sqref="B42:L42" xr:uid="{E961E5ED-8A0D-47DE-AD42-206B8D45E352}">
      <formula1>$AP$20:$AP$22</formula1>
    </dataValidation>
    <dataValidation type="list" allowBlank="1" showInputMessage="1" showErrorMessage="1" sqref="B62:L62" xr:uid="{BE932D79-8629-48BB-963C-DA0F7951DA70}">
      <formula1>$AQ$20:$AQ$36</formula1>
    </dataValidation>
    <dataValidation type="list" allowBlank="1" showInputMessage="1" showErrorMessage="1" sqref="B82:L82" xr:uid="{26EAC327-5997-4FD9-91A8-68AA49AD9498}">
      <formula1>$AR$20:$AR$69</formula1>
    </dataValidation>
    <dataValidation type="list" allowBlank="1" showInputMessage="1" showErrorMessage="1" sqref="B102:L102" xr:uid="{AD6E9931-E9DA-412F-9006-2C0B14AAD099}">
      <formula1>$AS$20:$AS$36</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45F26-44F2-4BE3-BFAB-AAA6B07E9352}">
  <dimension ref="B1:AX466"/>
  <sheetViews>
    <sheetView topLeftCell="A20" zoomScale="108" workbookViewId="0">
      <selection activeCell="B1" sqref="B1"/>
    </sheetView>
  </sheetViews>
  <sheetFormatPr baseColWidth="10" defaultRowHeight="12"/>
  <cols>
    <col min="1" max="1" width="4.140625" style="83" bestFit="1" customWidth="1"/>
    <col min="2" max="2" width="3.7109375" style="83" bestFit="1" customWidth="1"/>
    <col min="3" max="3" width="4.28515625" style="83" customWidth="1"/>
    <col min="4" max="4" width="22.140625" style="84" customWidth="1"/>
    <col min="5" max="5" width="21.85546875" style="84" customWidth="1"/>
    <col min="6" max="7" width="21.7109375" style="84" customWidth="1"/>
    <col min="8" max="8" width="26.7109375" style="84" customWidth="1"/>
    <col min="9" max="9" width="31" style="84" customWidth="1"/>
    <col min="10" max="10" width="88.5703125" style="84" customWidth="1"/>
    <col min="11" max="12" width="15.140625" style="83" customWidth="1"/>
    <col min="13" max="13" width="10.28515625" style="83" customWidth="1"/>
    <col min="14" max="14" width="9.28515625" style="83" customWidth="1"/>
    <col min="15" max="16" width="11.42578125" style="83" customWidth="1"/>
    <col min="17" max="18" width="15" style="83" customWidth="1"/>
    <col min="19" max="19" width="18.42578125" style="83" customWidth="1"/>
    <col min="20" max="21" width="11.42578125" style="83" customWidth="1"/>
    <col min="22" max="22" width="12.5703125" style="86" customWidth="1"/>
    <col min="23" max="24" width="11.42578125" style="83" customWidth="1"/>
    <col min="25" max="25" width="15" style="83" customWidth="1"/>
    <col min="26" max="27" width="15.42578125" style="83" customWidth="1"/>
    <col min="28" max="28" width="12.85546875" style="83" customWidth="1"/>
    <col min="29" max="29" width="13.42578125" style="83" customWidth="1"/>
    <col min="30" max="30" width="9.85546875" style="83" customWidth="1"/>
    <col min="31" max="31" width="11.42578125" style="87" customWidth="1"/>
    <col min="32" max="32" width="11.42578125" style="83" customWidth="1"/>
    <col min="33" max="35" width="14.140625" style="83" customWidth="1"/>
    <col min="36" max="37" width="11.42578125" style="83" customWidth="1"/>
    <col min="38" max="38" width="11" style="83" customWidth="1"/>
    <col min="39" max="39" width="12.5703125" style="83" hidden="1" customWidth="1"/>
    <col min="40" max="40" width="15.5703125" style="83" customWidth="1"/>
    <col min="41" max="41" width="14.140625" style="83" customWidth="1"/>
    <col min="42" max="42" width="17.140625" style="83" customWidth="1"/>
    <col min="43" max="43" width="14.7109375" style="83" customWidth="1"/>
    <col min="44" max="44" width="14" style="83" customWidth="1"/>
    <col min="45" max="45" width="12.7109375" style="83" customWidth="1"/>
    <col min="46" max="46" width="14.85546875" style="83" customWidth="1"/>
    <col min="47" max="47" width="14" style="83" customWidth="1"/>
    <col min="48" max="48" width="14.42578125" style="83" customWidth="1"/>
    <col min="49" max="49" width="91" style="83" customWidth="1"/>
    <col min="50" max="50" width="56.7109375" style="83" customWidth="1"/>
    <col min="51" max="16384" width="11.42578125" style="83"/>
  </cols>
  <sheetData>
    <row r="1" spans="17:44" s="72" customFormat="1"/>
    <row r="2" spans="17:44" s="72" customFormat="1"/>
    <row r="3" spans="17:44" s="72" customFormat="1"/>
    <row r="4" spans="17:44" s="72" customFormat="1"/>
    <row r="5" spans="17:44" s="72" customFormat="1"/>
    <row r="6" spans="17:44" s="72" customFormat="1"/>
    <row r="7" spans="17:44" s="72" customFormat="1"/>
    <row r="8" spans="17:44" s="72" customFormat="1"/>
    <row r="9" spans="17:44" s="72" customFormat="1"/>
    <row r="10" spans="17:44" s="72" customFormat="1"/>
    <row r="11" spans="17:44" s="72" customFormat="1"/>
    <row r="12" spans="17:44" s="72" customFormat="1"/>
    <row r="13" spans="17:44" s="72" customFormat="1"/>
    <row r="14" spans="17:44" s="72" customFormat="1"/>
    <row r="15" spans="17:44" s="72" customFormat="1"/>
    <row r="16" spans="17:44" s="72" customFormat="1">
      <c r="Q16" s="73"/>
      <c r="R16" s="73"/>
      <c r="S16" s="73"/>
      <c r="Y16" s="73"/>
      <c r="Z16" s="73"/>
      <c r="AA16" s="73"/>
      <c r="AE16" s="74"/>
      <c r="AG16" s="73"/>
      <c r="AH16" s="73"/>
      <c r="AI16" s="73"/>
      <c r="AJ16" s="73"/>
      <c r="AP16" s="73"/>
      <c r="AQ16" s="73"/>
      <c r="AR16" s="73"/>
    </row>
    <row r="17" spans="2:50" s="72" customFormat="1">
      <c r="Q17" s="73"/>
      <c r="R17" s="73"/>
      <c r="S17" s="73"/>
      <c r="Y17" s="73"/>
      <c r="Z17" s="73"/>
      <c r="AA17" s="73"/>
      <c r="AE17" s="74"/>
      <c r="AG17" s="73"/>
      <c r="AH17" s="73"/>
      <c r="AI17" s="73"/>
      <c r="AJ17" s="73"/>
      <c r="AP17" s="73"/>
      <c r="AQ17" s="73"/>
      <c r="AR17" s="73"/>
    </row>
    <row r="18" spans="2:50" s="72" customFormat="1">
      <c r="Q18" s="73"/>
      <c r="R18" s="73"/>
      <c r="S18" s="73"/>
      <c r="Y18" s="73"/>
      <c r="Z18" s="73"/>
      <c r="AA18" s="73"/>
      <c r="AE18" s="74"/>
      <c r="AG18" s="73"/>
      <c r="AH18" s="73"/>
      <c r="AI18" s="73"/>
      <c r="AJ18" s="73"/>
      <c r="AP18" s="73"/>
      <c r="AQ18" s="73"/>
      <c r="AR18" s="73"/>
      <c r="AT18" s="73"/>
      <c r="AU18" s="73"/>
      <c r="AV18" s="73"/>
    </row>
    <row r="19" spans="2:50" s="72" customFormat="1">
      <c r="Q19" s="73"/>
      <c r="R19" s="73"/>
      <c r="S19" s="73"/>
      <c r="Y19" s="73"/>
      <c r="Z19" s="73"/>
      <c r="AA19" s="73"/>
      <c r="AE19" s="74"/>
      <c r="AG19" s="73"/>
      <c r="AH19" s="73"/>
      <c r="AI19" s="73"/>
      <c r="AJ19" s="73"/>
      <c r="AP19" s="73"/>
      <c r="AQ19" s="73"/>
      <c r="AR19" s="73"/>
      <c r="AU19" s="73"/>
    </row>
    <row r="20" spans="2:50" s="82" customFormat="1" ht="75">
      <c r="B20" s="75" t="s">
        <v>4204</v>
      </c>
      <c r="C20" s="75" t="s">
        <v>4205</v>
      </c>
      <c r="D20" s="76" t="s">
        <v>4096</v>
      </c>
      <c r="E20" s="76" t="s">
        <v>4097</v>
      </c>
      <c r="F20" s="76" t="s">
        <v>4098</v>
      </c>
      <c r="G20" s="76" t="s">
        <v>4206</v>
      </c>
      <c r="H20" s="76" t="s">
        <v>4207</v>
      </c>
      <c r="I20" s="76" t="s">
        <v>4208</v>
      </c>
      <c r="J20" s="76" t="s">
        <v>4209</v>
      </c>
      <c r="K20" s="76" t="s">
        <v>4210</v>
      </c>
      <c r="L20" s="76" t="s">
        <v>4211</v>
      </c>
      <c r="M20" s="77" t="s">
        <v>4212</v>
      </c>
      <c r="N20" s="78" t="s">
        <v>4213</v>
      </c>
      <c r="O20" s="78" t="s">
        <v>4214</v>
      </c>
      <c r="P20" s="78" t="s">
        <v>4215</v>
      </c>
      <c r="Q20" s="78" t="s">
        <v>4216</v>
      </c>
      <c r="R20" s="78" t="s">
        <v>4217</v>
      </c>
      <c r="S20" s="78" t="s">
        <v>4218</v>
      </c>
      <c r="T20" s="78" t="s">
        <v>4219</v>
      </c>
      <c r="U20" s="78" t="s">
        <v>4220</v>
      </c>
      <c r="V20" s="79" t="s">
        <v>4221</v>
      </c>
      <c r="W20" s="79" t="s">
        <v>4222</v>
      </c>
      <c r="X20" s="79" t="s">
        <v>4223</v>
      </c>
      <c r="Y20" s="79" t="s">
        <v>4224</v>
      </c>
      <c r="Z20" s="79" t="s">
        <v>4225</v>
      </c>
      <c r="AA20" s="79" t="s">
        <v>4226</v>
      </c>
      <c r="AB20" s="79" t="s">
        <v>4227</v>
      </c>
      <c r="AC20" s="79" t="s">
        <v>4228</v>
      </c>
      <c r="AD20" s="78" t="s">
        <v>4229</v>
      </c>
      <c r="AE20" s="78" t="s">
        <v>4230</v>
      </c>
      <c r="AF20" s="78" t="s">
        <v>4231</v>
      </c>
      <c r="AG20" s="78" t="s">
        <v>4232</v>
      </c>
      <c r="AH20" s="78" t="s">
        <v>4233</v>
      </c>
      <c r="AI20" s="78" t="s">
        <v>4234</v>
      </c>
      <c r="AJ20" s="78" t="s">
        <v>4235</v>
      </c>
      <c r="AK20" s="78" t="s">
        <v>4236</v>
      </c>
      <c r="AL20" s="79" t="s">
        <v>4237</v>
      </c>
      <c r="AM20" s="80" t="s">
        <v>4238</v>
      </c>
      <c r="AN20" s="79" t="s">
        <v>4239</v>
      </c>
      <c r="AO20" s="79" t="s">
        <v>4240</v>
      </c>
      <c r="AP20" s="79" t="s">
        <v>4241</v>
      </c>
      <c r="AQ20" s="79" t="s">
        <v>4242</v>
      </c>
      <c r="AR20" s="79" t="s">
        <v>4243</v>
      </c>
      <c r="AS20" s="81" t="s">
        <v>4244</v>
      </c>
      <c r="AT20" s="81" t="s">
        <v>4245</v>
      </c>
      <c r="AU20" s="81" t="s">
        <v>4804</v>
      </c>
      <c r="AV20" s="81" t="s">
        <v>4805</v>
      </c>
      <c r="AW20" s="81" t="s">
        <v>5138</v>
      </c>
      <c r="AX20" s="81" t="s">
        <v>5139</v>
      </c>
    </row>
    <row r="21" spans="2:50" s="104" customFormat="1" ht="84">
      <c r="B21" s="93">
        <v>1</v>
      </c>
      <c r="C21" s="92">
        <v>1</v>
      </c>
      <c r="D21" s="94" t="s">
        <v>15</v>
      </c>
      <c r="E21" s="95" t="s">
        <v>4101</v>
      </c>
      <c r="F21" s="95" t="s">
        <v>4102</v>
      </c>
      <c r="G21" s="95" t="s">
        <v>4246</v>
      </c>
      <c r="H21" s="95" t="s">
        <v>4103</v>
      </c>
      <c r="I21" s="95" t="s">
        <v>4247</v>
      </c>
      <c r="J21" s="95" t="s">
        <v>4248</v>
      </c>
      <c r="K21" s="92" t="s">
        <v>4249</v>
      </c>
      <c r="L21" s="92" t="s">
        <v>4250</v>
      </c>
      <c r="M21" s="92">
        <v>1</v>
      </c>
      <c r="N21" s="96">
        <v>1</v>
      </c>
      <c r="O21" s="96">
        <v>1</v>
      </c>
      <c r="P21" s="97">
        <v>1</v>
      </c>
      <c r="Q21" s="98">
        <v>80000000</v>
      </c>
      <c r="R21" s="98">
        <v>80000000</v>
      </c>
      <c r="S21" s="98">
        <v>80000000</v>
      </c>
      <c r="T21" s="96">
        <v>1</v>
      </c>
      <c r="U21" s="97">
        <v>0.25</v>
      </c>
      <c r="V21" s="99">
        <v>1</v>
      </c>
      <c r="W21" s="100">
        <v>1</v>
      </c>
      <c r="X21" s="97">
        <v>1</v>
      </c>
      <c r="Y21" s="98">
        <v>462408547</v>
      </c>
      <c r="Z21" s="98">
        <v>462408547</v>
      </c>
      <c r="AA21" s="98">
        <v>462408547</v>
      </c>
      <c r="AB21" s="100">
        <v>2</v>
      </c>
      <c r="AC21" s="101">
        <v>0.5</v>
      </c>
      <c r="AD21" s="100">
        <v>1</v>
      </c>
      <c r="AE21" s="102">
        <v>1</v>
      </c>
      <c r="AF21" s="101">
        <v>1</v>
      </c>
      <c r="AG21" s="98">
        <v>1920768313.52</v>
      </c>
      <c r="AH21" s="98">
        <v>1913345627</v>
      </c>
      <c r="AI21" s="98">
        <v>703950852</v>
      </c>
      <c r="AJ21" s="100">
        <v>3</v>
      </c>
      <c r="AK21" s="101">
        <v>0.75</v>
      </c>
      <c r="AL21" s="100">
        <v>1</v>
      </c>
      <c r="AM21" s="103">
        <v>0.25</v>
      </c>
      <c r="AN21" s="111">
        <v>1</v>
      </c>
      <c r="AO21" s="110">
        <v>1</v>
      </c>
      <c r="AP21" s="98">
        <f>+SUMIFS('Ejec Diciembre 2023 Cajica'!G:G,'Ejec Diciembre 2023 Cajica'!B:B,4,'Ejec Diciembre 2023 Cajica'!D:D,BD_Resúmen!B21)</f>
        <v>1589173323.3299999</v>
      </c>
      <c r="AQ21" s="98">
        <f>+SUMIFS('Ejec Diciembre 2023 Cajica'!H:H,'Ejec Diciembre 2023 Cajica'!B:B,4,'Ejec Diciembre 2023 Cajica'!D:D,BD_Resúmen!B21)</f>
        <v>1363173323.3299999</v>
      </c>
      <c r="AR21" s="98">
        <f>+SUMIFS('Ejec Diciembre 2023 Cajica'!I:I,'Ejec Diciembre 2023 Cajica'!B:B,4,'Ejec Diciembre 2023 Cajica'!D:D,BD_Resúmen!B21)</f>
        <v>1345751288.3299999</v>
      </c>
      <c r="AS21" s="115">
        <v>1</v>
      </c>
      <c r="AT21" s="101">
        <v>1</v>
      </c>
      <c r="AU21" s="98">
        <f>+R21+Z21+AH21+AQ21</f>
        <v>3818927497.3299999</v>
      </c>
      <c r="AV21" s="98">
        <f>+S21+AA21+AI21+AR21</f>
        <v>2592110687.3299999</v>
      </c>
      <c r="AW21" s="92" t="s">
        <v>4806</v>
      </c>
      <c r="AX21" s="92"/>
    </row>
    <row r="22" spans="2:50" s="104" customFormat="1" ht="48">
      <c r="B22" s="93">
        <v>2</v>
      </c>
      <c r="C22" s="92">
        <v>2</v>
      </c>
      <c r="D22" s="94" t="s">
        <v>15</v>
      </c>
      <c r="E22" s="94" t="s">
        <v>4101</v>
      </c>
      <c r="F22" s="94" t="s">
        <v>4102</v>
      </c>
      <c r="G22" s="94" t="s">
        <v>4251</v>
      </c>
      <c r="H22" s="95" t="s">
        <v>4103</v>
      </c>
      <c r="I22" s="95" t="s">
        <v>4252</v>
      </c>
      <c r="J22" s="94" t="s">
        <v>4253</v>
      </c>
      <c r="K22" s="92" t="s">
        <v>4254</v>
      </c>
      <c r="L22" s="92" t="s">
        <v>4250</v>
      </c>
      <c r="M22" s="92">
        <v>8639</v>
      </c>
      <c r="N22" s="96">
        <v>2108</v>
      </c>
      <c r="O22" s="96">
        <v>2108</v>
      </c>
      <c r="P22" s="97">
        <v>1</v>
      </c>
      <c r="Q22" s="98">
        <v>301732429</v>
      </c>
      <c r="R22" s="98">
        <v>160248716</v>
      </c>
      <c r="S22" s="98">
        <v>160248716</v>
      </c>
      <c r="T22" s="96">
        <v>2108</v>
      </c>
      <c r="U22" s="97">
        <v>0.24400972334760967</v>
      </c>
      <c r="V22" s="99">
        <v>2177</v>
      </c>
      <c r="W22" s="100">
        <v>3953</v>
      </c>
      <c r="X22" s="97">
        <v>1</v>
      </c>
      <c r="Y22" s="98">
        <v>161665251</v>
      </c>
      <c r="Z22" s="98">
        <v>159740155</v>
      </c>
      <c r="AA22" s="98">
        <v>159740155</v>
      </c>
      <c r="AB22" s="100">
        <v>6061</v>
      </c>
      <c r="AC22" s="101">
        <v>0.7015858316934831</v>
      </c>
      <c r="AD22" s="100">
        <v>2177</v>
      </c>
      <c r="AE22" s="102">
        <v>6811</v>
      </c>
      <c r="AF22" s="101">
        <v>1</v>
      </c>
      <c r="AG22" s="98">
        <v>202773000</v>
      </c>
      <c r="AH22" s="98">
        <v>202314422</v>
      </c>
      <c r="AI22" s="98">
        <v>202314422</v>
      </c>
      <c r="AJ22" s="100">
        <v>12872</v>
      </c>
      <c r="AK22" s="101">
        <v>1</v>
      </c>
      <c r="AL22" s="100">
        <v>0</v>
      </c>
      <c r="AM22" s="103">
        <v>0</v>
      </c>
      <c r="AN22" s="111">
        <v>4594</v>
      </c>
      <c r="AO22" s="110">
        <v>0</v>
      </c>
      <c r="AP22" s="98">
        <f>+SUMIFS('Ejec Diciembre 2023 Cajica'!G:G,'Ejec Diciembre 2023 Cajica'!B:B,4,'Ejec Diciembre 2023 Cajica'!D:D,BD_Resúmen!B22)</f>
        <v>1234589524</v>
      </c>
      <c r="AQ22" s="98">
        <f>+SUMIFS('Ejec Diciembre 2023 Cajica'!H:H,'Ejec Diciembre 2023 Cajica'!B:B,4,'Ejec Diciembre 2023 Cajica'!D:D,BD_Resúmen!B22)</f>
        <v>790330874</v>
      </c>
      <c r="AR22" s="98">
        <f>+SUMIFS('Ejec Diciembre 2023 Cajica'!I:I,'Ejec Diciembre 2023 Cajica'!B:B,4,'Ejec Diciembre 2023 Cajica'!D:D,BD_Resúmen!B22)</f>
        <v>698080790</v>
      </c>
      <c r="AS22" s="115">
        <v>17466</v>
      </c>
      <c r="AT22" s="101">
        <v>1</v>
      </c>
      <c r="AU22" s="98">
        <f t="shared" ref="AU22:AU36" si="0">+R22+Z22+AH22+AQ22</f>
        <v>1312634167</v>
      </c>
      <c r="AV22" s="98">
        <f t="shared" ref="AV22:AV36" si="1">+S22+AA22+AI22+AR22</f>
        <v>1220384083</v>
      </c>
      <c r="AW22" s="92" t="s">
        <v>4807</v>
      </c>
      <c r="AX22" s="92"/>
    </row>
    <row r="23" spans="2:50" s="104" customFormat="1" ht="60">
      <c r="B23" s="93">
        <v>3</v>
      </c>
      <c r="C23" s="92">
        <v>3</v>
      </c>
      <c r="D23" s="94" t="s">
        <v>15</v>
      </c>
      <c r="E23" s="94" t="s">
        <v>4101</v>
      </c>
      <c r="F23" s="94" t="s">
        <v>4102</v>
      </c>
      <c r="G23" s="94" t="s">
        <v>4255</v>
      </c>
      <c r="H23" s="95" t="s">
        <v>4103</v>
      </c>
      <c r="I23" s="95" t="s">
        <v>4247</v>
      </c>
      <c r="J23" s="94" t="s">
        <v>4256</v>
      </c>
      <c r="K23" s="92" t="s">
        <v>4249</v>
      </c>
      <c r="L23" s="92" t="s">
        <v>4250</v>
      </c>
      <c r="M23" s="92">
        <v>1</v>
      </c>
      <c r="N23" s="96">
        <v>1</v>
      </c>
      <c r="O23" s="96">
        <v>1</v>
      </c>
      <c r="P23" s="97">
        <v>1</v>
      </c>
      <c r="Q23" s="98">
        <v>85800000</v>
      </c>
      <c r="R23" s="98">
        <v>85800000</v>
      </c>
      <c r="S23" s="98">
        <v>85800000</v>
      </c>
      <c r="T23" s="96">
        <v>1</v>
      </c>
      <c r="U23" s="97">
        <v>0.25</v>
      </c>
      <c r="V23" s="99">
        <v>1</v>
      </c>
      <c r="W23" s="100">
        <v>1</v>
      </c>
      <c r="X23" s="97">
        <v>1</v>
      </c>
      <c r="Y23" s="98">
        <v>5000000</v>
      </c>
      <c r="Z23" s="98">
        <v>4788965</v>
      </c>
      <c r="AA23" s="98">
        <v>4788965</v>
      </c>
      <c r="AB23" s="100">
        <v>2</v>
      </c>
      <c r="AC23" s="101">
        <v>0.5</v>
      </c>
      <c r="AD23" s="100">
        <v>1</v>
      </c>
      <c r="AE23" s="102">
        <v>1</v>
      </c>
      <c r="AF23" s="101">
        <v>1</v>
      </c>
      <c r="AG23" s="98">
        <v>24593484</v>
      </c>
      <c r="AH23" s="98">
        <v>24593481</v>
      </c>
      <c r="AI23" s="98">
        <v>24593481</v>
      </c>
      <c r="AJ23" s="100">
        <v>3</v>
      </c>
      <c r="AK23" s="101">
        <v>0.75</v>
      </c>
      <c r="AL23" s="100">
        <v>1</v>
      </c>
      <c r="AM23" s="103">
        <v>0.25</v>
      </c>
      <c r="AN23" s="111">
        <v>1</v>
      </c>
      <c r="AO23" s="110">
        <v>1</v>
      </c>
      <c r="AP23" s="98">
        <f>+SUMIFS('Ejec Diciembre 2023 Cajica'!G:G,'Ejec Diciembre 2023 Cajica'!B:B,4,'Ejec Diciembre 2023 Cajica'!D:D,BD_Resúmen!B23)</f>
        <v>25823155</v>
      </c>
      <c r="AQ23" s="98">
        <f>+SUMIFS('Ejec Diciembre 2023 Cajica'!H:H,'Ejec Diciembre 2023 Cajica'!B:B,4,'Ejec Diciembre 2023 Cajica'!D:D,BD_Resúmen!B23)</f>
        <v>24649374</v>
      </c>
      <c r="AR23" s="98">
        <f>+SUMIFS('Ejec Diciembre 2023 Cajica'!I:I,'Ejec Diciembre 2023 Cajica'!B:B,4,'Ejec Diciembre 2023 Cajica'!D:D,BD_Resúmen!B23)</f>
        <v>24649374</v>
      </c>
      <c r="AS23" s="115">
        <v>1</v>
      </c>
      <c r="AT23" s="101">
        <v>1</v>
      </c>
      <c r="AU23" s="98">
        <f t="shared" si="0"/>
        <v>139831820</v>
      </c>
      <c r="AV23" s="98">
        <f t="shared" si="1"/>
        <v>139831820</v>
      </c>
      <c r="AW23" s="92" t="s">
        <v>4808</v>
      </c>
      <c r="AX23" s="92"/>
    </row>
    <row r="24" spans="2:50" s="104" customFormat="1" ht="84">
      <c r="B24" s="93">
        <v>4</v>
      </c>
      <c r="C24" s="92">
        <v>4</v>
      </c>
      <c r="D24" s="94" t="s">
        <v>15</v>
      </c>
      <c r="E24" s="94" t="s">
        <v>4101</v>
      </c>
      <c r="F24" s="94" t="s">
        <v>4102</v>
      </c>
      <c r="G24" s="94" t="s">
        <v>4257</v>
      </c>
      <c r="H24" s="95" t="s">
        <v>4103</v>
      </c>
      <c r="I24" s="95" t="s">
        <v>4247</v>
      </c>
      <c r="J24" s="94" t="s">
        <v>4258</v>
      </c>
      <c r="K24" s="92" t="s">
        <v>4254</v>
      </c>
      <c r="L24" s="92" t="s">
        <v>4250</v>
      </c>
      <c r="M24" s="92">
        <v>4000</v>
      </c>
      <c r="N24" s="96">
        <v>100</v>
      </c>
      <c r="O24" s="96">
        <v>100</v>
      </c>
      <c r="P24" s="97">
        <v>1</v>
      </c>
      <c r="Q24" s="98">
        <v>33000000</v>
      </c>
      <c r="R24" s="98">
        <v>33000000</v>
      </c>
      <c r="S24" s="98">
        <v>33000000</v>
      </c>
      <c r="T24" s="96">
        <v>100</v>
      </c>
      <c r="U24" s="97">
        <v>2.5000000000000001E-2</v>
      </c>
      <c r="V24" s="99">
        <v>1300</v>
      </c>
      <c r="W24" s="100">
        <v>1587</v>
      </c>
      <c r="X24" s="97">
        <v>1</v>
      </c>
      <c r="Y24" s="98">
        <v>29878380</v>
      </c>
      <c r="Z24" s="98">
        <v>29878380</v>
      </c>
      <c r="AA24" s="98">
        <v>29878380</v>
      </c>
      <c r="AB24" s="100">
        <v>1687</v>
      </c>
      <c r="AC24" s="101">
        <v>0.42175000000000001</v>
      </c>
      <c r="AD24" s="100">
        <v>1300</v>
      </c>
      <c r="AE24" s="102">
        <v>755</v>
      </c>
      <c r="AF24" s="101">
        <v>0.58076923076923082</v>
      </c>
      <c r="AG24" s="98">
        <v>34509519</v>
      </c>
      <c r="AH24" s="98">
        <v>34509519</v>
      </c>
      <c r="AI24" s="98">
        <v>34509519</v>
      </c>
      <c r="AJ24" s="100">
        <v>2442</v>
      </c>
      <c r="AK24" s="101">
        <v>0.61050000000000004</v>
      </c>
      <c r="AL24" s="100">
        <v>1558</v>
      </c>
      <c r="AM24" s="103">
        <v>0.38950000000000001</v>
      </c>
      <c r="AN24" s="111">
        <v>1558</v>
      </c>
      <c r="AO24" s="110">
        <v>1</v>
      </c>
      <c r="AP24" s="98">
        <f>+SUMIFS('Ejec Diciembre 2023 Cajica'!G:G,'Ejec Diciembre 2023 Cajica'!B:B,4,'Ejec Diciembre 2023 Cajica'!D:D,BD_Resúmen!B24)</f>
        <v>34509519</v>
      </c>
      <c r="AQ24" s="98">
        <f>+SUMIFS('Ejec Diciembre 2023 Cajica'!H:H,'Ejec Diciembre 2023 Cajica'!B:B,4,'Ejec Diciembre 2023 Cajica'!D:D,BD_Resúmen!B24)</f>
        <v>26352720</v>
      </c>
      <c r="AR24" s="98">
        <f>+SUMIFS('Ejec Diciembre 2023 Cajica'!I:I,'Ejec Diciembre 2023 Cajica'!B:B,4,'Ejec Diciembre 2023 Cajica'!D:D,BD_Resúmen!B24)</f>
        <v>26352720</v>
      </c>
      <c r="AS24" s="115">
        <v>4000</v>
      </c>
      <c r="AT24" s="101">
        <v>1</v>
      </c>
      <c r="AU24" s="98">
        <f t="shared" si="0"/>
        <v>123740619</v>
      </c>
      <c r="AV24" s="98">
        <f t="shared" si="1"/>
        <v>123740619</v>
      </c>
      <c r="AW24" s="92" t="s">
        <v>4809</v>
      </c>
      <c r="AX24" s="92"/>
    </row>
    <row r="25" spans="2:50" s="104" customFormat="1" ht="60">
      <c r="B25" s="93">
        <v>5</v>
      </c>
      <c r="C25" s="92">
        <v>5</v>
      </c>
      <c r="D25" s="94" t="s">
        <v>15</v>
      </c>
      <c r="E25" s="94" t="s">
        <v>4101</v>
      </c>
      <c r="F25" s="94" t="s">
        <v>4102</v>
      </c>
      <c r="G25" s="94" t="s">
        <v>4259</v>
      </c>
      <c r="H25" s="95" t="s">
        <v>4103</v>
      </c>
      <c r="I25" s="95" t="s">
        <v>4247</v>
      </c>
      <c r="J25" s="94" t="s">
        <v>4260</v>
      </c>
      <c r="K25" s="92" t="s">
        <v>4254</v>
      </c>
      <c r="L25" s="92" t="s">
        <v>4250</v>
      </c>
      <c r="M25" s="92">
        <v>1</v>
      </c>
      <c r="N25" s="96">
        <v>0.2</v>
      </c>
      <c r="O25" s="96">
        <v>0.2</v>
      </c>
      <c r="P25" s="97">
        <v>1</v>
      </c>
      <c r="Q25" s="98">
        <v>2000000</v>
      </c>
      <c r="R25" s="98">
        <v>2000000</v>
      </c>
      <c r="S25" s="98">
        <v>2000000</v>
      </c>
      <c r="T25" s="96">
        <v>0.2</v>
      </c>
      <c r="U25" s="97">
        <v>0.2</v>
      </c>
      <c r="V25" s="99">
        <v>0.2</v>
      </c>
      <c r="W25" s="100">
        <v>0.2</v>
      </c>
      <c r="X25" s="97">
        <v>1</v>
      </c>
      <c r="Y25" s="98">
        <v>5000000</v>
      </c>
      <c r="Z25" s="98">
        <v>5000000</v>
      </c>
      <c r="AA25" s="98">
        <v>5000000</v>
      </c>
      <c r="AB25" s="100">
        <v>0.4</v>
      </c>
      <c r="AC25" s="101">
        <v>0.4</v>
      </c>
      <c r="AD25" s="100">
        <v>0.2</v>
      </c>
      <c r="AE25" s="102">
        <v>0.2</v>
      </c>
      <c r="AF25" s="101">
        <v>1</v>
      </c>
      <c r="AG25" s="98">
        <v>0</v>
      </c>
      <c r="AH25" s="98">
        <v>0</v>
      </c>
      <c r="AI25" s="98">
        <v>0</v>
      </c>
      <c r="AJ25" s="100">
        <v>0.60000000000000009</v>
      </c>
      <c r="AK25" s="101">
        <v>0.60000000000000009</v>
      </c>
      <c r="AL25" s="100">
        <v>0.4</v>
      </c>
      <c r="AM25" s="103">
        <v>0.4</v>
      </c>
      <c r="AN25" s="111">
        <v>0.4</v>
      </c>
      <c r="AO25" s="110">
        <v>1</v>
      </c>
      <c r="AP25" s="98">
        <f>+SUMIFS('Ejec Diciembre 2023 Cajica'!G:G,'Ejec Diciembre 2023 Cajica'!B:B,4,'Ejec Diciembre 2023 Cajica'!D:D,BD_Resúmen!B25)</f>
        <v>0</v>
      </c>
      <c r="AQ25" s="98">
        <f>+SUMIFS('Ejec Diciembre 2023 Cajica'!H:H,'Ejec Diciembre 2023 Cajica'!B:B,4,'Ejec Diciembre 2023 Cajica'!D:D,BD_Resúmen!B25)</f>
        <v>0</v>
      </c>
      <c r="AR25" s="98">
        <f>+SUMIFS('Ejec Diciembre 2023 Cajica'!I:I,'Ejec Diciembre 2023 Cajica'!B:B,4,'Ejec Diciembre 2023 Cajica'!D:D,BD_Resúmen!B25)</f>
        <v>0</v>
      </c>
      <c r="AS25" s="115">
        <v>1</v>
      </c>
      <c r="AT25" s="101">
        <v>1</v>
      </c>
      <c r="AU25" s="98">
        <f t="shared" si="0"/>
        <v>7000000</v>
      </c>
      <c r="AV25" s="98">
        <f t="shared" si="1"/>
        <v>7000000</v>
      </c>
      <c r="AW25" s="92" t="s">
        <v>4810</v>
      </c>
      <c r="AX25" s="92"/>
    </row>
    <row r="26" spans="2:50" s="104" customFormat="1" ht="48">
      <c r="B26" s="93">
        <v>6</v>
      </c>
      <c r="C26" s="92">
        <v>6</v>
      </c>
      <c r="D26" s="94" t="s">
        <v>15</v>
      </c>
      <c r="E26" s="94" t="s">
        <v>4101</v>
      </c>
      <c r="F26" s="94" t="s">
        <v>4102</v>
      </c>
      <c r="G26" s="94" t="s">
        <v>4261</v>
      </c>
      <c r="H26" s="95" t="s">
        <v>4103</v>
      </c>
      <c r="I26" s="95" t="s">
        <v>4247</v>
      </c>
      <c r="J26" s="94" t="s">
        <v>4262</v>
      </c>
      <c r="K26" s="92" t="s">
        <v>4254</v>
      </c>
      <c r="L26" s="92" t="s">
        <v>4250</v>
      </c>
      <c r="M26" s="92">
        <v>1</v>
      </c>
      <c r="N26" s="96">
        <v>0.4</v>
      </c>
      <c r="O26" s="96">
        <v>0.4</v>
      </c>
      <c r="P26" s="97">
        <v>1</v>
      </c>
      <c r="Q26" s="98">
        <v>44000000</v>
      </c>
      <c r="R26" s="98">
        <v>44000000</v>
      </c>
      <c r="S26" s="98">
        <v>44000000</v>
      </c>
      <c r="T26" s="96">
        <v>0.4</v>
      </c>
      <c r="U26" s="97">
        <v>0.4</v>
      </c>
      <c r="V26" s="99">
        <v>0.4</v>
      </c>
      <c r="W26" s="100">
        <v>0.3</v>
      </c>
      <c r="X26" s="97">
        <v>0.74999999999999989</v>
      </c>
      <c r="Y26" s="98">
        <v>5000000</v>
      </c>
      <c r="Z26" s="98">
        <v>5000000</v>
      </c>
      <c r="AA26" s="98">
        <v>5000000</v>
      </c>
      <c r="AB26" s="100">
        <v>0.7</v>
      </c>
      <c r="AC26" s="101">
        <v>0.7</v>
      </c>
      <c r="AD26" s="100">
        <v>0.2</v>
      </c>
      <c r="AE26" s="102">
        <v>0.1</v>
      </c>
      <c r="AF26" s="101">
        <v>0.5</v>
      </c>
      <c r="AG26" s="98">
        <v>0</v>
      </c>
      <c r="AH26" s="98">
        <v>0</v>
      </c>
      <c r="AI26" s="98">
        <v>0</v>
      </c>
      <c r="AJ26" s="100">
        <v>0.79999999999999993</v>
      </c>
      <c r="AK26" s="101">
        <v>0.79999999999999993</v>
      </c>
      <c r="AL26" s="100">
        <v>0.2</v>
      </c>
      <c r="AM26" s="103">
        <v>0.2</v>
      </c>
      <c r="AN26" s="111">
        <v>0.2</v>
      </c>
      <c r="AO26" s="110">
        <v>1</v>
      </c>
      <c r="AP26" s="98">
        <f>+SUMIFS('Ejec Diciembre 2023 Cajica'!G:G,'Ejec Diciembre 2023 Cajica'!B:B,4,'Ejec Diciembre 2023 Cajica'!D:D,BD_Resúmen!B26)</f>
        <v>200000000</v>
      </c>
      <c r="AQ26" s="98">
        <f>+SUMIFS('Ejec Diciembre 2023 Cajica'!H:H,'Ejec Diciembre 2023 Cajica'!B:B,4,'Ejec Diciembre 2023 Cajica'!D:D,BD_Resúmen!B26)</f>
        <v>200000000</v>
      </c>
      <c r="AR26" s="98">
        <f>+SUMIFS('Ejec Diciembre 2023 Cajica'!I:I,'Ejec Diciembre 2023 Cajica'!B:B,4,'Ejec Diciembre 2023 Cajica'!D:D,BD_Resúmen!B26)</f>
        <v>200000000</v>
      </c>
      <c r="AS26" s="115">
        <v>1</v>
      </c>
      <c r="AT26" s="101">
        <v>1</v>
      </c>
      <c r="AU26" s="98">
        <f t="shared" si="0"/>
        <v>249000000</v>
      </c>
      <c r="AV26" s="98">
        <f t="shared" si="1"/>
        <v>249000000</v>
      </c>
      <c r="AW26" s="92" t="s">
        <v>4811</v>
      </c>
      <c r="AX26" s="92"/>
    </row>
    <row r="27" spans="2:50" s="104" customFormat="1" ht="108">
      <c r="B27" s="93">
        <v>7</v>
      </c>
      <c r="C27" s="92">
        <v>7</v>
      </c>
      <c r="D27" s="94" t="s">
        <v>15</v>
      </c>
      <c r="E27" s="94" t="s">
        <v>4101</v>
      </c>
      <c r="F27" s="94" t="s">
        <v>4102</v>
      </c>
      <c r="G27" s="94" t="s">
        <v>4263</v>
      </c>
      <c r="H27" s="95" t="s">
        <v>4103</v>
      </c>
      <c r="I27" s="95" t="s">
        <v>4247</v>
      </c>
      <c r="J27" s="94" t="s">
        <v>4264</v>
      </c>
      <c r="K27" s="92" t="s">
        <v>4249</v>
      </c>
      <c r="L27" s="92" t="s">
        <v>4250</v>
      </c>
      <c r="M27" s="92">
        <v>1</v>
      </c>
      <c r="N27" s="96">
        <v>1</v>
      </c>
      <c r="O27" s="96">
        <v>1</v>
      </c>
      <c r="P27" s="97">
        <v>1</v>
      </c>
      <c r="Q27" s="98">
        <v>20000000</v>
      </c>
      <c r="R27" s="98">
        <v>20000000</v>
      </c>
      <c r="S27" s="98">
        <v>20000000</v>
      </c>
      <c r="T27" s="96">
        <v>1</v>
      </c>
      <c r="U27" s="97">
        <v>0.25</v>
      </c>
      <c r="V27" s="99">
        <v>1</v>
      </c>
      <c r="W27" s="100">
        <v>1</v>
      </c>
      <c r="X27" s="97">
        <v>1</v>
      </c>
      <c r="Y27" s="98">
        <v>5000000</v>
      </c>
      <c r="Z27" s="98">
        <v>5000000</v>
      </c>
      <c r="AA27" s="98">
        <v>5000000</v>
      </c>
      <c r="AB27" s="100">
        <v>2</v>
      </c>
      <c r="AC27" s="101">
        <v>0.5</v>
      </c>
      <c r="AD27" s="100">
        <v>1</v>
      </c>
      <c r="AE27" s="102">
        <v>1</v>
      </c>
      <c r="AF27" s="101">
        <v>1</v>
      </c>
      <c r="AG27" s="98">
        <v>0</v>
      </c>
      <c r="AH27" s="98">
        <v>0</v>
      </c>
      <c r="AI27" s="98">
        <v>0</v>
      </c>
      <c r="AJ27" s="100">
        <v>3</v>
      </c>
      <c r="AK27" s="101">
        <v>0.75</v>
      </c>
      <c r="AL27" s="100">
        <v>1</v>
      </c>
      <c r="AM27" s="103">
        <v>0.25</v>
      </c>
      <c r="AN27" s="111">
        <v>1</v>
      </c>
      <c r="AO27" s="110">
        <v>1</v>
      </c>
      <c r="AP27" s="98">
        <f>+SUMIFS('Ejec Diciembre 2023 Cajica'!G:G,'Ejec Diciembre 2023 Cajica'!B:B,4,'Ejec Diciembre 2023 Cajica'!D:D,BD_Resúmen!B27)</f>
        <v>0</v>
      </c>
      <c r="AQ27" s="98">
        <f>+SUMIFS('Ejec Diciembre 2023 Cajica'!H:H,'Ejec Diciembre 2023 Cajica'!B:B,4,'Ejec Diciembre 2023 Cajica'!D:D,BD_Resúmen!B27)</f>
        <v>0</v>
      </c>
      <c r="AR27" s="98">
        <f>+SUMIFS('Ejec Diciembre 2023 Cajica'!I:I,'Ejec Diciembre 2023 Cajica'!B:B,4,'Ejec Diciembre 2023 Cajica'!D:D,BD_Resúmen!B27)</f>
        <v>0</v>
      </c>
      <c r="AS27" s="115">
        <v>1</v>
      </c>
      <c r="AT27" s="101">
        <v>1</v>
      </c>
      <c r="AU27" s="98">
        <f t="shared" si="0"/>
        <v>25000000</v>
      </c>
      <c r="AV27" s="98">
        <f t="shared" si="1"/>
        <v>25000000</v>
      </c>
      <c r="AW27" s="92" t="s">
        <v>4812</v>
      </c>
      <c r="AX27" s="92"/>
    </row>
    <row r="28" spans="2:50" s="104" customFormat="1" ht="48">
      <c r="B28" s="93">
        <v>8</v>
      </c>
      <c r="C28" s="92">
        <v>8</v>
      </c>
      <c r="D28" s="94" t="s">
        <v>15</v>
      </c>
      <c r="E28" s="94" t="s">
        <v>4101</v>
      </c>
      <c r="F28" s="94" t="s">
        <v>4106</v>
      </c>
      <c r="G28" s="94" t="s">
        <v>4265</v>
      </c>
      <c r="H28" s="95" t="s">
        <v>4103</v>
      </c>
      <c r="I28" s="95" t="s">
        <v>4247</v>
      </c>
      <c r="J28" s="94" t="s">
        <v>4266</v>
      </c>
      <c r="K28" s="92" t="s">
        <v>4254</v>
      </c>
      <c r="L28" s="92" t="s">
        <v>4250</v>
      </c>
      <c r="M28" s="92">
        <v>16</v>
      </c>
      <c r="N28" s="96">
        <v>3</v>
      </c>
      <c r="O28" s="96">
        <v>3</v>
      </c>
      <c r="P28" s="97">
        <v>1</v>
      </c>
      <c r="Q28" s="98">
        <v>140000000</v>
      </c>
      <c r="R28" s="98">
        <v>140000000</v>
      </c>
      <c r="S28" s="98">
        <v>140000000</v>
      </c>
      <c r="T28" s="96">
        <v>3</v>
      </c>
      <c r="U28" s="97">
        <v>0.1875</v>
      </c>
      <c r="V28" s="99">
        <v>6</v>
      </c>
      <c r="W28" s="100">
        <v>6</v>
      </c>
      <c r="X28" s="97">
        <v>1</v>
      </c>
      <c r="Y28" s="98">
        <v>5000000</v>
      </c>
      <c r="Z28" s="98">
        <v>5000000</v>
      </c>
      <c r="AA28" s="98">
        <v>5000000</v>
      </c>
      <c r="AB28" s="100">
        <v>9</v>
      </c>
      <c r="AC28" s="101">
        <v>0.5625</v>
      </c>
      <c r="AD28" s="100">
        <v>3</v>
      </c>
      <c r="AE28" s="102">
        <v>9.6999999999999993</v>
      </c>
      <c r="AF28" s="101">
        <v>1</v>
      </c>
      <c r="AG28" s="98">
        <v>0</v>
      </c>
      <c r="AH28" s="98">
        <v>0</v>
      </c>
      <c r="AI28" s="98">
        <v>0</v>
      </c>
      <c r="AJ28" s="100">
        <v>18.7</v>
      </c>
      <c r="AK28" s="101">
        <v>1</v>
      </c>
      <c r="AL28" s="100">
        <v>0</v>
      </c>
      <c r="AM28" s="103">
        <v>0</v>
      </c>
      <c r="AN28" s="111">
        <v>2</v>
      </c>
      <c r="AO28" s="110">
        <v>0</v>
      </c>
      <c r="AP28" s="98">
        <f>+SUMIFS('Ejec Diciembre 2023 Cajica'!G:G,'Ejec Diciembre 2023 Cajica'!B:B,4,'Ejec Diciembre 2023 Cajica'!D:D,BD_Resúmen!B28)</f>
        <v>0</v>
      </c>
      <c r="AQ28" s="98">
        <f>+SUMIFS('Ejec Diciembre 2023 Cajica'!H:H,'Ejec Diciembre 2023 Cajica'!B:B,4,'Ejec Diciembre 2023 Cajica'!D:D,BD_Resúmen!B28)</f>
        <v>0</v>
      </c>
      <c r="AR28" s="98">
        <f>+SUMIFS('Ejec Diciembre 2023 Cajica'!I:I,'Ejec Diciembre 2023 Cajica'!B:B,4,'Ejec Diciembre 2023 Cajica'!D:D,BD_Resúmen!B28)</f>
        <v>0</v>
      </c>
      <c r="AS28" s="115">
        <v>20.7</v>
      </c>
      <c r="AT28" s="101">
        <v>1</v>
      </c>
      <c r="AU28" s="98">
        <f t="shared" si="0"/>
        <v>145000000</v>
      </c>
      <c r="AV28" s="98">
        <f t="shared" si="1"/>
        <v>145000000</v>
      </c>
      <c r="AW28" s="92" t="s">
        <v>4813</v>
      </c>
      <c r="AX28" s="92"/>
    </row>
    <row r="29" spans="2:50" s="104" customFormat="1" ht="60">
      <c r="B29" s="93">
        <v>9</v>
      </c>
      <c r="C29" s="92">
        <v>9</v>
      </c>
      <c r="D29" s="94" t="s">
        <v>15</v>
      </c>
      <c r="E29" s="94" t="s">
        <v>4101</v>
      </c>
      <c r="F29" s="94" t="s">
        <v>4106</v>
      </c>
      <c r="G29" s="94" t="s">
        <v>4267</v>
      </c>
      <c r="H29" s="95" t="s">
        <v>4103</v>
      </c>
      <c r="I29" s="95" t="s">
        <v>4247</v>
      </c>
      <c r="J29" s="94" t="s">
        <v>4268</v>
      </c>
      <c r="K29" s="92" t="s">
        <v>4254</v>
      </c>
      <c r="L29" s="92" t="s">
        <v>4250</v>
      </c>
      <c r="M29" s="92">
        <v>40</v>
      </c>
      <c r="N29" s="96">
        <v>0</v>
      </c>
      <c r="O29" s="96">
        <v>0</v>
      </c>
      <c r="P29" s="97">
        <v>0</v>
      </c>
      <c r="Q29" s="98">
        <v>0</v>
      </c>
      <c r="R29" s="98">
        <v>0</v>
      </c>
      <c r="S29" s="98">
        <v>0</v>
      </c>
      <c r="T29" s="96">
        <v>0</v>
      </c>
      <c r="U29" s="97">
        <v>0</v>
      </c>
      <c r="V29" s="99">
        <v>10</v>
      </c>
      <c r="W29" s="100">
        <v>17</v>
      </c>
      <c r="X29" s="97">
        <v>1</v>
      </c>
      <c r="Y29" s="98">
        <v>491686088</v>
      </c>
      <c r="Z29" s="98">
        <v>489262660</v>
      </c>
      <c r="AA29" s="98">
        <v>489262660</v>
      </c>
      <c r="AB29" s="100">
        <v>17</v>
      </c>
      <c r="AC29" s="101">
        <v>0.42499999999999999</v>
      </c>
      <c r="AD29" s="100">
        <v>19</v>
      </c>
      <c r="AE29" s="102">
        <v>15</v>
      </c>
      <c r="AF29" s="101">
        <v>0.78947368421052633</v>
      </c>
      <c r="AG29" s="98">
        <v>558609601</v>
      </c>
      <c r="AH29" s="98">
        <v>557756841</v>
      </c>
      <c r="AI29" s="98">
        <v>557756841</v>
      </c>
      <c r="AJ29" s="100">
        <v>32</v>
      </c>
      <c r="AK29" s="101">
        <v>0.8</v>
      </c>
      <c r="AL29" s="100">
        <v>8</v>
      </c>
      <c r="AM29" s="103">
        <v>0.2</v>
      </c>
      <c r="AN29" s="111">
        <v>12</v>
      </c>
      <c r="AO29" s="110">
        <v>1</v>
      </c>
      <c r="AP29" s="98">
        <f>+SUMIFS('Ejec Diciembre 2023 Cajica'!G:G,'Ejec Diciembre 2023 Cajica'!B:B,4,'Ejec Diciembre 2023 Cajica'!D:D,BD_Resúmen!B29)</f>
        <v>1071212173</v>
      </c>
      <c r="AQ29" s="98">
        <f>+SUMIFS('Ejec Diciembre 2023 Cajica'!H:H,'Ejec Diciembre 2023 Cajica'!B:B,4,'Ejec Diciembre 2023 Cajica'!D:D,BD_Resúmen!B29)</f>
        <v>750373722</v>
      </c>
      <c r="AR29" s="98">
        <f>+SUMIFS('Ejec Diciembre 2023 Cajica'!I:I,'Ejec Diciembre 2023 Cajica'!B:B,4,'Ejec Diciembre 2023 Cajica'!D:D,BD_Resúmen!B29)</f>
        <v>667786572</v>
      </c>
      <c r="AS29" s="115">
        <v>44</v>
      </c>
      <c r="AT29" s="101">
        <v>1</v>
      </c>
      <c r="AU29" s="98">
        <f t="shared" si="0"/>
        <v>1797393223</v>
      </c>
      <c r="AV29" s="98">
        <f t="shared" si="1"/>
        <v>1714806073</v>
      </c>
      <c r="AW29" s="92" t="s">
        <v>4814</v>
      </c>
      <c r="AX29" s="92"/>
    </row>
    <row r="30" spans="2:50" s="104" customFormat="1" ht="84">
      <c r="B30" s="93">
        <v>10</v>
      </c>
      <c r="C30" s="92">
        <v>10</v>
      </c>
      <c r="D30" s="94" t="s">
        <v>15</v>
      </c>
      <c r="E30" s="94" t="s">
        <v>4101</v>
      </c>
      <c r="F30" s="94" t="s">
        <v>4106</v>
      </c>
      <c r="G30" s="94" t="s">
        <v>4269</v>
      </c>
      <c r="H30" s="95" t="s">
        <v>4103</v>
      </c>
      <c r="I30" s="95" t="s">
        <v>4247</v>
      </c>
      <c r="J30" s="94" t="s">
        <v>4270</v>
      </c>
      <c r="K30" s="92" t="s">
        <v>4254</v>
      </c>
      <c r="L30" s="92" t="s">
        <v>4250</v>
      </c>
      <c r="M30" s="92">
        <v>2666</v>
      </c>
      <c r="N30" s="96">
        <v>100</v>
      </c>
      <c r="O30" s="96">
        <v>100</v>
      </c>
      <c r="P30" s="97">
        <v>1</v>
      </c>
      <c r="Q30" s="98">
        <v>679769256</v>
      </c>
      <c r="R30" s="98">
        <v>420400066</v>
      </c>
      <c r="S30" s="98">
        <v>381318673</v>
      </c>
      <c r="T30" s="96">
        <v>100</v>
      </c>
      <c r="U30" s="97">
        <v>3.7509377344336084E-2</v>
      </c>
      <c r="V30" s="99">
        <v>0</v>
      </c>
      <c r="W30" s="100">
        <v>415</v>
      </c>
      <c r="X30" s="97">
        <v>0</v>
      </c>
      <c r="Y30" s="98">
        <v>5000000</v>
      </c>
      <c r="Z30" s="98">
        <v>5000000</v>
      </c>
      <c r="AA30" s="98">
        <v>5000000</v>
      </c>
      <c r="AB30" s="100">
        <v>515</v>
      </c>
      <c r="AC30" s="101">
        <v>0.19317329332333083</v>
      </c>
      <c r="AD30" s="100">
        <v>1283</v>
      </c>
      <c r="AE30" s="102">
        <v>755</v>
      </c>
      <c r="AF30" s="101">
        <v>0.58846453624318007</v>
      </c>
      <c r="AG30" s="98">
        <v>0</v>
      </c>
      <c r="AH30" s="98">
        <v>0</v>
      </c>
      <c r="AI30" s="98">
        <v>0</v>
      </c>
      <c r="AJ30" s="100">
        <v>1270</v>
      </c>
      <c r="AK30" s="101">
        <v>0.47636909227306828</v>
      </c>
      <c r="AL30" s="100">
        <v>1396</v>
      </c>
      <c r="AM30" s="103">
        <v>0.52363090772693177</v>
      </c>
      <c r="AN30" s="111">
        <v>1558</v>
      </c>
      <c r="AO30" s="110">
        <v>1</v>
      </c>
      <c r="AP30" s="98">
        <f>+SUMIFS('Ejec Diciembre 2023 Cajica'!G:G,'Ejec Diciembre 2023 Cajica'!B:B,4,'Ejec Diciembre 2023 Cajica'!D:D,BD_Resúmen!B30)</f>
        <v>0</v>
      </c>
      <c r="AQ30" s="98">
        <f>+SUMIFS('Ejec Diciembre 2023 Cajica'!H:H,'Ejec Diciembre 2023 Cajica'!B:B,4,'Ejec Diciembre 2023 Cajica'!D:D,BD_Resúmen!B30)</f>
        <v>0</v>
      </c>
      <c r="AR30" s="98">
        <f>+SUMIFS('Ejec Diciembre 2023 Cajica'!I:I,'Ejec Diciembre 2023 Cajica'!B:B,4,'Ejec Diciembre 2023 Cajica'!D:D,BD_Resúmen!B30)</f>
        <v>0</v>
      </c>
      <c r="AS30" s="115">
        <v>2828</v>
      </c>
      <c r="AT30" s="101">
        <v>1</v>
      </c>
      <c r="AU30" s="98">
        <f t="shared" si="0"/>
        <v>425400066</v>
      </c>
      <c r="AV30" s="98">
        <f t="shared" si="1"/>
        <v>386318673</v>
      </c>
      <c r="AW30" s="92" t="s">
        <v>4815</v>
      </c>
      <c r="AX30" s="92"/>
    </row>
    <row r="31" spans="2:50" s="104" customFormat="1" ht="312">
      <c r="B31" s="93">
        <v>11</v>
      </c>
      <c r="C31" s="92">
        <v>11</v>
      </c>
      <c r="D31" s="94" t="s">
        <v>15</v>
      </c>
      <c r="E31" s="94" t="s">
        <v>4101</v>
      </c>
      <c r="F31" s="94" t="s">
        <v>4109</v>
      </c>
      <c r="G31" s="94" t="s">
        <v>4271</v>
      </c>
      <c r="H31" s="95" t="s">
        <v>4103</v>
      </c>
      <c r="I31" s="95" t="s">
        <v>4247</v>
      </c>
      <c r="J31" s="94" t="s">
        <v>4272</v>
      </c>
      <c r="K31" s="92" t="s">
        <v>4254</v>
      </c>
      <c r="L31" s="92" t="s">
        <v>4250</v>
      </c>
      <c r="M31" s="92">
        <v>4</v>
      </c>
      <c r="N31" s="96">
        <v>1</v>
      </c>
      <c r="O31" s="96">
        <v>1</v>
      </c>
      <c r="P31" s="97">
        <v>1</v>
      </c>
      <c r="Q31" s="98">
        <v>45000000</v>
      </c>
      <c r="R31" s="98">
        <v>45000000</v>
      </c>
      <c r="S31" s="98">
        <v>45000000</v>
      </c>
      <c r="T31" s="96">
        <v>1</v>
      </c>
      <c r="U31" s="97">
        <v>0.25</v>
      </c>
      <c r="V31" s="99">
        <v>1</v>
      </c>
      <c r="W31" s="100">
        <v>1</v>
      </c>
      <c r="X31" s="97">
        <v>1</v>
      </c>
      <c r="Y31" s="98">
        <v>45000000</v>
      </c>
      <c r="Z31" s="98">
        <v>45000000</v>
      </c>
      <c r="AA31" s="98">
        <v>45000000</v>
      </c>
      <c r="AB31" s="100">
        <v>2</v>
      </c>
      <c r="AC31" s="101">
        <v>0.5</v>
      </c>
      <c r="AD31" s="100">
        <v>1</v>
      </c>
      <c r="AE31" s="102">
        <v>1</v>
      </c>
      <c r="AF31" s="101">
        <v>1</v>
      </c>
      <c r="AG31" s="98">
        <v>45000000</v>
      </c>
      <c r="AH31" s="98">
        <v>0</v>
      </c>
      <c r="AI31" s="98">
        <v>0</v>
      </c>
      <c r="AJ31" s="100">
        <v>3</v>
      </c>
      <c r="AK31" s="101">
        <v>0.75</v>
      </c>
      <c r="AL31" s="100">
        <v>1</v>
      </c>
      <c r="AM31" s="103">
        <v>0.25</v>
      </c>
      <c r="AN31" s="111">
        <v>1</v>
      </c>
      <c r="AO31" s="110">
        <v>1</v>
      </c>
      <c r="AP31" s="98">
        <f>+SUMIFS('Ejec Diciembre 2023 Cajica'!G:G,'Ejec Diciembre 2023 Cajica'!B:B,4,'Ejec Diciembre 2023 Cajica'!D:D,BD_Resúmen!B31)</f>
        <v>90000000</v>
      </c>
      <c r="AQ31" s="98">
        <f>+SUMIFS('Ejec Diciembre 2023 Cajica'!H:H,'Ejec Diciembre 2023 Cajica'!B:B,4,'Ejec Diciembre 2023 Cajica'!D:D,BD_Resúmen!B31)</f>
        <v>90000000</v>
      </c>
      <c r="AR31" s="98">
        <f>+SUMIFS('Ejec Diciembre 2023 Cajica'!I:I,'Ejec Diciembre 2023 Cajica'!B:B,4,'Ejec Diciembre 2023 Cajica'!D:D,BD_Resúmen!B31)</f>
        <v>27000000</v>
      </c>
      <c r="AS31" s="115">
        <v>4</v>
      </c>
      <c r="AT31" s="101">
        <v>1</v>
      </c>
      <c r="AU31" s="98">
        <f t="shared" si="0"/>
        <v>180000000</v>
      </c>
      <c r="AV31" s="98">
        <f t="shared" si="1"/>
        <v>117000000</v>
      </c>
      <c r="AW31" s="92" t="s">
        <v>4816</v>
      </c>
      <c r="AX31" s="92"/>
    </row>
    <row r="32" spans="2:50" s="104" customFormat="1" ht="348">
      <c r="B32" s="93">
        <v>12</v>
      </c>
      <c r="C32" s="92">
        <v>12</v>
      </c>
      <c r="D32" s="94" t="s">
        <v>15</v>
      </c>
      <c r="E32" s="94" t="s">
        <v>4105</v>
      </c>
      <c r="F32" s="94" t="s">
        <v>4112</v>
      </c>
      <c r="G32" s="94" t="s">
        <v>4273</v>
      </c>
      <c r="H32" s="95" t="s">
        <v>4103</v>
      </c>
      <c r="I32" s="95" t="s">
        <v>4274</v>
      </c>
      <c r="J32" s="94" t="s">
        <v>4275</v>
      </c>
      <c r="K32" s="92" t="s">
        <v>4249</v>
      </c>
      <c r="L32" s="92" t="s">
        <v>4250</v>
      </c>
      <c r="M32" s="92">
        <v>1</v>
      </c>
      <c r="N32" s="96">
        <v>1</v>
      </c>
      <c r="O32" s="96">
        <v>1</v>
      </c>
      <c r="P32" s="97">
        <v>1</v>
      </c>
      <c r="Q32" s="98">
        <v>250000000</v>
      </c>
      <c r="R32" s="98">
        <v>250000000</v>
      </c>
      <c r="S32" s="98">
        <v>250000000</v>
      </c>
      <c r="T32" s="96">
        <v>1</v>
      </c>
      <c r="U32" s="97">
        <v>0.25</v>
      </c>
      <c r="V32" s="99">
        <v>1</v>
      </c>
      <c r="W32" s="100">
        <v>1</v>
      </c>
      <c r="X32" s="97">
        <v>1</v>
      </c>
      <c r="Y32" s="98">
        <v>1725252327</v>
      </c>
      <c r="Z32" s="98">
        <v>1292080829</v>
      </c>
      <c r="AA32" s="98">
        <v>1243624700</v>
      </c>
      <c r="AB32" s="100">
        <v>2</v>
      </c>
      <c r="AC32" s="101">
        <v>0.5</v>
      </c>
      <c r="AD32" s="100">
        <v>1</v>
      </c>
      <c r="AE32" s="102">
        <v>1</v>
      </c>
      <c r="AF32" s="101">
        <v>1</v>
      </c>
      <c r="AG32" s="98">
        <v>4619971473.25</v>
      </c>
      <c r="AH32" s="98">
        <v>1379518870</v>
      </c>
      <c r="AI32" s="98">
        <v>1364372863</v>
      </c>
      <c r="AJ32" s="100">
        <v>3</v>
      </c>
      <c r="AK32" s="101">
        <v>0.75</v>
      </c>
      <c r="AL32" s="100">
        <v>1</v>
      </c>
      <c r="AM32" s="103">
        <v>0.25</v>
      </c>
      <c r="AN32" s="111">
        <v>1</v>
      </c>
      <c r="AO32" s="110">
        <v>1</v>
      </c>
      <c r="AP32" s="98">
        <f>+SUMIFS('Ejec Diciembre 2023 Cajica'!G:G,'Ejec Diciembre 2023 Cajica'!B:B,4,'Ejec Diciembre 2023 Cajica'!D:D,BD_Resúmen!B32)</f>
        <v>759038156.57999992</v>
      </c>
      <c r="AQ32" s="98">
        <f>+SUMIFS('Ejec Diciembre 2023 Cajica'!H:H,'Ejec Diciembre 2023 Cajica'!B:B,4,'Ejec Diciembre 2023 Cajica'!D:D,BD_Resúmen!B32)</f>
        <v>484406938.06</v>
      </c>
      <c r="AR32" s="98">
        <f>+SUMIFS('Ejec Diciembre 2023 Cajica'!I:I,'Ejec Diciembre 2023 Cajica'!B:B,4,'Ejec Diciembre 2023 Cajica'!D:D,BD_Resúmen!B32)</f>
        <v>387129926.75999999</v>
      </c>
      <c r="AS32" s="115">
        <v>1</v>
      </c>
      <c r="AT32" s="101">
        <v>1</v>
      </c>
      <c r="AU32" s="98">
        <f t="shared" si="0"/>
        <v>3406006637.0599999</v>
      </c>
      <c r="AV32" s="98">
        <f t="shared" si="1"/>
        <v>3245127489.7600002</v>
      </c>
      <c r="AW32" s="92" t="s">
        <v>4817</v>
      </c>
      <c r="AX32" s="92"/>
    </row>
    <row r="33" spans="2:50" s="104" customFormat="1" ht="48">
      <c r="B33" s="93">
        <v>13</v>
      </c>
      <c r="C33" s="92">
        <v>13</v>
      </c>
      <c r="D33" s="94" t="s">
        <v>15</v>
      </c>
      <c r="E33" s="94" t="s">
        <v>4105</v>
      </c>
      <c r="F33" s="94" t="s">
        <v>4112</v>
      </c>
      <c r="G33" s="94" t="s">
        <v>4276</v>
      </c>
      <c r="H33" s="95" t="s">
        <v>4103</v>
      </c>
      <c r="I33" s="105" t="s">
        <v>4277</v>
      </c>
      <c r="J33" s="94" t="s">
        <v>4270</v>
      </c>
      <c r="K33" s="92" t="s">
        <v>4254</v>
      </c>
      <c r="L33" s="92" t="s">
        <v>4250</v>
      </c>
      <c r="M33" s="92">
        <v>1000</v>
      </c>
      <c r="N33" s="96">
        <v>0</v>
      </c>
      <c r="O33" s="96">
        <v>0</v>
      </c>
      <c r="P33" s="97">
        <v>0</v>
      </c>
      <c r="Q33" s="98">
        <v>0</v>
      </c>
      <c r="R33" s="98">
        <v>0</v>
      </c>
      <c r="S33" s="98">
        <v>0</v>
      </c>
      <c r="T33" s="96">
        <v>0</v>
      </c>
      <c r="U33" s="97">
        <v>0</v>
      </c>
      <c r="V33" s="99">
        <v>250</v>
      </c>
      <c r="W33" s="100">
        <v>40</v>
      </c>
      <c r="X33" s="97">
        <v>0.16</v>
      </c>
      <c r="Y33" s="98">
        <v>5000000</v>
      </c>
      <c r="Z33" s="98">
        <v>5000000</v>
      </c>
      <c r="AA33" s="98">
        <v>5000000</v>
      </c>
      <c r="AB33" s="100">
        <v>40</v>
      </c>
      <c r="AC33" s="101">
        <v>0.04</v>
      </c>
      <c r="AD33" s="100">
        <v>400</v>
      </c>
      <c r="AE33" s="102">
        <v>529</v>
      </c>
      <c r="AF33" s="101">
        <v>1</v>
      </c>
      <c r="AG33" s="98">
        <v>0</v>
      </c>
      <c r="AH33" s="98">
        <v>0</v>
      </c>
      <c r="AI33" s="98">
        <v>0</v>
      </c>
      <c r="AJ33" s="100">
        <v>569</v>
      </c>
      <c r="AK33" s="101">
        <v>0.56899999999999995</v>
      </c>
      <c r="AL33" s="100">
        <v>431</v>
      </c>
      <c r="AM33" s="103">
        <v>0.43099999999999999</v>
      </c>
      <c r="AN33" s="111">
        <v>2498</v>
      </c>
      <c r="AO33" s="110">
        <v>1</v>
      </c>
      <c r="AP33" s="98">
        <f>+SUMIFS('Ejec Diciembre 2023 Cajica'!G:G,'Ejec Diciembre 2023 Cajica'!B:B,4,'Ejec Diciembre 2023 Cajica'!D:D,BD_Resúmen!B33)</f>
        <v>0</v>
      </c>
      <c r="AQ33" s="98">
        <f>+SUMIFS('Ejec Diciembre 2023 Cajica'!H:H,'Ejec Diciembre 2023 Cajica'!B:B,4,'Ejec Diciembre 2023 Cajica'!D:D,BD_Resúmen!B33)</f>
        <v>0</v>
      </c>
      <c r="AR33" s="98">
        <f>+SUMIFS('Ejec Diciembre 2023 Cajica'!I:I,'Ejec Diciembre 2023 Cajica'!B:B,4,'Ejec Diciembre 2023 Cajica'!D:D,BD_Resúmen!B33)</f>
        <v>0</v>
      </c>
      <c r="AS33" s="115">
        <v>3067</v>
      </c>
      <c r="AT33" s="101">
        <v>1</v>
      </c>
      <c r="AU33" s="98">
        <f t="shared" si="0"/>
        <v>5000000</v>
      </c>
      <c r="AV33" s="98">
        <f t="shared" si="1"/>
        <v>5000000</v>
      </c>
      <c r="AW33" s="92" t="s">
        <v>4818</v>
      </c>
      <c r="AX33" s="92"/>
    </row>
    <row r="34" spans="2:50" s="104" customFormat="1" ht="204">
      <c r="B34" s="93">
        <v>14</v>
      </c>
      <c r="C34" s="92">
        <v>14</v>
      </c>
      <c r="D34" s="94" t="s">
        <v>15</v>
      </c>
      <c r="E34" s="94" t="s">
        <v>4105</v>
      </c>
      <c r="F34" s="94" t="s">
        <v>4112</v>
      </c>
      <c r="G34" s="94" t="s">
        <v>4278</v>
      </c>
      <c r="H34" s="95" t="s">
        <v>4103</v>
      </c>
      <c r="I34" s="95" t="s">
        <v>4274</v>
      </c>
      <c r="J34" s="94" t="s">
        <v>4279</v>
      </c>
      <c r="K34" s="92" t="s">
        <v>4254</v>
      </c>
      <c r="L34" s="92" t="s">
        <v>4250</v>
      </c>
      <c r="M34" s="92">
        <v>108</v>
      </c>
      <c r="N34" s="96">
        <v>24</v>
      </c>
      <c r="O34" s="96">
        <v>24</v>
      </c>
      <c r="P34" s="97">
        <v>1</v>
      </c>
      <c r="Q34" s="98">
        <v>200000000</v>
      </c>
      <c r="R34" s="98">
        <v>200000000</v>
      </c>
      <c r="S34" s="98">
        <v>200000000</v>
      </c>
      <c r="T34" s="96">
        <v>24</v>
      </c>
      <c r="U34" s="97">
        <v>0.22222222222222221</v>
      </c>
      <c r="V34" s="99">
        <v>30</v>
      </c>
      <c r="W34" s="100">
        <v>21</v>
      </c>
      <c r="X34" s="97">
        <v>0.7</v>
      </c>
      <c r="Y34" s="98">
        <v>213000000</v>
      </c>
      <c r="Z34" s="98">
        <v>213000000</v>
      </c>
      <c r="AA34" s="98">
        <v>213000000</v>
      </c>
      <c r="AB34" s="100">
        <v>45</v>
      </c>
      <c r="AC34" s="101">
        <v>0.41666666666666669</v>
      </c>
      <c r="AD34" s="100">
        <v>27</v>
      </c>
      <c r="AE34" s="102">
        <v>22</v>
      </c>
      <c r="AF34" s="101">
        <v>0.81481481481481477</v>
      </c>
      <c r="AG34" s="98">
        <v>345000000</v>
      </c>
      <c r="AH34" s="98">
        <v>330000000</v>
      </c>
      <c r="AI34" s="98">
        <v>330000000</v>
      </c>
      <c r="AJ34" s="100">
        <v>67</v>
      </c>
      <c r="AK34" s="101">
        <v>0.62037037037037035</v>
      </c>
      <c r="AL34" s="100">
        <v>41</v>
      </c>
      <c r="AM34" s="103">
        <v>0.37962962962962965</v>
      </c>
      <c r="AN34" s="111">
        <v>18</v>
      </c>
      <c r="AO34" s="110">
        <v>0.43902439024390244</v>
      </c>
      <c r="AP34" s="98">
        <f>+SUMIFS('Ejec Diciembre 2023 Cajica'!G:G,'Ejec Diciembre 2023 Cajica'!B:B,4,'Ejec Diciembre 2023 Cajica'!D:D,BD_Resúmen!B34)</f>
        <v>270000000</v>
      </c>
      <c r="AQ34" s="98">
        <f>+SUMIFS('Ejec Diciembre 2023 Cajica'!H:H,'Ejec Diciembre 2023 Cajica'!B:B,4,'Ejec Diciembre 2023 Cajica'!D:D,BD_Resúmen!B34)</f>
        <v>270000000</v>
      </c>
      <c r="AR34" s="98">
        <f>+SUMIFS('Ejec Diciembre 2023 Cajica'!I:I,'Ejec Diciembre 2023 Cajica'!B:B,4,'Ejec Diciembre 2023 Cajica'!D:D,BD_Resúmen!B34)</f>
        <v>270000000</v>
      </c>
      <c r="AS34" s="115">
        <v>85</v>
      </c>
      <c r="AT34" s="101">
        <v>0.78700000000000003</v>
      </c>
      <c r="AU34" s="98">
        <f t="shared" si="0"/>
        <v>1013000000</v>
      </c>
      <c r="AV34" s="98">
        <f t="shared" si="1"/>
        <v>1013000000</v>
      </c>
      <c r="AW34" s="92" t="s">
        <v>4819</v>
      </c>
      <c r="AX34" s="92"/>
    </row>
    <row r="35" spans="2:50" s="104" customFormat="1" ht="48">
      <c r="B35" s="93">
        <v>15</v>
      </c>
      <c r="C35" s="92">
        <v>15</v>
      </c>
      <c r="D35" s="94" t="s">
        <v>15</v>
      </c>
      <c r="E35" s="94" t="s">
        <v>4105</v>
      </c>
      <c r="F35" s="94" t="s">
        <v>4112</v>
      </c>
      <c r="G35" s="94" t="s">
        <v>4280</v>
      </c>
      <c r="H35" s="95" t="s">
        <v>4103</v>
      </c>
      <c r="I35" s="105" t="s">
        <v>4277</v>
      </c>
      <c r="J35" s="94" t="s">
        <v>4281</v>
      </c>
      <c r="K35" s="92" t="s">
        <v>4254</v>
      </c>
      <c r="L35" s="92" t="s">
        <v>4250</v>
      </c>
      <c r="M35" s="92">
        <v>4</v>
      </c>
      <c r="N35" s="96">
        <v>1</v>
      </c>
      <c r="O35" s="96">
        <v>1</v>
      </c>
      <c r="P35" s="97">
        <v>1</v>
      </c>
      <c r="Q35" s="98">
        <v>15000000</v>
      </c>
      <c r="R35" s="98">
        <v>15000000</v>
      </c>
      <c r="S35" s="98">
        <v>15000000</v>
      </c>
      <c r="T35" s="96">
        <v>1</v>
      </c>
      <c r="U35" s="97">
        <v>0.25</v>
      </c>
      <c r="V35" s="99">
        <v>1</v>
      </c>
      <c r="W35" s="100">
        <v>1</v>
      </c>
      <c r="X35" s="97">
        <v>1</v>
      </c>
      <c r="Y35" s="98">
        <v>5000000</v>
      </c>
      <c r="Z35" s="98">
        <v>5000000</v>
      </c>
      <c r="AA35" s="98">
        <v>5000000</v>
      </c>
      <c r="AB35" s="100">
        <v>2</v>
      </c>
      <c r="AC35" s="101">
        <v>0.5</v>
      </c>
      <c r="AD35" s="100">
        <v>1</v>
      </c>
      <c r="AE35" s="102">
        <v>1</v>
      </c>
      <c r="AF35" s="101">
        <v>1</v>
      </c>
      <c r="AG35" s="98">
        <v>3383405</v>
      </c>
      <c r="AH35" s="98">
        <v>0</v>
      </c>
      <c r="AI35" s="98">
        <v>0</v>
      </c>
      <c r="AJ35" s="100">
        <v>3</v>
      </c>
      <c r="AK35" s="101">
        <v>0.75</v>
      </c>
      <c r="AL35" s="100">
        <v>1</v>
      </c>
      <c r="AM35" s="103">
        <v>0.25</v>
      </c>
      <c r="AN35" s="111">
        <v>16</v>
      </c>
      <c r="AO35" s="110">
        <v>1</v>
      </c>
      <c r="AP35" s="98">
        <f>+SUMIFS('Ejec Diciembre 2023 Cajica'!G:G,'Ejec Diciembre 2023 Cajica'!B:B,4,'Ejec Diciembre 2023 Cajica'!D:D,BD_Resúmen!B35)</f>
        <v>0</v>
      </c>
      <c r="AQ35" s="98">
        <f>+SUMIFS('Ejec Diciembre 2023 Cajica'!H:H,'Ejec Diciembre 2023 Cajica'!B:B,4,'Ejec Diciembre 2023 Cajica'!D:D,BD_Resúmen!B35)</f>
        <v>0</v>
      </c>
      <c r="AR35" s="98">
        <f>+SUMIFS('Ejec Diciembre 2023 Cajica'!I:I,'Ejec Diciembre 2023 Cajica'!B:B,4,'Ejec Diciembre 2023 Cajica'!D:D,BD_Resúmen!B35)</f>
        <v>0</v>
      </c>
      <c r="AS35" s="115">
        <v>19</v>
      </c>
      <c r="AT35" s="101">
        <v>1</v>
      </c>
      <c r="AU35" s="98">
        <f t="shared" si="0"/>
        <v>20000000</v>
      </c>
      <c r="AV35" s="98">
        <f t="shared" si="1"/>
        <v>20000000</v>
      </c>
      <c r="AW35" s="92" t="s">
        <v>4820</v>
      </c>
      <c r="AX35" s="92"/>
    </row>
    <row r="36" spans="2:50" s="104" customFormat="1" ht="240">
      <c r="B36" s="93">
        <v>16</v>
      </c>
      <c r="C36" s="92">
        <v>16</v>
      </c>
      <c r="D36" s="94" t="s">
        <v>15</v>
      </c>
      <c r="E36" s="94" t="s">
        <v>4105</v>
      </c>
      <c r="F36" s="94" t="s">
        <v>4112</v>
      </c>
      <c r="G36" s="94" t="s">
        <v>4280</v>
      </c>
      <c r="H36" s="95" t="s">
        <v>4107</v>
      </c>
      <c r="I36" s="95" t="s">
        <v>4107</v>
      </c>
      <c r="J36" s="94" t="s">
        <v>4282</v>
      </c>
      <c r="K36" s="92" t="s">
        <v>4249</v>
      </c>
      <c r="L36" s="92" t="s">
        <v>4250</v>
      </c>
      <c r="M36" s="92">
        <v>4</v>
      </c>
      <c r="N36" s="96">
        <v>4</v>
      </c>
      <c r="O36" s="96">
        <v>4</v>
      </c>
      <c r="P36" s="97">
        <v>1</v>
      </c>
      <c r="Q36" s="98">
        <v>8800000</v>
      </c>
      <c r="R36" s="98">
        <v>8800000</v>
      </c>
      <c r="S36" s="98">
        <v>8800000</v>
      </c>
      <c r="T36" s="96">
        <v>4</v>
      </c>
      <c r="U36" s="97">
        <v>0.25</v>
      </c>
      <c r="V36" s="99">
        <v>4</v>
      </c>
      <c r="W36" s="100">
        <v>4</v>
      </c>
      <c r="X36" s="97">
        <v>1</v>
      </c>
      <c r="Y36" s="98">
        <v>88608785</v>
      </c>
      <c r="Z36" s="98">
        <v>88608785</v>
      </c>
      <c r="AA36" s="98">
        <v>88608785</v>
      </c>
      <c r="AB36" s="100">
        <v>8</v>
      </c>
      <c r="AC36" s="101">
        <v>0.5</v>
      </c>
      <c r="AD36" s="100">
        <v>4</v>
      </c>
      <c r="AE36" s="102">
        <v>4</v>
      </c>
      <c r="AF36" s="101">
        <v>1</v>
      </c>
      <c r="AG36" s="98">
        <v>98336700</v>
      </c>
      <c r="AH36" s="98">
        <v>98336700</v>
      </c>
      <c r="AI36" s="98">
        <v>98336700</v>
      </c>
      <c r="AJ36" s="100">
        <v>12</v>
      </c>
      <c r="AK36" s="101">
        <v>0.75</v>
      </c>
      <c r="AL36" s="100">
        <v>4</v>
      </c>
      <c r="AM36" s="103">
        <v>0.25</v>
      </c>
      <c r="AN36" s="111">
        <v>4</v>
      </c>
      <c r="AO36" s="110">
        <v>1</v>
      </c>
      <c r="AP36" s="98">
        <f>+SUMIFS('Ejec Diciembre 2023 Cajica'!G:G,'Ejec Diciembre 2023 Cajica'!B:B,4,'Ejec Diciembre 2023 Cajica'!D:D,BD_Resúmen!B36)</f>
        <v>201373334</v>
      </c>
      <c r="AQ36" s="98">
        <f>+SUMIFS('Ejec Diciembre 2023 Cajica'!H:H,'Ejec Diciembre 2023 Cajica'!B:B,4,'Ejec Diciembre 2023 Cajica'!D:D,BD_Resúmen!B36)</f>
        <v>170899995</v>
      </c>
      <c r="AR36" s="98">
        <f>+SUMIFS('Ejec Diciembre 2023 Cajica'!I:I,'Ejec Diciembre 2023 Cajica'!B:B,4,'Ejec Diciembre 2023 Cajica'!D:D,BD_Resúmen!B36)</f>
        <v>159099995</v>
      </c>
      <c r="AS36" s="115">
        <v>4</v>
      </c>
      <c r="AT36" s="101">
        <v>1</v>
      </c>
      <c r="AU36" s="98">
        <f t="shared" si="0"/>
        <v>366645480</v>
      </c>
      <c r="AV36" s="98">
        <f t="shared" si="1"/>
        <v>354845480</v>
      </c>
      <c r="AW36" s="92" t="s">
        <v>4821</v>
      </c>
      <c r="AX36" s="92"/>
    </row>
    <row r="37" spans="2:50" s="104" customFormat="1" ht="180">
      <c r="B37" s="106">
        <v>17</v>
      </c>
      <c r="C37" s="92">
        <v>17</v>
      </c>
      <c r="D37" s="94" t="s">
        <v>15</v>
      </c>
      <c r="E37" s="94" t="s">
        <v>4105</v>
      </c>
      <c r="F37" s="94" t="s">
        <v>4112</v>
      </c>
      <c r="G37" s="94" t="s">
        <v>4283</v>
      </c>
      <c r="H37" s="95" t="s">
        <v>4103</v>
      </c>
      <c r="I37" s="105" t="s">
        <v>4284</v>
      </c>
      <c r="J37" s="94" t="s">
        <v>4285</v>
      </c>
      <c r="K37" s="92" t="s">
        <v>4254</v>
      </c>
      <c r="L37" s="92" t="s">
        <v>4250</v>
      </c>
      <c r="M37" s="92">
        <v>1</v>
      </c>
      <c r="N37" s="96">
        <v>0.1</v>
      </c>
      <c r="O37" s="96">
        <v>0.1</v>
      </c>
      <c r="P37" s="97">
        <v>1</v>
      </c>
      <c r="Q37" s="170">
        <v>730238791</v>
      </c>
      <c r="R37" s="170">
        <v>446675846</v>
      </c>
      <c r="S37" s="170">
        <v>404425665</v>
      </c>
      <c r="T37" s="96">
        <v>0.1</v>
      </c>
      <c r="U37" s="97">
        <v>0.1</v>
      </c>
      <c r="V37" s="99">
        <v>0.2</v>
      </c>
      <c r="W37" s="100">
        <v>0.2</v>
      </c>
      <c r="X37" s="97">
        <v>1</v>
      </c>
      <c r="Y37" s="170">
        <v>34413750</v>
      </c>
      <c r="Z37" s="170">
        <v>34413750</v>
      </c>
      <c r="AA37" s="170">
        <v>34413750</v>
      </c>
      <c r="AB37" s="100">
        <v>0.30000000000000004</v>
      </c>
      <c r="AC37" s="101">
        <v>0.30000000000000004</v>
      </c>
      <c r="AD37" s="100">
        <v>0.4</v>
      </c>
      <c r="AE37" s="102">
        <v>0</v>
      </c>
      <c r="AF37" s="101">
        <v>0</v>
      </c>
      <c r="AG37" s="170">
        <v>41205937</v>
      </c>
      <c r="AH37" s="170">
        <v>10574625</v>
      </c>
      <c r="AI37" s="170">
        <v>10574625</v>
      </c>
      <c r="AJ37" s="100">
        <v>0.30000000000000004</v>
      </c>
      <c r="AK37" s="101">
        <v>0.30000000000000004</v>
      </c>
      <c r="AL37" s="100">
        <v>0.7</v>
      </c>
      <c r="AM37" s="103">
        <v>0.7</v>
      </c>
      <c r="AN37" s="111">
        <v>0</v>
      </c>
      <c r="AO37" s="110">
        <v>0</v>
      </c>
      <c r="AP37" s="170">
        <f>+SUMIFS('Ejec Diciembre 2023 Cajica'!G:G,'Ejec Diciembre 2023 Cajica'!B:B,4,'Ejec Diciembre 2023 Cajica'!D:D,BD_Resúmen!B37)</f>
        <v>2695820397.0700002</v>
      </c>
      <c r="AQ37" s="170">
        <f>+SUMIFS('Ejec Diciembre 2023 Cajica'!H:H,'Ejec Diciembre 2023 Cajica'!B:B,4,'Ejec Diciembre 2023 Cajica'!D:D,BD_Resúmen!B37)</f>
        <v>1077567392.1300001</v>
      </c>
      <c r="AR37" s="170">
        <f>+SUMIFS('Ejec Diciembre 2023 Cajica'!I:I,'Ejec Diciembre 2023 Cajica'!B:B,4,'Ejec Diciembre 2023 Cajica'!D:D,BD_Resúmen!B37)</f>
        <v>842994637.96000004</v>
      </c>
      <c r="AS37" s="115">
        <v>0.30000000000000004</v>
      </c>
      <c r="AT37" s="101">
        <v>0.3</v>
      </c>
      <c r="AU37" s="170">
        <f>+R37+Z37+AH37+AQ37</f>
        <v>1569231613.1300001</v>
      </c>
      <c r="AV37" s="172">
        <f>+S37+AA37+AI37+AR37</f>
        <v>1292408677.96</v>
      </c>
      <c r="AW37" s="92" t="s">
        <v>4822</v>
      </c>
      <c r="AX37" s="92" t="s">
        <v>4823</v>
      </c>
    </row>
    <row r="38" spans="2:50" s="104" customFormat="1" ht="72">
      <c r="B38" s="106">
        <v>17</v>
      </c>
      <c r="C38" s="92">
        <v>18</v>
      </c>
      <c r="D38" s="94" t="s">
        <v>15</v>
      </c>
      <c r="E38" s="94" t="s">
        <v>4105</v>
      </c>
      <c r="F38" s="94" t="s">
        <v>4112</v>
      </c>
      <c r="G38" s="94" t="s">
        <v>4283</v>
      </c>
      <c r="H38" s="95" t="s">
        <v>4103</v>
      </c>
      <c r="I38" s="105" t="s">
        <v>4277</v>
      </c>
      <c r="J38" s="94" t="s">
        <v>4286</v>
      </c>
      <c r="K38" s="92" t="s">
        <v>4254</v>
      </c>
      <c r="L38" s="92" t="s">
        <v>4250</v>
      </c>
      <c r="M38" s="92">
        <v>100</v>
      </c>
      <c r="N38" s="96">
        <v>0</v>
      </c>
      <c r="O38" s="96">
        <v>0.1</v>
      </c>
      <c r="P38" s="97">
        <v>0</v>
      </c>
      <c r="Q38" s="173"/>
      <c r="R38" s="173"/>
      <c r="S38" s="173"/>
      <c r="T38" s="96">
        <v>0.1</v>
      </c>
      <c r="U38" s="97">
        <v>1E-3</v>
      </c>
      <c r="V38" s="99">
        <v>20</v>
      </c>
      <c r="W38" s="100">
        <v>20</v>
      </c>
      <c r="X38" s="97">
        <v>1</v>
      </c>
      <c r="Y38" s="173"/>
      <c r="Z38" s="173"/>
      <c r="AA38" s="173"/>
      <c r="AB38" s="100">
        <v>20.100000000000001</v>
      </c>
      <c r="AC38" s="101">
        <v>0.20100000000000001</v>
      </c>
      <c r="AD38" s="100">
        <v>40</v>
      </c>
      <c r="AE38" s="102">
        <v>32</v>
      </c>
      <c r="AF38" s="101">
        <v>0.8</v>
      </c>
      <c r="AG38" s="173"/>
      <c r="AH38" s="173"/>
      <c r="AI38" s="173"/>
      <c r="AJ38" s="100">
        <v>52.1</v>
      </c>
      <c r="AK38" s="101">
        <v>0.52100000000000002</v>
      </c>
      <c r="AL38" s="100">
        <v>48</v>
      </c>
      <c r="AM38" s="103">
        <v>0.48</v>
      </c>
      <c r="AN38" s="111">
        <v>15</v>
      </c>
      <c r="AO38" s="110">
        <v>0.3125</v>
      </c>
      <c r="AP38" s="173"/>
      <c r="AQ38" s="173"/>
      <c r="AR38" s="173"/>
      <c r="AS38" s="115">
        <v>67.099999999999994</v>
      </c>
      <c r="AT38" s="101">
        <v>0.67100000000000004</v>
      </c>
      <c r="AU38" s="173">
        <f t="shared" ref="AU38:AU101" si="2">+R38+Z38+AH38+AQ38</f>
        <v>0</v>
      </c>
      <c r="AV38" s="172">
        <f t="shared" ref="AV38:AV101" si="3">+S38+AA38+AI38+AR38</f>
        <v>0</v>
      </c>
      <c r="AW38" s="92" t="s">
        <v>4824</v>
      </c>
      <c r="AX38" s="92"/>
    </row>
    <row r="39" spans="2:50" s="104" customFormat="1" ht="48">
      <c r="B39" s="106">
        <v>17</v>
      </c>
      <c r="C39" s="92">
        <v>19</v>
      </c>
      <c r="D39" s="94" t="s">
        <v>15</v>
      </c>
      <c r="E39" s="94" t="s">
        <v>4105</v>
      </c>
      <c r="F39" s="94" t="s">
        <v>4112</v>
      </c>
      <c r="G39" s="94" t="s">
        <v>4283</v>
      </c>
      <c r="H39" s="95" t="s">
        <v>4103</v>
      </c>
      <c r="I39" s="105" t="s">
        <v>4277</v>
      </c>
      <c r="J39" s="94" t="s">
        <v>4287</v>
      </c>
      <c r="K39" s="92" t="s">
        <v>4254</v>
      </c>
      <c r="L39" s="92" t="s">
        <v>4250</v>
      </c>
      <c r="M39" s="92">
        <v>3</v>
      </c>
      <c r="N39" s="96">
        <v>1</v>
      </c>
      <c r="O39" s="96">
        <v>1</v>
      </c>
      <c r="P39" s="97">
        <v>1</v>
      </c>
      <c r="Q39" s="173"/>
      <c r="R39" s="173"/>
      <c r="S39" s="173"/>
      <c r="T39" s="96">
        <v>1</v>
      </c>
      <c r="U39" s="97">
        <v>0.33333333333333331</v>
      </c>
      <c r="V39" s="99">
        <v>0</v>
      </c>
      <c r="W39" s="100">
        <v>0</v>
      </c>
      <c r="X39" s="97">
        <v>0</v>
      </c>
      <c r="Y39" s="173"/>
      <c r="Z39" s="173"/>
      <c r="AA39" s="173"/>
      <c r="AB39" s="100">
        <v>1</v>
      </c>
      <c r="AC39" s="101">
        <v>0.33333333333333331</v>
      </c>
      <c r="AD39" s="100">
        <v>1</v>
      </c>
      <c r="AE39" s="102">
        <v>0</v>
      </c>
      <c r="AF39" s="101">
        <v>0</v>
      </c>
      <c r="AG39" s="173"/>
      <c r="AH39" s="173"/>
      <c r="AI39" s="173"/>
      <c r="AJ39" s="100">
        <v>1</v>
      </c>
      <c r="AK39" s="101">
        <v>0.33333333333333331</v>
      </c>
      <c r="AL39" s="100">
        <v>2</v>
      </c>
      <c r="AM39" s="103">
        <v>0.66666666666666663</v>
      </c>
      <c r="AN39" s="111">
        <v>13</v>
      </c>
      <c r="AO39" s="110">
        <v>1</v>
      </c>
      <c r="AP39" s="173"/>
      <c r="AQ39" s="173"/>
      <c r="AR39" s="173"/>
      <c r="AS39" s="115">
        <v>14</v>
      </c>
      <c r="AT39" s="101">
        <v>1</v>
      </c>
      <c r="AU39" s="173">
        <f t="shared" si="2"/>
        <v>0</v>
      </c>
      <c r="AV39" s="172">
        <f t="shared" si="3"/>
        <v>0</v>
      </c>
      <c r="AW39" s="92" t="s">
        <v>4825</v>
      </c>
      <c r="AX39" s="92"/>
    </row>
    <row r="40" spans="2:50" s="104" customFormat="1" ht="192">
      <c r="B40" s="106">
        <v>17</v>
      </c>
      <c r="C40" s="92">
        <v>20</v>
      </c>
      <c r="D40" s="94" t="s">
        <v>15</v>
      </c>
      <c r="E40" s="94" t="s">
        <v>4105</v>
      </c>
      <c r="F40" s="94" t="s">
        <v>4112</v>
      </c>
      <c r="G40" s="94" t="s">
        <v>4283</v>
      </c>
      <c r="H40" s="95" t="s">
        <v>4103</v>
      </c>
      <c r="I40" s="105" t="s">
        <v>4284</v>
      </c>
      <c r="J40" s="94" t="s">
        <v>4288</v>
      </c>
      <c r="K40" s="92" t="s">
        <v>4249</v>
      </c>
      <c r="L40" s="92" t="s">
        <v>4250</v>
      </c>
      <c r="M40" s="92">
        <v>1</v>
      </c>
      <c r="N40" s="96">
        <v>1</v>
      </c>
      <c r="O40" s="96">
        <v>1</v>
      </c>
      <c r="P40" s="97">
        <v>1</v>
      </c>
      <c r="Q40" s="173"/>
      <c r="R40" s="173"/>
      <c r="S40" s="173"/>
      <c r="T40" s="96">
        <v>1</v>
      </c>
      <c r="U40" s="97">
        <v>0.25</v>
      </c>
      <c r="V40" s="99">
        <v>1</v>
      </c>
      <c r="W40" s="100">
        <v>1</v>
      </c>
      <c r="X40" s="97">
        <v>1</v>
      </c>
      <c r="Y40" s="173"/>
      <c r="Z40" s="173"/>
      <c r="AA40" s="173"/>
      <c r="AB40" s="100">
        <v>2</v>
      </c>
      <c r="AC40" s="101">
        <v>0.5</v>
      </c>
      <c r="AD40" s="100">
        <v>1</v>
      </c>
      <c r="AE40" s="102">
        <v>1</v>
      </c>
      <c r="AF40" s="101">
        <v>1</v>
      </c>
      <c r="AG40" s="173"/>
      <c r="AH40" s="173"/>
      <c r="AI40" s="173"/>
      <c r="AJ40" s="100">
        <v>3</v>
      </c>
      <c r="AK40" s="101">
        <v>0.75</v>
      </c>
      <c r="AL40" s="100">
        <v>1</v>
      </c>
      <c r="AM40" s="103">
        <v>0.25</v>
      </c>
      <c r="AN40" s="111">
        <v>1</v>
      </c>
      <c r="AO40" s="110">
        <v>1</v>
      </c>
      <c r="AP40" s="173"/>
      <c r="AQ40" s="173"/>
      <c r="AR40" s="173"/>
      <c r="AS40" s="115">
        <v>1</v>
      </c>
      <c r="AT40" s="101">
        <v>1</v>
      </c>
      <c r="AU40" s="173">
        <f t="shared" si="2"/>
        <v>0</v>
      </c>
      <c r="AV40" s="172">
        <f t="shared" si="3"/>
        <v>0</v>
      </c>
      <c r="AW40" s="92" t="s">
        <v>4826</v>
      </c>
      <c r="AX40" s="92"/>
    </row>
    <row r="41" spans="2:50" s="104" customFormat="1" ht="48">
      <c r="B41" s="106">
        <v>17</v>
      </c>
      <c r="C41" s="92">
        <v>21</v>
      </c>
      <c r="D41" s="94" t="s">
        <v>15</v>
      </c>
      <c r="E41" s="94" t="s">
        <v>4105</v>
      </c>
      <c r="F41" s="94" t="s">
        <v>4112</v>
      </c>
      <c r="G41" s="94" t="s">
        <v>4283</v>
      </c>
      <c r="H41" s="95" t="s">
        <v>4103</v>
      </c>
      <c r="I41" s="105" t="s">
        <v>4277</v>
      </c>
      <c r="J41" s="94" t="s">
        <v>4289</v>
      </c>
      <c r="K41" s="92" t="s">
        <v>4254</v>
      </c>
      <c r="L41" s="92" t="s">
        <v>4250</v>
      </c>
      <c r="M41" s="92">
        <v>47</v>
      </c>
      <c r="N41" s="96">
        <v>26</v>
      </c>
      <c r="O41" s="96">
        <v>26</v>
      </c>
      <c r="P41" s="97">
        <v>1</v>
      </c>
      <c r="Q41" s="171"/>
      <c r="R41" s="171"/>
      <c r="S41" s="171"/>
      <c r="T41" s="96">
        <v>26</v>
      </c>
      <c r="U41" s="97">
        <v>0.55319148936170215</v>
      </c>
      <c r="V41" s="99">
        <v>7</v>
      </c>
      <c r="W41" s="100">
        <v>3</v>
      </c>
      <c r="X41" s="97">
        <v>0.42857142857142855</v>
      </c>
      <c r="Y41" s="171"/>
      <c r="Z41" s="171"/>
      <c r="AA41" s="171"/>
      <c r="AB41" s="100">
        <v>29</v>
      </c>
      <c r="AC41" s="101">
        <v>0.61702127659574468</v>
      </c>
      <c r="AD41" s="100">
        <v>7</v>
      </c>
      <c r="AE41" s="102">
        <v>15</v>
      </c>
      <c r="AF41" s="101">
        <v>1</v>
      </c>
      <c r="AG41" s="171"/>
      <c r="AH41" s="171"/>
      <c r="AI41" s="171"/>
      <c r="AJ41" s="100">
        <v>44</v>
      </c>
      <c r="AK41" s="101">
        <v>0.93617021276595747</v>
      </c>
      <c r="AL41" s="100">
        <v>3</v>
      </c>
      <c r="AM41" s="103">
        <v>6.3829787234042548E-2</v>
      </c>
      <c r="AN41" s="111">
        <v>32</v>
      </c>
      <c r="AO41" s="110">
        <v>1</v>
      </c>
      <c r="AP41" s="171"/>
      <c r="AQ41" s="171"/>
      <c r="AR41" s="171"/>
      <c r="AS41" s="115">
        <v>76</v>
      </c>
      <c r="AT41" s="101">
        <v>1</v>
      </c>
      <c r="AU41" s="171">
        <f t="shared" si="2"/>
        <v>0</v>
      </c>
      <c r="AV41" s="172">
        <f t="shared" si="3"/>
        <v>0</v>
      </c>
      <c r="AW41" s="92" t="s">
        <v>4827</v>
      </c>
      <c r="AX41" s="92"/>
    </row>
    <row r="42" spans="2:50" s="104" customFormat="1" ht="96">
      <c r="B42" s="93">
        <v>22</v>
      </c>
      <c r="C42" s="92">
        <v>22</v>
      </c>
      <c r="D42" s="94" t="s">
        <v>15</v>
      </c>
      <c r="E42" s="94" t="s">
        <v>4105</v>
      </c>
      <c r="F42" s="94" t="s">
        <v>4112</v>
      </c>
      <c r="G42" s="94" t="s">
        <v>4290</v>
      </c>
      <c r="H42" s="94" t="s">
        <v>4107</v>
      </c>
      <c r="I42" s="95" t="s">
        <v>4107</v>
      </c>
      <c r="J42" s="94" t="s">
        <v>4291</v>
      </c>
      <c r="K42" s="92" t="s">
        <v>4254</v>
      </c>
      <c r="L42" s="92" t="s">
        <v>4250</v>
      </c>
      <c r="M42" s="92">
        <v>400</v>
      </c>
      <c r="N42" s="96">
        <v>154</v>
      </c>
      <c r="O42" s="96">
        <v>154</v>
      </c>
      <c r="P42" s="97">
        <v>1</v>
      </c>
      <c r="Q42" s="98">
        <v>60000000</v>
      </c>
      <c r="R42" s="98">
        <v>60000000</v>
      </c>
      <c r="S42" s="98">
        <v>60000000</v>
      </c>
      <c r="T42" s="96">
        <v>154</v>
      </c>
      <c r="U42" s="97">
        <v>0.38500000000000001</v>
      </c>
      <c r="V42" s="99">
        <v>82</v>
      </c>
      <c r="W42" s="100">
        <v>117</v>
      </c>
      <c r="X42" s="97">
        <v>1</v>
      </c>
      <c r="Y42" s="98">
        <v>69849033</v>
      </c>
      <c r="Z42" s="98">
        <v>69849033</v>
      </c>
      <c r="AA42" s="98">
        <v>69849033</v>
      </c>
      <c r="AB42" s="100">
        <v>271</v>
      </c>
      <c r="AC42" s="101">
        <v>0.67749999999999999</v>
      </c>
      <c r="AD42" s="100">
        <v>82</v>
      </c>
      <c r="AE42" s="102">
        <v>147</v>
      </c>
      <c r="AF42" s="101">
        <v>1</v>
      </c>
      <c r="AG42" s="98">
        <v>84475300</v>
      </c>
      <c r="AH42" s="98">
        <v>84475299.5</v>
      </c>
      <c r="AI42" s="98">
        <v>84475299.5</v>
      </c>
      <c r="AJ42" s="100">
        <v>418</v>
      </c>
      <c r="AK42" s="101">
        <v>1</v>
      </c>
      <c r="AL42" s="100">
        <v>100</v>
      </c>
      <c r="AM42" s="103">
        <v>0.25</v>
      </c>
      <c r="AN42" s="111">
        <v>82</v>
      </c>
      <c r="AO42" s="110">
        <v>0.82</v>
      </c>
      <c r="AP42" s="98">
        <f>+SUMIFS('Ejec Diciembre 2023 Cajica'!G:G,'Ejec Diciembre 2023 Cajica'!B:B,4,'Ejec Diciembre 2023 Cajica'!D:D,BD_Resúmen!B42)</f>
        <v>163466666</v>
      </c>
      <c r="AQ42" s="98">
        <f>+SUMIFS('Ejec Diciembre 2023 Cajica'!H:H,'Ejec Diciembre 2023 Cajica'!B:B,4,'Ejec Diciembre 2023 Cajica'!D:D,BD_Resúmen!B42)</f>
        <v>163466665.11000001</v>
      </c>
      <c r="AR42" s="98">
        <f>+SUMIFS('Ejec Diciembre 2023 Cajica'!I:I,'Ejec Diciembre 2023 Cajica'!B:B,4,'Ejec Diciembre 2023 Cajica'!D:D,BD_Resúmen!B42)</f>
        <v>163466665.11000001</v>
      </c>
      <c r="AS42" s="115">
        <v>500</v>
      </c>
      <c r="AT42" s="101">
        <v>1</v>
      </c>
      <c r="AU42" s="98">
        <f t="shared" si="2"/>
        <v>377790997.61000001</v>
      </c>
      <c r="AV42" s="98">
        <f t="shared" si="3"/>
        <v>377790997.61000001</v>
      </c>
      <c r="AW42" s="92" t="s">
        <v>4828</v>
      </c>
      <c r="AX42" s="92"/>
    </row>
    <row r="43" spans="2:50" s="104" customFormat="1" ht="96">
      <c r="B43" s="93">
        <v>23</v>
      </c>
      <c r="C43" s="92">
        <v>23</v>
      </c>
      <c r="D43" s="94" t="s">
        <v>15</v>
      </c>
      <c r="E43" s="94" t="s">
        <v>4105</v>
      </c>
      <c r="F43" s="94" t="s">
        <v>4112</v>
      </c>
      <c r="G43" s="94" t="s">
        <v>4292</v>
      </c>
      <c r="H43" s="94" t="s">
        <v>4110</v>
      </c>
      <c r="I43" s="95" t="s">
        <v>4110</v>
      </c>
      <c r="J43" s="94" t="s">
        <v>4293</v>
      </c>
      <c r="K43" s="92" t="s">
        <v>4249</v>
      </c>
      <c r="L43" s="92" t="s">
        <v>4250</v>
      </c>
      <c r="M43" s="92">
        <v>2</v>
      </c>
      <c r="N43" s="96">
        <v>2</v>
      </c>
      <c r="O43" s="96">
        <v>2</v>
      </c>
      <c r="P43" s="97">
        <v>1</v>
      </c>
      <c r="Q43" s="98">
        <v>150000000</v>
      </c>
      <c r="R43" s="98">
        <v>150000000</v>
      </c>
      <c r="S43" s="98">
        <v>150000000</v>
      </c>
      <c r="T43" s="96">
        <v>2</v>
      </c>
      <c r="U43" s="97">
        <v>0.25</v>
      </c>
      <c r="V43" s="99">
        <v>2</v>
      </c>
      <c r="W43" s="100">
        <v>2</v>
      </c>
      <c r="X43" s="97">
        <v>1</v>
      </c>
      <c r="Y43" s="98">
        <v>153036255</v>
      </c>
      <c r="Z43" s="98">
        <v>153036255</v>
      </c>
      <c r="AA43" s="98">
        <v>153036255</v>
      </c>
      <c r="AB43" s="100">
        <v>4</v>
      </c>
      <c r="AC43" s="101">
        <v>0.5</v>
      </c>
      <c r="AD43" s="100">
        <v>2</v>
      </c>
      <c r="AE43" s="102">
        <v>2</v>
      </c>
      <c r="AF43" s="101">
        <v>1</v>
      </c>
      <c r="AG43" s="98">
        <v>76729471</v>
      </c>
      <c r="AH43" s="98">
        <v>55592225</v>
      </c>
      <c r="AI43" s="98">
        <v>55592225</v>
      </c>
      <c r="AJ43" s="100">
        <v>6</v>
      </c>
      <c r="AK43" s="101">
        <v>0.75</v>
      </c>
      <c r="AL43" s="100">
        <v>2</v>
      </c>
      <c r="AM43" s="103">
        <v>0.25</v>
      </c>
      <c r="AN43" s="111">
        <v>2</v>
      </c>
      <c r="AO43" s="110">
        <v>1</v>
      </c>
      <c r="AP43" s="98">
        <f>+SUMIFS('Ejec Diciembre 2023 Cajica'!G:G,'Ejec Diciembre 2023 Cajica'!B:B,4,'Ejec Diciembre 2023 Cajica'!D:D,BD_Resúmen!B43)</f>
        <v>178316941</v>
      </c>
      <c r="AQ43" s="98">
        <f>+SUMIFS('Ejec Diciembre 2023 Cajica'!H:H,'Ejec Diciembre 2023 Cajica'!B:B,4,'Ejec Diciembre 2023 Cajica'!D:D,BD_Resúmen!B43)</f>
        <v>177746397</v>
      </c>
      <c r="AR43" s="98">
        <f>+SUMIFS('Ejec Diciembre 2023 Cajica'!I:I,'Ejec Diciembre 2023 Cajica'!B:B,4,'Ejec Diciembre 2023 Cajica'!D:D,BD_Resúmen!B43)</f>
        <v>45871745</v>
      </c>
      <c r="AS43" s="115">
        <v>2</v>
      </c>
      <c r="AT43" s="101">
        <v>1</v>
      </c>
      <c r="AU43" s="98">
        <f t="shared" si="2"/>
        <v>536374877</v>
      </c>
      <c r="AV43" s="98">
        <f t="shared" si="3"/>
        <v>404500225</v>
      </c>
      <c r="AW43" s="92" t="s">
        <v>4829</v>
      </c>
      <c r="AX43" s="92"/>
    </row>
    <row r="44" spans="2:50" s="104" customFormat="1" ht="72">
      <c r="B44" s="93">
        <v>24</v>
      </c>
      <c r="C44" s="92">
        <v>24</v>
      </c>
      <c r="D44" s="94" t="s">
        <v>15</v>
      </c>
      <c r="E44" s="94" t="s">
        <v>4105</v>
      </c>
      <c r="F44" s="94" t="s">
        <v>4112</v>
      </c>
      <c r="G44" s="94" t="s">
        <v>4294</v>
      </c>
      <c r="H44" s="95" t="s">
        <v>4103</v>
      </c>
      <c r="I44" s="95" t="s">
        <v>4295</v>
      </c>
      <c r="J44" s="94" t="s">
        <v>4296</v>
      </c>
      <c r="K44" s="92" t="s">
        <v>4254</v>
      </c>
      <c r="L44" s="92" t="s">
        <v>4250</v>
      </c>
      <c r="M44" s="92">
        <v>4</v>
      </c>
      <c r="N44" s="96">
        <v>1</v>
      </c>
      <c r="O44" s="96">
        <v>1</v>
      </c>
      <c r="P44" s="97">
        <v>1</v>
      </c>
      <c r="Q44" s="98">
        <v>8800000</v>
      </c>
      <c r="R44" s="98">
        <v>8800000</v>
      </c>
      <c r="S44" s="98">
        <v>8800000</v>
      </c>
      <c r="T44" s="96">
        <v>1</v>
      </c>
      <c r="U44" s="97">
        <v>0.25</v>
      </c>
      <c r="V44" s="99">
        <v>1</v>
      </c>
      <c r="W44" s="100">
        <v>1</v>
      </c>
      <c r="X44" s="97">
        <v>1</v>
      </c>
      <c r="Y44" s="98">
        <v>5000000</v>
      </c>
      <c r="Z44" s="98">
        <v>5000000</v>
      </c>
      <c r="AA44" s="98">
        <v>5000000</v>
      </c>
      <c r="AB44" s="100">
        <v>2</v>
      </c>
      <c r="AC44" s="101">
        <v>0.5</v>
      </c>
      <c r="AD44" s="100">
        <v>1</v>
      </c>
      <c r="AE44" s="102">
        <v>1</v>
      </c>
      <c r="AF44" s="101">
        <v>1</v>
      </c>
      <c r="AG44" s="98">
        <v>0</v>
      </c>
      <c r="AH44" s="98">
        <v>0</v>
      </c>
      <c r="AI44" s="98">
        <v>0</v>
      </c>
      <c r="AJ44" s="100">
        <v>3</v>
      </c>
      <c r="AK44" s="101">
        <v>0.75</v>
      </c>
      <c r="AL44" s="100">
        <v>1</v>
      </c>
      <c r="AM44" s="103">
        <v>0.25</v>
      </c>
      <c r="AN44" s="111">
        <v>1</v>
      </c>
      <c r="AO44" s="110">
        <v>1</v>
      </c>
      <c r="AP44" s="98">
        <f>+SUMIFS('Ejec Diciembre 2023 Cajica'!G:G,'Ejec Diciembre 2023 Cajica'!B:B,4,'Ejec Diciembre 2023 Cajica'!D:D,BD_Resúmen!B44)</f>
        <v>0</v>
      </c>
      <c r="AQ44" s="98">
        <f>+SUMIFS('Ejec Diciembre 2023 Cajica'!H:H,'Ejec Diciembre 2023 Cajica'!B:B,4,'Ejec Diciembre 2023 Cajica'!D:D,BD_Resúmen!B44)</f>
        <v>0</v>
      </c>
      <c r="AR44" s="98">
        <f>+SUMIFS('Ejec Diciembre 2023 Cajica'!I:I,'Ejec Diciembre 2023 Cajica'!B:B,4,'Ejec Diciembre 2023 Cajica'!D:D,BD_Resúmen!B44)</f>
        <v>0</v>
      </c>
      <c r="AS44" s="115">
        <v>4</v>
      </c>
      <c r="AT44" s="101">
        <v>1</v>
      </c>
      <c r="AU44" s="98">
        <f t="shared" si="2"/>
        <v>13800000</v>
      </c>
      <c r="AV44" s="98">
        <f t="shared" si="3"/>
        <v>13800000</v>
      </c>
      <c r="AW44" s="92" t="s">
        <v>4830</v>
      </c>
      <c r="AX44" s="92"/>
    </row>
    <row r="45" spans="2:50" s="104" customFormat="1" ht="96">
      <c r="B45" s="93">
        <v>25</v>
      </c>
      <c r="C45" s="92">
        <v>25</v>
      </c>
      <c r="D45" s="94" t="s">
        <v>15</v>
      </c>
      <c r="E45" s="94" t="s">
        <v>4105</v>
      </c>
      <c r="F45" s="94" t="s">
        <v>4112</v>
      </c>
      <c r="G45" s="94" t="s">
        <v>4297</v>
      </c>
      <c r="H45" s="94" t="s">
        <v>4113</v>
      </c>
      <c r="I45" s="95" t="s">
        <v>4113</v>
      </c>
      <c r="J45" s="94" t="s">
        <v>4298</v>
      </c>
      <c r="K45" s="92" t="s">
        <v>4254</v>
      </c>
      <c r="L45" s="92" t="s">
        <v>4250</v>
      </c>
      <c r="M45" s="92">
        <v>4</v>
      </c>
      <c r="N45" s="96">
        <v>1</v>
      </c>
      <c r="O45" s="96">
        <v>1</v>
      </c>
      <c r="P45" s="97">
        <v>1</v>
      </c>
      <c r="Q45" s="98">
        <v>287053580</v>
      </c>
      <c r="R45" s="98">
        <v>287053580</v>
      </c>
      <c r="S45" s="98">
        <v>287053580</v>
      </c>
      <c r="T45" s="96">
        <v>1</v>
      </c>
      <c r="U45" s="97">
        <v>0.25</v>
      </c>
      <c r="V45" s="99">
        <v>1</v>
      </c>
      <c r="W45" s="100">
        <v>1</v>
      </c>
      <c r="X45" s="97">
        <v>1</v>
      </c>
      <c r="Y45" s="98">
        <v>1148488204</v>
      </c>
      <c r="Z45" s="98">
        <v>1148488204</v>
      </c>
      <c r="AA45" s="98">
        <v>1064978790</v>
      </c>
      <c r="AB45" s="100">
        <v>2</v>
      </c>
      <c r="AC45" s="101">
        <v>0.5</v>
      </c>
      <c r="AD45" s="100">
        <v>1</v>
      </c>
      <c r="AE45" s="102">
        <v>1</v>
      </c>
      <c r="AF45" s="101">
        <v>1</v>
      </c>
      <c r="AG45" s="98">
        <v>1943200457</v>
      </c>
      <c r="AH45" s="98">
        <v>1941577543</v>
      </c>
      <c r="AI45" s="98">
        <v>1688604319</v>
      </c>
      <c r="AJ45" s="100">
        <v>3</v>
      </c>
      <c r="AK45" s="101">
        <v>0.75</v>
      </c>
      <c r="AL45" s="100">
        <v>1</v>
      </c>
      <c r="AM45" s="103">
        <v>0.25</v>
      </c>
      <c r="AN45" s="111">
        <v>1</v>
      </c>
      <c r="AO45" s="110">
        <v>1</v>
      </c>
      <c r="AP45" s="98">
        <f>+SUMIFS('Ejec Diciembre 2023 Cajica'!G:G,'Ejec Diciembre 2023 Cajica'!B:B,4,'Ejec Diciembre 2023 Cajica'!D:D,BD_Resúmen!B45)</f>
        <v>3247110851</v>
      </c>
      <c r="AQ45" s="98">
        <f>+SUMIFS('Ejec Diciembre 2023 Cajica'!H:H,'Ejec Diciembre 2023 Cajica'!B:B,4,'Ejec Diciembre 2023 Cajica'!D:D,BD_Resúmen!B45)</f>
        <v>2360537624.5100002</v>
      </c>
      <c r="AR45" s="98">
        <f>+SUMIFS('Ejec Diciembre 2023 Cajica'!I:I,'Ejec Diciembre 2023 Cajica'!B:B,4,'Ejec Diciembre 2023 Cajica'!D:D,BD_Resúmen!B45)</f>
        <v>1935264730.1800001</v>
      </c>
      <c r="AS45" s="115">
        <v>4</v>
      </c>
      <c r="AT45" s="101">
        <v>1</v>
      </c>
      <c r="AU45" s="98">
        <f t="shared" si="2"/>
        <v>5737656951.5100002</v>
      </c>
      <c r="AV45" s="98">
        <f t="shared" si="3"/>
        <v>4975901419.1800003</v>
      </c>
      <c r="AW45" s="92" t="s">
        <v>4831</v>
      </c>
      <c r="AX45" s="92"/>
    </row>
    <row r="46" spans="2:50" s="104" customFormat="1" ht="144">
      <c r="B46" s="93">
        <v>26</v>
      </c>
      <c r="C46" s="92">
        <v>26</v>
      </c>
      <c r="D46" s="94" t="s">
        <v>15</v>
      </c>
      <c r="E46" s="94" t="s">
        <v>4105</v>
      </c>
      <c r="F46" s="94" t="s">
        <v>4116</v>
      </c>
      <c r="G46" s="94" t="s">
        <v>4299</v>
      </c>
      <c r="H46" s="95" t="s">
        <v>4103</v>
      </c>
      <c r="I46" s="95" t="s">
        <v>4295</v>
      </c>
      <c r="J46" s="94" t="s">
        <v>4300</v>
      </c>
      <c r="K46" s="92" t="s">
        <v>4254</v>
      </c>
      <c r="L46" s="92" t="s">
        <v>4250</v>
      </c>
      <c r="M46" s="92">
        <v>80</v>
      </c>
      <c r="N46" s="96">
        <v>15</v>
      </c>
      <c r="O46" s="96">
        <v>15</v>
      </c>
      <c r="P46" s="97">
        <v>1</v>
      </c>
      <c r="Q46" s="98">
        <v>2500000</v>
      </c>
      <c r="R46" s="98">
        <v>2500000</v>
      </c>
      <c r="S46" s="98">
        <v>2500000</v>
      </c>
      <c r="T46" s="96">
        <v>15</v>
      </c>
      <c r="U46" s="97">
        <v>0.1875</v>
      </c>
      <c r="V46" s="99">
        <v>22</v>
      </c>
      <c r="W46" s="100">
        <v>22</v>
      </c>
      <c r="X46" s="97">
        <v>1</v>
      </c>
      <c r="Y46" s="98">
        <v>114574014</v>
      </c>
      <c r="Z46" s="98">
        <v>114574014</v>
      </c>
      <c r="AA46" s="98">
        <v>114574014</v>
      </c>
      <c r="AB46" s="100">
        <v>37</v>
      </c>
      <c r="AC46" s="101">
        <v>0.46250000000000002</v>
      </c>
      <c r="AD46" s="100">
        <v>22</v>
      </c>
      <c r="AE46" s="102">
        <v>22</v>
      </c>
      <c r="AF46" s="101">
        <v>1</v>
      </c>
      <c r="AG46" s="98">
        <v>146727137</v>
      </c>
      <c r="AH46" s="98">
        <v>125227135</v>
      </c>
      <c r="AI46" s="98">
        <v>125227135</v>
      </c>
      <c r="AJ46" s="100">
        <v>59</v>
      </c>
      <c r="AK46" s="101">
        <v>0.73750000000000004</v>
      </c>
      <c r="AL46" s="100">
        <v>21</v>
      </c>
      <c r="AM46" s="103">
        <v>0.26250000000000001</v>
      </c>
      <c r="AN46" s="111">
        <v>21</v>
      </c>
      <c r="AO46" s="110">
        <v>1</v>
      </c>
      <c r="AP46" s="98">
        <f>+SUMIFS('Ejec Diciembre 2023 Cajica'!G:G,'Ejec Diciembre 2023 Cajica'!B:B,4,'Ejec Diciembre 2023 Cajica'!D:D,BD_Resúmen!B46)</f>
        <v>218815346</v>
      </c>
      <c r="AQ46" s="98">
        <f>+SUMIFS('Ejec Diciembre 2023 Cajica'!H:H,'Ejec Diciembre 2023 Cajica'!B:B,4,'Ejec Diciembre 2023 Cajica'!D:D,BD_Resúmen!B46)</f>
        <v>144200469</v>
      </c>
      <c r="AR46" s="98">
        <f>+SUMIFS('Ejec Diciembre 2023 Cajica'!I:I,'Ejec Diciembre 2023 Cajica'!B:B,4,'Ejec Diciembre 2023 Cajica'!D:D,BD_Resúmen!B46)</f>
        <v>143515817</v>
      </c>
      <c r="AS46" s="115">
        <v>80</v>
      </c>
      <c r="AT46" s="101">
        <v>1</v>
      </c>
      <c r="AU46" s="98">
        <f t="shared" si="2"/>
        <v>386501618</v>
      </c>
      <c r="AV46" s="98">
        <f t="shared" si="3"/>
        <v>385816966</v>
      </c>
      <c r="AW46" s="92" t="s">
        <v>4832</v>
      </c>
      <c r="AX46" s="92"/>
    </row>
    <row r="47" spans="2:50" s="104" customFormat="1" ht="48">
      <c r="B47" s="93">
        <v>27</v>
      </c>
      <c r="C47" s="92">
        <v>27</v>
      </c>
      <c r="D47" s="94" t="s">
        <v>15</v>
      </c>
      <c r="E47" s="94" t="s">
        <v>4105</v>
      </c>
      <c r="F47" s="94" t="s">
        <v>4116</v>
      </c>
      <c r="G47" s="94" t="s">
        <v>4301</v>
      </c>
      <c r="H47" s="95" t="s">
        <v>4103</v>
      </c>
      <c r="I47" s="95" t="s">
        <v>4295</v>
      </c>
      <c r="J47" s="94" t="s">
        <v>4302</v>
      </c>
      <c r="K47" s="92" t="s">
        <v>4254</v>
      </c>
      <c r="L47" s="92" t="s">
        <v>4250</v>
      </c>
      <c r="M47" s="92">
        <v>13</v>
      </c>
      <c r="N47" s="96">
        <v>0</v>
      </c>
      <c r="O47" s="96">
        <v>0</v>
      </c>
      <c r="P47" s="97">
        <v>0</v>
      </c>
      <c r="Q47" s="98">
        <v>0</v>
      </c>
      <c r="R47" s="98">
        <v>0</v>
      </c>
      <c r="S47" s="98">
        <v>0</v>
      </c>
      <c r="T47" s="96">
        <v>0</v>
      </c>
      <c r="U47" s="97">
        <v>0</v>
      </c>
      <c r="V47" s="99">
        <v>0</v>
      </c>
      <c r="W47" s="100">
        <v>0.18</v>
      </c>
      <c r="X47" s="97">
        <v>0</v>
      </c>
      <c r="Y47" s="98">
        <v>50000000</v>
      </c>
      <c r="Z47" s="98">
        <v>50000000</v>
      </c>
      <c r="AA47" s="98">
        <v>50000000</v>
      </c>
      <c r="AB47" s="100">
        <v>0.18</v>
      </c>
      <c r="AC47" s="101">
        <v>1.3846153846153845E-2</v>
      </c>
      <c r="AD47" s="100">
        <v>8</v>
      </c>
      <c r="AE47" s="102">
        <v>11.5</v>
      </c>
      <c r="AF47" s="101">
        <v>1</v>
      </c>
      <c r="AG47" s="98">
        <v>0</v>
      </c>
      <c r="AH47" s="98">
        <v>0</v>
      </c>
      <c r="AI47" s="98">
        <v>0</v>
      </c>
      <c r="AJ47" s="100">
        <v>11.68</v>
      </c>
      <c r="AK47" s="101">
        <v>0.89846153846153842</v>
      </c>
      <c r="AL47" s="100">
        <v>1.32</v>
      </c>
      <c r="AM47" s="103">
        <v>0.10153846153846155</v>
      </c>
      <c r="AN47" s="111">
        <v>1.32</v>
      </c>
      <c r="AO47" s="110">
        <v>1</v>
      </c>
      <c r="AP47" s="98">
        <f>+SUMIFS('Ejec Diciembre 2023 Cajica'!G:G,'Ejec Diciembre 2023 Cajica'!B:B,4,'Ejec Diciembre 2023 Cajica'!D:D,BD_Resúmen!B47)</f>
        <v>0</v>
      </c>
      <c r="AQ47" s="98">
        <f>+SUMIFS('Ejec Diciembre 2023 Cajica'!H:H,'Ejec Diciembre 2023 Cajica'!B:B,4,'Ejec Diciembre 2023 Cajica'!D:D,BD_Resúmen!B47)</f>
        <v>0</v>
      </c>
      <c r="AR47" s="98">
        <f>+SUMIFS('Ejec Diciembre 2023 Cajica'!I:I,'Ejec Diciembre 2023 Cajica'!B:B,4,'Ejec Diciembre 2023 Cajica'!D:D,BD_Resúmen!B47)</f>
        <v>0</v>
      </c>
      <c r="AS47" s="115">
        <v>13</v>
      </c>
      <c r="AT47" s="101">
        <v>1</v>
      </c>
      <c r="AU47" s="98">
        <f t="shared" si="2"/>
        <v>50000000</v>
      </c>
      <c r="AV47" s="98">
        <f t="shared" si="3"/>
        <v>50000000</v>
      </c>
      <c r="AW47" s="92" t="s">
        <v>4833</v>
      </c>
      <c r="AX47" s="92"/>
    </row>
    <row r="48" spans="2:50" s="104" customFormat="1" ht="96">
      <c r="B48" s="93">
        <v>28</v>
      </c>
      <c r="C48" s="92">
        <v>28</v>
      </c>
      <c r="D48" s="94" t="s">
        <v>15</v>
      </c>
      <c r="E48" s="94" t="s">
        <v>4105</v>
      </c>
      <c r="F48" s="94" t="s">
        <v>4116</v>
      </c>
      <c r="G48" s="94" t="s">
        <v>4303</v>
      </c>
      <c r="H48" s="95" t="s">
        <v>4103</v>
      </c>
      <c r="I48" s="95" t="s">
        <v>4295</v>
      </c>
      <c r="J48" s="94" t="s">
        <v>4304</v>
      </c>
      <c r="K48" s="92" t="s">
        <v>4254</v>
      </c>
      <c r="L48" s="92" t="s">
        <v>4250</v>
      </c>
      <c r="M48" s="92">
        <v>4</v>
      </c>
      <c r="N48" s="96">
        <v>0</v>
      </c>
      <c r="O48" s="96">
        <v>0</v>
      </c>
      <c r="P48" s="97">
        <v>0</v>
      </c>
      <c r="Q48" s="98">
        <v>0</v>
      </c>
      <c r="R48" s="98">
        <v>0</v>
      </c>
      <c r="S48" s="98">
        <v>0</v>
      </c>
      <c r="T48" s="96">
        <v>0</v>
      </c>
      <c r="U48" s="97">
        <v>0</v>
      </c>
      <c r="V48" s="99">
        <v>0</v>
      </c>
      <c r="W48" s="100">
        <v>0.4</v>
      </c>
      <c r="X48" s="97">
        <v>0</v>
      </c>
      <c r="Y48" s="98">
        <v>50000000</v>
      </c>
      <c r="Z48" s="98">
        <v>50000000</v>
      </c>
      <c r="AA48" s="98">
        <v>50000000</v>
      </c>
      <c r="AB48" s="100">
        <v>0.4</v>
      </c>
      <c r="AC48" s="101">
        <v>0.1</v>
      </c>
      <c r="AD48" s="100">
        <v>2</v>
      </c>
      <c r="AE48" s="102">
        <v>0.75</v>
      </c>
      <c r="AF48" s="101">
        <v>0.375</v>
      </c>
      <c r="AG48" s="98">
        <v>0</v>
      </c>
      <c r="AH48" s="98">
        <v>0</v>
      </c>
      <c r="AI48" s="98">
        <v>0</v>
      </c>
      <c r="AJ48" s="100">
        <v>1.1499999999999999</v>
      </c>
      <c r="AK48" s="101">
        <v>0.28749999999999998</v>
      </c>
      <c r="AL48" s="100">
        <v>2.85</v>
      </c>
      <c r="AM48" s="103">
        <v>0.71250000000000002</v>
      </c>
      <c r="AN48" s="111">
        <v>2.85</v>
      </c>
      <c r="AO48" s="110">
        <v>1</v>
      </c>
      <c r="AP48" s="98">
        <f>+SUMIFS('Ejec Diciembre 2023 Cajica'!G:G,'Ejec Diciembre 2023 Cajica'!B:B,4,'Ejec Diciembre 2023 Cajica'!D:D,BD_Resúmen!B48)</f>
        <v>0</v>
      </c>
      <c r="AQ48" s="98">
        <f>+SUMIFS('Ejec Diciembre 2023 Cajica'!H:H,'Ejec Diciembre 2023 Cajica'!B:B,4,'Ejec Diciembre 2023 Cajica'!D:D,BD_Resúmen!B48)</f>
        <v>0</v>
      </c>
      <c r="AR48" s="98">
        <f>+SUMIFS('Ejec Diciembre 2023 Cajica'!I:I,'Ejec Diciembre 2023 Cajica'!B:B,4,'Ejec Diciembre 2023 Cajica'!D:D,BD_Resúmen!B48)</f>
        <v>0</v>
      </c>
      <c r="AS48" s="115">
        <v>4</v>
      </c>
      <c r="AT48" s="101">
        <v>1</v>
      </c>
      <c r="AU48" s="98">
        <f t="shared" si="2"/>
        <v>50000000</v>
      </c>
      <c r="AV48" s="98">
        <f t="shared" si="3"/>
        <v>50000000</v>
      </c>
      <c r="AW48" s="92" t="s">
        <v>4834</v>
      </c>
      <c r="AX48" s="92"/>
    </row>
    <row r="49" spans="2:50" s="104" customFormat="1" ht="409.5">
      <c r="B49" s="93">
        <v>29</v>
      </c>
      <c r="C49" s="92">
        <v>29</v>
      </c>
      <c r="D49" s="94" t="s">
        <v>15</v>
      </c>
      <c r="E49" s="94" t="s">
        <v>4105</v>
      </c>
      <c r="F49" s="94" t="s">
        <v>4116</v>
      </c>
      <c r="G49" s="94" t="s">
        <v>4305</v>
      </c>
      <c r="H49" s="94" t="s">
        <v>4113</v>
      </c>
      <c r="I49" s="95" t="s">
        <v>4113</v>
      </c>
      <c r="J49" s="94" t="s">
        <v>4306</v>
      </c>
      <c r="K49" s="92" t="s">
        <v>4249</v>
      </c>
      <c r="L49" s="92" t="s">
        <v>4250</v>
      </c>
      <c r="M49" s="92">
        <v>1</v>
      </c>
      <c r="N49" s="96">
        <v>1</v>
      </c>
      <c r="O49" s="96">
        <v>1</v>
      </c>
      <c r="P49" s="97">
        <v>1</v>
      </c>
      <c r="Q49" s="98">
        <v>368500000</v>
      </c>
      <c r="R49" s="98">
        <v>335500000</v>
      </c>
      <c r="S49" s="98">
        <v>335500000</v>
      </c>
      <c r="T49" s="96">
        <v>1</v>
      </c>
      <c r="U49" s="97">
        <v>0.25</v>
      </c>
      <c r="V49" s="99">
        <v>1</v>
      </c>
      <c r="W49" s="100">
        <v>1</v>
      </c>
      <c r="X49" s="97">
        <v>1</v>
      </c>
      <c r="Y49" s="98">
        <v>355234855</v>
      </c>
      <c r="Z49" s="98">
        <v>355234855</v>
      </c>
      <c r="AA49" s="98">
        <v>355234855</v>
      </c>
      <c r="AB49" s="100">
        <v>2</v>
      </c>
      <c r="AC49" s="101">
        <v>0.5</v>
      </c>
      <c r="AD49" s="100">
        <v>1</v>
      </c>
      <c r="AE49" s="102">
        <v>1</v>
      </c>
      <c r="AF49" s="101">
        <v>1</v>
      </c>
      <c r="AG49" s="98">
        <v>531136265</v>
      </c>
      <c r="AH49" s="98">
        <v>530089215</v>
      </c>
      <c r="AI49" s="98">
        <v>530089215</v>
      </c>
      <c r="AJ49" s="100">
        <v>3</v>
      </c>
      <c r="AK49" s="101">
        <v>0.75</v>
      </c>
      <c r="AL49" s="100">
        <v>1</v>
      </c>
      <c r="AM49" s="103">
        <v>0.25</v>
      </c>
      <c r="AN49" s="111">
        <v>1</v>
      </c>
      <c r="AO49" s="110">
        <v>1</v>
      </c>
      <c r="AP49" s="98">
        <f>+SUMIFS('Ejec Diciembre 2023 Cajica'!G:G,'Ejec Diciembre 2023 Cajica'!B:B,4,'Ejec Diciembre 2023 Cajica'!D:D,BD_Resúmen!B49)</f>
        <v>606662882</v>
      </c>
      <c r="AQ49" s="98">
        <f>+SUMIFS('Ejec Diciembre 2023 Cajica'!H:H,'Ejec Diciembre 2023 Cajica'!B:B,4,'Ejec Diciembre 2023 Cajica'!D:D,BD_Resúmen!B49)</f>
        <v>557372666</v>
      </c>
      <c r="AR49" s="98">
        <f>+SUMIFS('Ejec Diciembre 2023 Cajica'!I:I,'Ejec Diciembre 2023 Cajica'!B:B,4,'Ejec Diciembre 2023 Cajica'!D:D,BD_Resúmen!B49)</f>
        <v>435599465</v>
      </c>
      <c r="AS49" s="115">
        <v>1</v>
      </c>
      <c r="AT49" s="101">
        <v>1</v>
      </c>
      <c r="AU49" s="98">
        <f t="shared" si="2"/>
        <v>1778196736</v>
      </c>
      <c r="AV49" s="98">
        <f t="shared" si="3"/>
        <v>1656423535</v>
      </c>
      <c r="AW49" s="92" t="s">
        <v>4835</v>
      </c>
      <c r="AX49" s="92"/>
    </row>
    <row r="50" spans="2:50" s="104" customFormat="1" ht="168">
      <c r="B50" s="93">
        <v>30</v>
      </c>
      <c r="C50" s="92">
        <v>30</v>
      </c>
      <c r="D50" s="94" t="s">
        <v>15</v>
      </c>
      <c r="E50" s="94" t="s">
        <v>4105</v>
      </c>
      <c r="F50" s="94" t="s">
        <v>4116</v>
      </c>
      <c r="G50" s="94" t="s">
        <v>4299</v>
      </c>
      <c r="H50" s="95" t="s">
        <v>4103</v>
      </c>
      <c r="I50" s="95" t="s">
        <v>4295</v>
      </c>
      <c r="J50" s="94" t="s">
        <v>4307</v>
      </c>
      <c r="K50" s="92" t="s">
        <v>4254</v>
      </c>
      <c r="L50" s="92" t="s">
        <v>4250</v>
      </c>
      <c r="M50" s="92">
        <v>1</v>
      </c>
      <c r="N50" s="96">
        <v>0.5</v>
      </c>
      <c r="O50" s="96">
        <v>0.5</v>
      </c>
      <c r="P50" s="97">
        <v>1</v>
      </c>
      <c r="Q50" s="98">
        <v>22000000</v>
      </c>
      <c r="R50" s="98">
        <v>22000000</v>
      </c>
      <c r="S50" s="98">
        <v>22000000</v>
      </c>
      <c r="T50" s="96">
        <v>0.5</v>
      </c>
      <c r="U50" s="97">
        <v>0.5</v>
      </c>
      <c r="V50" s="99">
        <v>0.1</v>
      </c>
      <c r="W50" s="100">
        <v>0.1</v>
      </c>
      <c r="X50" s="97">
        <v>1</v>
      </c>
      <c r="Y50" s="98">
        <v>10000000</v>
      </c>
      <c r="Z50" s="98">
        <v>10000000</v>
      </c>
      <c r="AA50" s="98">
        <v>10000000</v>
      </c>
      <c r="AB50" s="100">
        <v>0.6</v>
      </c>
      <c r="AC50" s="101">
        <v>0.6</v>
      </c>
      <c r="AD50" s="100">
        <v>0.2</v>
      </c>
      <c r="AE50" s="102">
        <v>0.2</v>
      </c>
      <c r="AF50" s="101">
        <v>1</v>
      </c>
      <c r="AG50" s="98">
        <v>56563500</v>
      </c>
      <c r="AH50" s="98">
        <v>56563500</v>
      </c>
      <c r="AI50" s="98">
        <v>56563500</v>
      </c>
      <c r="AJ50" s="100">
        <v>0.8</v>
      </c>
      <c r="AK50" s="101">
        <v>0.8</v>
      </c>
      <c r="AL50" s="100">
        <v>0.2</v>
      </c>
      <c r="AM50" s="103">
        <v>0.2</v>
      </c>
      <c r="AN50" s="111">
        <v>0.5</v>
      </c>
      <c r="AO50" s="110">
        <v>1</v>
      </c>
      <c r="AP50" s="98">
        <f>+SUMIFS('Ejec Diciembre 2023 Cajica'!G:G,'Ejec Diciembre 2023 Cajica'!B:B,4,'Ejec Diciembre 2023 Cajica'!D:D,BD_Resúmen!B50)</f>
        <v>0</v>
      </c>
      <c r="AQ50" s="98">
        <f>+SUMIFS('Ejec Diciembre 2023 Cajica'!H:H,'Ejec Diciembre 2023 Cajica'!B:B,4,'Ejec Diciembre 2023 Cajica'!D:D,BD_Resúmen!B50)</f>
        <v>0</v>
      </c>
      <c r="AR50" s="98">
        <f>+SUMIFS('Ejec Diciembre 2023 Cajica'!I:I,'Ejec Diciembre 2023 Cajica'!B:B,4,'Ejec Diciembre 2023 Cajica'!D:D,BD_Resúmen!B50)</f>
        <v>0</v>
      </c>
      <c r="AS50" s="115">
        <v>1.3</v>
      </c>
      <c r="AT50" s="101">
        <v>1</v>
      </c>
      <c r="AU50" s="98">
        <f t="shared" si="2"/>
        <v>88563500</v>
      </c>
      <c r="AV50" s="98">
        <f t="shared" si="3"/>
        <v>88563500</v>
      </c>
      <c r="AW50" s="92" t="s">
        <v>4836</v>
      </c>
      <c r="AX50" s="92"/>
    </row>
    <row r="51" spans="2:50" s="104" customFormat="1" ht="396">
      <c r="B51" s="93">
        <v>31</v>
      </c>
      <c r="C51" s="92">
        <v>31</v>
      </c>
      <c r="D51" s="94" t="s">
        <v>15</v>
      </c>
      <c r="E51" s="94" t="s">
        <v>4105</v>
      </c>
      <c r="F51" s="94" t="s">
        <v>4119</v>
      </c>
      <c r="G51" s="94" t="s">
        <v>4308</v>
      </c>
      <c r="H51" s="95" t="s">
        <v>4103</v>
      </c>
      <c r="I51" s="95" t="s">
        <v>4295</v>
      </c>
      <c r="J51" s="94" t="s">
        <v>4309</v>
      </c>
      <c r="K51" s="92" t="s">
        <v>4254</v>
      </c>
      <c r="L51" s="92" t="s">
        <v>4250</v>
      </c>
      <c r="M51" s="92">
        <v>4</v>
      </c>
      <c r="N51" s="96">
        <v>1</v>
      </c>
      <c r="O51" s="96">
        <v>1</v>
      </c>
      <c r="P51" s="97">
        <v>1</v>
      </c>
      <c r="Q51" s="98">
        <v>845060421.60000002</v>
      </c>
      <c r="R51" s="98">
        <v>675460941.75999999</v>
      </c>
      <c r="S51" s="98">
        <v>675460941.75999999</v>
      </c>
      <c r="T51" s="96">
        <v>1</v>
      </c>
      <c r="U51" s="97">
        <v>0.25</v>
      </c>
      <c r="V51" s="99">
        <v>1</v>
      </c>
      <c r="W51" s="100">
        <v>1</v>
      </c>
      <c r="X51" s="97">
        <v>1</v>
      </c>
      <c r="Y51" s="98">
        <v>161126795</v>
      </c>
      <c r="Z51" s="98">
        <v>160311873</v>
      </c>
      <c r="AA51" s="98">
        <v>160311873</v>
      </c>
      <c r="AB51" s="100">
        <v>2</v>
      </c>
      <c r="AC51" s="101">
        <v>0.5</v>
      </c>
      <c r="AD51" s="100">
        <v>1</v>
      </c>
      <c r="AE51" s="102">
        <v>1</v>
      </c>
      <c r="AF51" s="101">
        <v>1</v>
      </c>
      <c r="AG51" s="98">
        <v>758416087</v>
      </c>
      <c r="AH51" s="98">
        <v>653119005</v>
      </c>
      <c r="AI51" s="98">
        <v>653119005</v>
      </c>
      <c r="AJ51" s="100">
        <v>3</v>
      </c>
      <c r="AK51" s="101">
        <v>0.75</v>
      </c>
      <c r="AL51" s="100">
        <v>1</v>
      </c>
      <c r="AM51" s="103">
        <v>0.25</v>
      </c>
      <c r="AN51" s="111">
        <v>4</v>
      </c>
      <c r="AO51" s="110">
        <v>1</v>
      </c>
      <c r="AP51" s="98">
        <f>+SUMIFS('Ejec Diciembre 2023 Cajica'!G:G,'Ejec Diciembre 2023 Cajica'!B:B,4,'Ejec Diciembre 2023 Cajica'!D:D,BD_Resúmen!B51)</f>
        <v>854238409</v>
      </c>
      <c r="AQ51" s="98">
        <f>+SUMIFS('Ejec Diciembre 2023 Cajica'!H:H,'Ejec Diciembre 2023 Cajica'!B:B,4,'Ejec Diciembre 2023 Cajica'!D:D,BD_Resúmen!B51)</f>
        <v>672677722</v>
      </c>
      <c r="AR51" s="98">
        <f>+SUMIFS('Ejec Diciembre 2023 Cajica'!I:I,'Ejec Diciembre 2023 Cajica'!B:B,4,'Ejec Diciembre 2023 Cajica'!D:D,BD_Resúmen!B51)</f>
        <v>671543822</v>
      </c>
      <c r="AS51" s="115">
        <v>7</v>
      </c>
      <c r="AT51" s="101">
        <v>1</v>
      </c>
      <c r="AU51" s="98">
        <f t="shared" si="2"/>
        <v>2161569541.7600002</v>
      </c>
      <c r="AV51" s="98">
        <f t="shared" si="3"/>
        <v>2160435641.7600002</v>
      </c>
      <c r="AW51" s="92" t="s">
        <v>4837</v>
      </c>
      <c r="AX51" s="92"/>
    </row>
    <row r="52" spans="2:50" s="104" customFormat="1" ht="156">
      <c r="B52" s="106">
        <v>32</v>
      </c>
      <c r="C52" s="92">
        <v>32</v>
      </c>
      <c r="D52" s="94" t="s">
        <v>15</v>
      </c>
      <c r="E52" s="94" t="s">
        <v>4105</v>
      </c>
      <c r="F52" s="94" t="s">
        <v>4119</v>
      </c>
      <c r="G52" s="94" t="s">
        <v>4310</v>
      </c>
      <c r="H52" s="95" t="s">
        <v>4103</v>
      </c>
      <c r="I52" s="95" t="s">
        <v>4295</v>
      </c>
      <c r="J52" s="94" t="s">
        <v>4311</v>
      </c>
      <c r="K52" s="92" t="s">
        <v>4254</v>
      </c>
      <c r="L52" s="92" t="s">
        <v>4250</v>
      </c>
      <c r="M52" s="92">
        <v>4</v>
      </c>
      <c r="N52" s="96">
        <v>1</v>
      </c>
      <c r="O52" s="96">
        <v>1</v>
      </c>
      <c r="P52" s="97">
        <v>1</v>
      </c>
      <c r="Q52" s="170">
        <v>2165081962</v>
      </c>
      <c r="R52" s="170">
        <v>2131080589</v>
      </c>
      <c r="S52" s="170">
        <v>1458383669.3099999</v>
      </c>
      <c r="T52" s="96">
        <v>1</v>
      </c>
      <c r="U52" s="97">
        <v>0.25</v>
      </c>
      <c r="V52" s="99">
        <v>1</v>
      </c>
      <c r="W52" s="100">
        <v>1</v>
      </c>
      <c r="X52" s="97">
        <v>1</v>
      </c>
      <c r="Y52" s="170">
        <v>1499193169</v>
      </c>
      <c r="Z52" s="170">
        <v>975637963</v>
      </c>
      <c r="AA52" s="170">
        <v>965637963</v>
      </c>
      <c r="AB52" s="100">
        <v>2</v>
      </c>
      <c r="AC52" s="101">
        <v>0.5</v>
      </c>
      <c r="AD52" s="100">
        <v>1</v>
      </c>
      <c r="AE52" s="102">
        <v>1</v>
      </c>
      <c r="AF52" s="101">
        <v>1</v>
      </c>
      <c r="AG52" s="170">
        <v>1249463715</v>
      </c>
      <c r="AH52" s="170">
        <v>1217531776</v>
      </c>
      <c r="AI52" s="170">
        <v>1203479263</v>
      </c>
      <c r="AJ52" s="100">
        <v>3</v>
      </c>
      <c r="AK52" s="101">
        <v>0.75</v>
      </c>
      <c r="AL52" s="100">
        <v>1</v>
      </c>
      <c r="AM52" s="103">
        <v>0.25</v>
      </c>
      <c r="AN52" s="111">
        <v>2</v>
      </c>
      <c r="AO52" s="110">
        <v>1</v>
      </c>
      <c r="AP52" s="170">
        <f>+SUMIFS('Ejec Diciembre 2023 Cajica'!G:G,'Ejec Diciembre 2023 Cajica'!B:B,4,'Ejec Diciembre 2023 Cajica'!D:D,BD_Resúmen!B52)</f>
        <v>1344878011.3499999</v>
      </c>
      <c r="AQ52" s="170">
        <f>+SUMIFS('Ejec Diciembre 2023 Cajica'!H:H,'Ejec Diciembre 2023 Cajica'!B:B,4,'Ejec Diciembre 2023 Cajica'!D:D,BD_Resúmen!B52)</f>
        <v>1250202319</v>
      </c>
      <c r="AR52" s="170">
        <f>+SUMIFS('Ejec Diciembre 2023 Cajica'!I:I,'Ejec Diciembre 2023 Cajica'!B:B,4,'Ejec Diciembre 2023 Cajica'!D:D,BD_Resúmen!B52)</f>
        <v>759615814</v>
      </c>
      <c r="AS52" s="115">
        <v>5</v>
      </c>
      <c r="AT52" s="101">
        <v>1</v>
      </c>
      <c r="AU52" s="170">
        <f t="shared" si="2"/>
        <v>5574452647</v>
      </c>
      <c r="AV52" s="172">
        <f t="shared" si="3"/>
        <v>4387116709.3099995</v>
      </c>
      <c r="AW52" s="92" t="s">
        <v>4838</v>
      </c>
      <c r="AX52" s="92"/>
    </row>
    <row r="53" spans="2:50" s="104" customFormat="1" ht="300">
      <c r="B53" s="106">
        <v>32</v>
      </c>
      <c r="C53" s="92">
        <v>33</v>
      </c>
      <c r="D53" s="94" t="s">
        <v>15</v>
      </c>
      <c r="E53" s="94" t="s">
        <v>4105</v>
      </c>
      <c r="F53" s="94" t="s">
        <v>4119</v>
      </c>
      <c r="G53" s="94" t="s">
        <v>4310</v>
      </c>
      <c r="H53" s="95" t="s">
        <v>4103</v>
      </c>
      <c r="I53" s="95" t="s">
        <v>4295</v>
      </c>
      <c r="J53" s="94" t="s">
        <v>4312</v>
      </c>
      <c r="K53" s="92" t="s">
        <v>4249</v>
      </c>
      <c r="L53" s="92" t="s">
        <v>4313</v>
      </c>
      <c r="M53" s="92">
        <v>1</v>
      </c>
      <c r="N53" s="96">
        <v>1</v>
      </c>
      <c r="O53" s="96">
        <v>1</v>
      </c>
      <c r="P53" s="97">
        <v>1</v>
      </c>
      <c r="Q53" s="173"/>
      <c r="R53" s="173"/>
      <c r="S53" s="173"/>
      <c r="T53" s="96">
        <v>1</v>
      </c>
      <c r="U53" s="97">
        <v>0.25</v>
      </c>
      <c r="V53" s="99">
        <v>1</v>
      </c>
      <c r="W53" s="100">
        <v>1</v>
      </c>
      <c r="X53" s="97">
        <v>1</v>
      </c>
      <c r="Y53" s="173"/>
      <c r="Z53" s="173"/>
      <c r="AA53" s="173"/>
      <c r="AB53" s="100">
        <v>2</v>
      </c>
      <c r="AC53" s="101">
        <v>0.5</v>
      </c>
      <c r="AD53" s="100">
        <v>1</v>
      </c>
      <c r="AE53" s="102">
        <v>1</v>
      </c>
      <c r="AF53" s="101">
        <v>1</v>
      </c>
      <c r="AG53" s="173"/>
      <c r="AH53" s="173"/>
      <c r="AI53" s="173"/>
      <c r="AJ53" s="100">
        <v>3</v>
      </c>
      <c r="AK53" s="101">
        <v>0.75</v>
      </c>
      <c r="AL53" s="100">
        <v>1</v>
      </c>
      <c r="AM53" s="103">
        <v>0.25</v>
      </c>
      <c r="AN53" s="111">
        <v>1</v>
      </c>
      <c r="AO53" s="110">
        <v>1</v>
      </c>
      <c r="AP53" s="173"/>
      <c r="AQ53" s="173"/>
      <c r="AR53" s="173"/>
      <c r="AS53" s="115">
        <v>1</v>
      </c>
      <c r="AT53" s="101">
        <v>1</v>
      </c>
      <c r="AU53" s="173">
        <f t="shared" si="2"/>
        <v>0</v>
      </c>
      <c r="AV53" s="172">
        <f t="shared" si="3"/>
        <v>0</v>
      </c>
      <c r="AW53" s="92" t="s">
        <v>4839</v>
      </c>
      <c r="AX53" s="92"/>
    </row>
    <row r="54" spans="2:50" s="104" customFormat="1" ht="180">
      <c r="B54" s="106">
        <v>32</v>
      </c>
      <c r="C54" s="92">
        <v>34</v>
      </c>
      <c r="D54" s="94" t="s">
        <v>15</v>
      </c>
      <c r="E54" s="94" t="s">
        <v>4105</v>
      </c>
      <c r="F54" s="94" t="s">
        <v>4119</v>
      </c>
      <c r="G54" s="94" t="s">
        <v>4310</v>
      </c>
      <c r="H54" s="95" t="s">
        <v>4103</v>
      </c>
      <c r="I54" s="95" t="s">
        <v>4295</v>
      </c>
      <c r="J54" s="94" t="s">
        <v>4314</v>
      </c>
      <c r="K54" s="92" t="s">
        <v>4254</v>
      </c>
      <c r="L54" s="92" t="s">
        <v>4313</v>
      </c>
      <c r="M54" s="92">
        <v>1</v>
      </c>
      <c r="N54" s="96">
        <v>0</v>
      </c>
      <c r="O54" s="96">
        <v>0.1</v>
      </c>
      <c r="P54" s="97">
        <v>0</v>
      </c>
      <c r="Q54" s="173"/>
      <c r="R54" s="173"/>
      <c r="S54" s="173"/>
      <c r="T54" s="96">
        <v>0.1</v>
      </c>
      <c r="U54" s="97">
        <v>0.1</v>
      </c>
      <c r="V54" s="99">
        <v>1</v>
      </c>
      <c r="W54" s="100">
        <v>0.3</v>
      </c>
      <c r="X54" s="97">
        <v>0.3</v>
      </c>
      <c r="Y54" s="173"/>
      <c r="Z54" s="173"/>
      <c r="AA54" s="173"/>
      <c r="AB54" s="100">
        <v>0.4</v>
      </c>
      <c r="AC54" s="101">
        <v>0.4</v>
      </c>
      <c r="AD54" s="100">
        <v>0.6</v>
      </c>
      <c r="AE54" s="102">
        <v>0.6</v>
      </c>
      <c r="AF54" s="101">
        <v>1</v>
      </c>
      <c r="AG54" s="173"/>
      <c r="AH54" s="173"/>
      <c r="AI54" s="173"/>
      <c r="AJ54" s="100">
        <v>1</v>
      </c>
      <c r="AK54" s="101">
        <v>1</v>
      </c>
      <c r="AL54" s="100">
        <v>0.3</v>
      </c>
      <c r="AM54" s="103">
        <v>0.3</v>
      </c>
      <c r="AN54" s="111">
        <v>1</v>
      </c>
      <c r="AO54" s="110">
        <v>1</v>
      </c>
      <c r="AP54" s="173"/>
      <c r="AQ54" s="173"/>
      <c r="AR54" s="173"/>
      <c r="AS54" s="115">
        <v>2</v>
      </c>
      <c r="AT54" s="101">
        <v>1</v>
      </c>
      <c r="AU54" s="173">
        <f t="shared" si="2"/>
        <v>0</v>
      </c>
      <c r="AV54" s="172">
        <f t="shared" si="3"/>
        <v>0</v>
      </c>
      <c r="AW54" s="92" t="s">
        <v>4840</v>
      </c>
      <c r="AX54" s="92"/>
    </row>
    <row r="55" spans="2:50" s="104" customFormat="1" ht="192">
      <c r="B55" s="106">
        <v>32</v>
      </c>
      <c r="C55" s="92">
        <v>35</v>
      </c>
      <c r="D55" s="94" t="s">
        <v>15</v>
      </c>
      <c r="E55" s="94" t="s">
        <v>4105</v>
      </c>
      <c r="F55" s="94" t="s">
        <v>4119</v>
      </c>
      <c r="G55" s="94" t="s">
        <v>4310</v>
      </c>
      <c r="H55" s="95" t="s">
        <v>4103</v>
      </c>
      <c r="I55" s="95" t="s">
        <v>4295</v>
      </c>
      <c r="J55" s="94" t="s">
        <v>4315</v>
      </c>
      <c r="K55" s="92" t="s">
        <v>4249</v>
      </c>
      <c r="L55" s="92" t="s">
        <v>4313</v>
      </c>
      <c r="M55" s="92">
        <v>1</v>
      </c>
      <c r="N55" s="96">
        <v>1</v>
      </c>
      <c r="O55" s="96">
        <v>1</v>
      </c>
      <c r="P55" s="97">
        <v>1</v>
      </c>
      <c r="Q55" s="171"/>
      <c r="R55" s="171"/>
      <c r="S55" s="171"/>
      <c r="T55" s="96">
        <v>1</v>
      </c>
      <c r="U55" s="97">
        <v>0.25</v>
      </c>
      <c r="V55" s="99">
        <v>1</v>
      </c>
      <c r="W55" s="100">
        <v>1</v>
      </c>
      <c r="X55" s="97">
        <v>1</v>
      </c>
      <c r="Y55" s="171"/>
      <c r="Z55" s="171"/>
      <c r="AA55" s="171"/>
      <c r="AB55" s="100">
        <v>2</v>
      </c>
      <c r="AC55" s="101">
        <v>0.5</v>
      </c>
      <c r="AD55" s="100">
        <v>1</v>
      </c>
      <c r="AE55" s="102">
        <v>1</v>
      </c>
      <c r="AF55" s="101">
        <v>1</v>
      </c>
      <c r="AG55" s="171"/>
      <c r="AH55" s="171"/>
      <c r="AI55" s="171"/>
      <c r="AJ55" s="100">
        <v>3</v>
      </c>
      <c r="AK55" s="101">
        <v>0.75</v>
      </c>
      <c r="AL55" s="100">
        <v>1</v>
      </c>
      <c r="AM55" s="103">
        <v>0.25</v>
      </c>
      <c r="AN55" s="111">
        <v>1</v>
      </c>
      <c r="AO55" s="110">
        <v>1</v>
      </c>
      <c r="AP55" s="171"/>
      <c r="AQ55" s="171"/>
      <c r="AR55" s="171"/>
      <c r="AS55" s="115">
        <v>1</v>
      </c>
      <c r="AT55" s="101">
        <v>1</v>
      </c>
      <c r="AU55" s="171">
        <f t="shared" si="2"/>
        <v>0</v>
      </c>
      <c r="AV55" s="172">
        <f t="shared" si="3"/>
        <v>0</v>
      </c>
      <c r="AW55" s="92" t="s">
        <v>4841</v>
      </c>
      <c r="AX55" s="92"/>
    </row>
    <row r="56" spans="2:50" s="104" customFormat="1" ht="72">
      <c r="B56" s="93">
        <v>36</v>
      </c>
      <c r="C56" s="92">
        <v>36</v>
      </c>
      <c r="D56" s="94" t="s">
        <v>15</v>
      </c>
      <c r="E56" s="94" t="s">
        <v>4105</v>
      </c>
      <c r="F56" s="94" t="s">
        <v>4119</v>
      </c>
      <c r="G56" s="94" t="s">
        <v>4316</v>
      </c>
      <c r="H56" s="95" t="s">
        <v>4103</v>
      </c>
      <c r="I56" s="95" t="s">
        <v>4295</v>
      </c>
      <c r="J56" s="94" t="s">
        <v>4317</v>
      </c>
      <c r="K56" s="92" t="s">
        <v>4254</v>
      </c>
      <c r="L56" s="92" t="s">
        <v>4250</v>
      </c>
      <c r="M56" s="92">
        <v>3000</v>
      </c>
      <c r="N56" s="96">
        <v>110</v>
      </c>
      <c r="O56" s="96">
        <v>110</v>
      </c>
      <c r="P56" s="97">
        <v>1</v>
      </c>
      <c r="Q56" s="98">
        <v>1275866533</v>
      </c>
      <c r="R56" s="98">
        <v>355653083.80000001</v>
      </c>
      <c r="S56" s="98">
        <v>355653083.80000001</v>
      </c>
      <c r="T56" s="96">
        <v>110</v>
      </c>
      <c r="U56" s="97">
        <v>3.6666666666666667E-2</v>
      </c>
      <c r="V56" s="99">
        <v>963</v>
      </c>
      <c r="W56" s="100">
        <v>963</v>
      </c>
      <c r="X56" s="97">
        <v>1</v>
      </c>
      <c r="Y56" s="98">
        <v>13972500</v>
      </c>
      <c r="Z56" s="98">
        <v>13972500</v>
      </c>
      <c r="AA56" s="98">
        <v>13972500</v>
      </c>
      <c r="AB56" s="100">
        <v>1073</v>
      </c>
      <c r="AC56" s="101">
        <v>0.35766666666666669</v>
      </c>
      <c r="AD56" s="100">
        <v>963</v>
      </c>
      <c r="AE56" s="102">
        <v>1243</v>
      </c>
      <c r="AF56" s="101">
        <v>1</v>
      </c>
      <c r="AG56" s="98">
        <v>26911500</v>
      </c>
      <c r="AH56" s="98">
        <v>26911500</v>
      </c>
      <c r="AI56" s="98">
        <v>26911500</v>
      </c>
      <c r="AJ56" s="100">
        <v>2316</v>
      </c>
      <c r="AK56" s="101">
        <v>0.77200000000000002</v>
      </c>
      <c r="AL56" s="100">
        <v>684</v>
      </c>
      <c r="AM56" s="103">
        <v>0.22800000000000001</v>
      </c>
      <c r="AN56" s="111">
        <v>1358</v>
      </c>
      <c r="AO56" s="110">
        <v>1</v>
      </c>
      <c r="AP56" s="98">
        <f>+SUMIFS('Ejec Diciembre 2023 Cajica'!G:G,'Ejec Diciembre 2023 Cajica'!B:B,4,'Ejec Diciembre 2023 Cajica'!D:D,BD_Resúmen!B56)</f>
        <v>0</v>
      </c>
      <c r="AQ56" s="98">
        <f>+SUMIFS('Ejec Diciembre 2023 Cajica'!H:H,'Ejec Diciembre 2023 Cajica'!B:B,4,'Ejec Diciembre 2023 Cajica'!D:D,BD_Resúmen!B56)</f>
        <v>0</v>
      </c>
      <c r="AR56" s="98">
        <f>+SUMIFS('Ejec Diciembre 2023 Cajica'!I:I,'Ejec Diciembre 2023 Cajica'!B:B,4,'Ejec Diciembre 2023 Cajica'!D:D,BD_Resúmen!B56)</f>
        <v>0</v>
      </c>
      <c r="AS56" s="115">
        <v>3674</v>
      </c>
      <c r="AT56" s="101">
        <v>1</v>
      </c>
      <c r="AU56" s="98">
        <f t="shared" si="2"/>
        <v>396537083.80000001</v>
      </c>
      <c r="AV56" s="98">
        <f t="shared" si="3"/>
        <v>396537083.80000001</v>
      </c>
      <c r="AW56" s="92" t="s">
        <v>4842</v>
      </c>
      <c r="AX56" s="92"/>
    </row>
    <row r="57" spans="2:50" s="104" customFormat="1" ht="96">
      <c r="B57" s="93">
        <v>37</v>
      </c>
      <c r="C57" s="92">
        <v>37</v>
      </c>
      <c r="D57" s="94" t="s">
        <v>15</v>
      </c>
      <c r="E57" s="94" t="s">
        <v>4108</v>
      </c>
      <c r="F57" s="94" t="s">
        <v>4123</v>
      </c>
      <c r="G57" s="94" t="s">
        <v>4318</v>
      </c>
      <c r="H57" s="94" t="s">
        <v>4117</v>
      </c>
      <c r="I57" s="95" t="s">
        <v>4117</v>
      </c>
      <c r="J57" s="94" t="s">
        <v>4319</v>
      </c>
      <c r="K57" s="92" t="s">
        <v>4249</v>
      </c>
      <c r="L57" s="92" t="s">
        <v>4250</v>
      </c>
      <c r="M57" s="92">
        <v>1</v>
      </c>
      <c r="N57" s="96">
        <v>1</v>
      </c>
      <c r="O57" s="96">
        <v>1</v>
      </c>
      <c r="P57" s="97">
        <v>1</v>
      </c>
      <c r="Q57" s="98">
        <v>3161571877</v>
      </c>
      <c r="R57" s="98">
        <v>1868287272</v>
      </c>
      <c r="S57" s="98">
        <v>1868287272</v>
      </c>
      <c r="T57" s="96">
        <v>1</v>
      </c>
      <c r="U57" s="97">
        <v>0.25</v>
      </c>
      <c r="V57" s="99">
        <v>1</v>
      </c>
      <c r="W57" s="100">
        <v>1</v>
      </c>
      <c r="X57" s="97">
        <v>1</v>
      </c>
      <c r="Y57" s="98">
        <v>7984206742</v>
      </c>
      <c r="Z57" s="98">
        <v>7984206742</v>
      </c>
      <c r="AA57" s="98">
        <v>7984206742</v>
      </c>
      <c r="AB57" s="100">
        <v>2</v>
      </c>
      <c r="AC57" s="101">
        <v>0.5</v>
      </c>
      <c r="AD57" s="100">
        <v>1</v>
      </c>
      <c r="AE57" s="102">
        <v>1</v>
      </c>
      <c r="AF57" s="101">
        <v>1</v>
      </c>
      <c r="AG57" s="98">
        <v>4390066890</v>
      </c>
      <c r="AH57" s="98">
        <v>3327811876</v>
      </c>
      <c r="AI57" s="98">
        <v>3327811876</v>
      </c>
      <c r="AJ57" s="100">
        <v>3</v>
      </c>
      <c r="AK57" s="101">
        <v>0.75</v>
      </c>
      <c r="AL57" s="100">
        <v>1</v>
      </c>
      <c r="AM57" s="103">
        <v>0.25</v>
      </c>
      <c r="AN57" s="111">
        <v>1</v>
      </c>
      <c r="AO57" s="110">
        <v>1</v>
      </c>
      <c r="AP57" s="98">
        <f>+SUMIFS('Ejec Diciembre 2023 Cajica'!G:G,'Ejec Diciembre 2023 Cajica'!B:B,4,'Ejec Diciembre 2023 Cajica'!D:D,BD_Resúmen!B57)</f>
        <v>5459313611</v>
      </c>
      <c r="AQ57" s="98">
        <f>+SUMIFS('Ejec Diciembre 2023 Cajica'!H:H,'Ejec Diciembre 2023 Cajica'!B:B,4,'Ejec Diciembre 2023 Cajica'!D:D,BD_Resúmen!B57)</f>
        <v>3831629645</v>
      </c>
      <c r="AR57" s="98">
        <f>+SUMIFS('Ejec Diciembre 2023 Cajica'!I:I,'Ejec Diciembre 2023 Cajica'!B:B,4,'Ejec Diciembre 2023 Cajica'!D:D,BD_Resúmen!B57)</f>
        <v>3831629645</v>
      </c>
      <c r="AS57" s="115">
        <v>1</v>
      </c>
      <c r="AT57" s="101">
        <v>1</v>
      </c>
      <c r="AU57" s="98">
        <f t="shared" si="2"/>
        <v>17011935535</v>
      </c>
      <c r="AV57" s="98">
        <f t="shared" si="3"/>
        <v>17011935535</v>
      </c>
      <c r="AW57" s="92" t="s">
        <v>4843</v>
      </c>
      <c r="AX57" s="92"/>
    </row>
    <row r="58" spans="2:50" s="104" customFormat="1" ht="36">
      <c r="B58" s="93">
        <v>38</v>
      </c>
      <c r="C58" s="92">
        <v>38</v>
      </c>
      <c r="D58" s="94" t="s">
        <v>15</v>
      </c>
      <c r="E58" s="94" t="s">
        <v>4108</v>
      </c>
      <c r="F58" s="94" t="s">
        <v>4123</v>
      </c>
      <c r="G58" s="94" t="s">
        <v>4320</v>
      </c>
      <c r="H58" s="94" t="s">
        <v>4117</v>
      </c>
      <c r="I58" s="95" t="s">
        <v>4117</v>
      </c>
      <c r="J58" s="94" t="s">
        <v>4321</v>
      </c>
      <c r="K58" s="92" t="s">
        <v>4254</v>
      </c>
      <c r="L58" s="92" t="s">
        <v>4250</v>
      </c>
      <c r="M58" s="92">
        <v>1</v>
      </c>
      <c r="N58" s="96">
        <v>0</v>
      </c>
      <c r="O58" s="96">
        <v>0</v>
      </c>
      <c r="P58" s="97">
        <v>0</v>
      </c>
      <c r="Q58" s="98">
        <v>0</v>
      </c>
      <c r="R58" s="98">
        <v>0</v>
      </c>
      <c r="S58" s="98">
        <v>0</v>
      </c>
      <c r="T58" s="96">
        <v>0</v>
      </c>
      <c r="U58" s="97">
        <v>0</v>
      </c>
      <c r="V58" s="99">
        <v>0.3</v>
      </c>
      <c r="W58" s="100">
        <v>0</v>
      </c>
      <c r="X58" s="97">
        <v>0</v>
      </c>
      <c r="Y58" s="98">
        <v>0</v>
      </c>
      <c r="Z58" s="98">
        <v>0</v>
      </c>
      <c r="AA58" s="98">
        <v>0</v>
      </c>
      <c r="AB58" s="100">
        <v>0</v>
      </c>
      <c r="AC58" s="101">
        <v>0</v>
      </c>
      <c r="AD58" s="100">
        <v>0.3</v>
      </c>
      <c r="AE58" s="102">
        <v>1</v>
      </c>
      <c r="AF58" s="101">
        <v>1</v>
      </c>
      <c r="AG58" s="98">
        <v>0</v>
      </c>
      <c r="AH58" s="98">
        <v>0</v>
      </c>
      <c r="AI58" s="98">
        <v>0</v>
      </c>
      <c r="AJ58" s="100">
        <v>1</v>
      </c>
      <c r="AK58" s="101">
        <v>1</v>
      </c>
      <c r="AL58" s="100">
        <v>0</v>
      </c>
      <c r="AM58" s="103">
        <v>0</v>
      </c>
      <c r="AN58" s="111">
        <v>0</v>
      </c>
      <c r="AO58" s="110">
        <v>0</v>
      </c>
      <c r="AP58" s="98">
        <f>+SUMIFS('Ejec Diciembre 2023 Cajica'!G:G,'Ejec Diciembre 2023 Cajica'!B:B,4,'Ejec Diciembre 2023 Cajica'!D:D,BD_Resúmen!B58)</f>
        <v>0</v>
      </c>
      <c r="AQ58" s="98">
        <f>+SUMIFS('Ejec Diciembre 2023 Cajica'!H:H,'Ejec Diciembre 2023 Cajica'!B:B,4,'Ejec Diciembre 2023 Cajica'!D:D,BD_Resúmen!B58)</f>
        <v>0</v>
      </c>
      <c r="AR58" s="98">
        <f>+SUMIFS('Ejec Diciembre 2023 Cajica'!I:I,'Ejec Diciembre 2023 Cajica'!B:B,4,'Ejec Diciembre 2023 Cajica'!D:D,BD_Resúmen!B58)</f>
        <v>0</v>
      </c>
      <c r="AS58" s="115">
        <v>1</v>
      </c>
      <c r="AT58" s="101">
        <v>1</v>
      </c>
      <c r="AU58" s="98">
        <f t="shared" si="2"/>
        <v>0</v>
      </c>
      <c r="AV58" s="98">
        <f t="shared" si="3"/>
        <v>0</v>
      </c>
      <c r="AW58" s="92" t="s">
        <v>4844</v>
      </c>
      <c r="AX58" s="92"/>
    </row>
    <row r="59" spans="2:50" s="104" customFormat="1" ht="36">
      <c r="B59" s="93">
        <v>39</v>
      </c>
      <c r="C59" s="92">
        <v>39</v>
      </c>
      <c r="D59" s="94" t="s">
        <v>15</v>
      </c>
      <c r="E59" s="94" t="s">
        <v>4108</v>
      </c>
      <c r="F59" s="94" t="s">
        <v>4123</v>
      </c>
      <c r="G59" s="94" t="s">
        <v>4322</v>
      </c>
      <c r="H59" s="94" t="s">
        <v>4117</v>
      </c>
      <c r="I59" s="95" t="s">
        <v>4117</v>
      </c>
      <c r="J59" s="94" t="s">
        <v>4323</v>
      </c>
      <c r="K59" s="92" t="s">
        <v>4254</v>
      </c>
      <c r="L59" s="92" t="s">
        <v>4250</v>
      </c>
      <c r="M59" s="92">
        <v>4</v>
      </c>
      <c r="N59" s="96">
        <v>0</v>
      </c>
      <c r="O59" s="96">
        <v>0</v>
      </c>
      <c r="P59" s="97">
        <v>0</v>
      </c>
      <c r="Q59" s="98">
        <v>0</v>
      </c>
      <c r="R59" s="98">
        <v>0</v>
      </c>
      <c r="S59" s="98">
        <v>0</v>
      </c>
      <c r="T59" s="96">
        <v>0</v>
      </c>
      <c r="U59" s="97">
        <v>0</v>
      </c>
      <c r="V59" s="99">
        <v>1</v>
      </c>
      <c r="W59" s="100">
        <v>1</v>
      </c>
      <c r="X59" s="97">
        <v>1</v>
      </c>
      <c r="Y59" s="98">
        <v>554104690</v>
      </c>
      <c r="Z59" s="98">
        <v>471626830</v>
      </c>
      <c r="AA59" s="98">
        <v>471626830</v>
      </c>
      <c r="AB59" s="100">
        <v>1</v>
      </c>
      <c r="AC59" s="101">
        <v>0.25</v>
      </c>
      <c r="AD59" s="100">
        <v>1</v>
      </c>
      <c r="AE59" s="102">
        <v>1</v>
      </c>
      <c r="AF59" s="101">
        <v>1</v>
      </c>
      <c r="AG59" s="98">
        <v>554104690</v>
      </c>
      <c r="AH59" s="98">
        <v>392539951</v>
      </c>
      <c r="AI59" s="98">
        <v>392539951</v>
      </c>
      <c r="AJ59" s="100">
        <v>2</v>
      </c>
      <c r="AK59" s="101">
        <v>0.5</v>
      </c>
      <c r="AL59" s="100">
        <v>2</v>
      </c>
      <c r="AM59" s="103">
        <v>0.5</v>
      </c>
      <c r="AN59" s="111">
        <v>2</v>
      </c>
      <c r="AO59" s="110">
        <v>1</v>
      </c>
      <c r="AP59" s="98">
        <f>+SUMIFS('Ejec Diciembre 2023 Cajica'!G:G,'Ejec Diciembre 2023 Cajica'!B:B,4,'Ejec Diciembre 2023 Cajica'!D:D,BD_Resúmen!B59)</f>
        <v>0</v>
      </c>
      <c r="AQ59" s="98">
        <f>+SUMIFS('Ejec Diciembre 2023 Cajica'!H:H,'Ejec Diciembre 2023 Cajica'!B:B,4,'Ejec Diciembre 2023 Cajica'!D:D,BD_Resúmen!B59)</f>
        <v>0</v>
      </c>
      <c r="AR59" s="98">
        <f>+SUMIFS('Ejec Diciembre 2023 Cajica'!I:I,'Ejec Diciembre 2023 Cajica'!B:B,4,'Ejec Diciembre 2023 Cajica'!D:D,BD_Resúmen!B59)</f>
        <v>0</v>
      </c>
      <c r="AS59" s="115">
        <v>4</v>
      </c>
      <c r="AT59" s="101">
        <v>1</v>
      </c>
      <c r="AU59" s="98">
        <f t="shared" si="2"/>
        <v>864166781</v>
      </c>
      <c r="AV59" s="98">
        <f t="shared" si="3"/>
        <v>864166781</v>
      </c>
      <c r="AW59" s="92" t="s">
        <v>4845</v>
      </c>
      <c r="AX59" s="92"/>
    </row>
    <row r="60" spans="2:50" s="104" customFormat="1" ht="48">
      <c r="B60" s="93">
        <v>40</v>
      </c>
      <c r="C60" s="92">
        <v>40</v>
      </c>
      <c r="D60" s="94" t="s">
        <v>15</v>
      </c>
      <c r="E60" s="94" t="s">
        <v>4111</v>
      </c>
      <c r="F60" s="94" t="s">
        <v>4126</v>
      </c>
      <c r="G60" s="94" t="s">
        <v>4324</v>
      </c>
      <c r="H60" s="94" t="s">
        <v>4117</v>
      </c>
      <c r="I60" s="95" t="s">
        <v>4117</v>
      </c>
      <c r="J60" s="94" t="s">
        <v>4325</v>
      </c>
      <c r="K60" s="92" t="s">
        <v>4254</v>
      </c>
      <c r="L60" s="92" t="s">
        <v>4326</v>
      </c>
      <c r="M60" s="92">
        <v>4</v>
      </c>
      <c r="N60" s="96">
        <v>0</v>
      </c>
      <c r="O60" s="96">
        <v>0</v>
      </c>
      <c r="P60" s="97">
        <v>0</v>
      </c>
      <c r="Q60" s="98">
        <v>0</v>
      </c>
      <c r="R60" s="98">
        <v>0</v>
      </c>
      <c r="S60" s="98">
        <v>0</v>
      </c>
      <c r="T60" s="96">
        <v>0</v>
      </c>
      <c r="U60" s="97">
        <v>0</v>
      </c>
      <c r="V60" s="99">
        <v>0</v>
      </c>
      <c r="W60" s="100">
        <v>0</v>
      </c>
      <c r="X60" s="97">
        <v>0</v>
      </c>
      <c r="Y60" s="98">
        <v>0</v>
      </c>
      <c r="Z60" s="98">
        <v>0</v>
      </c>
      <c r="AA60" s="98">
        <v>0</v>
      </c>
      <c r="AB60" s="100">
        <v>0</v>
      </c>
      <c r="AC60" s="101">
        <v>0</v>
      </c>
      <c r="AD60" s="100">
        <v>0</v>
      </c>
      <c r="AE60" s="102">
        <v>0</v>
      </c>
      <c r="AF60" s="101">
        <v>0</v>
      </c>
      <c r="AG60" s="98">
        <v>0</v>
      </c>
      <c r="AH60" s="98">
        <v>0</v>
      </c>
      <c r="AI60" s="98">
        <v>0</v>
      </c>
      <c r="AJ60" s="100">
        <v>0</v>
      </c>
      <c r="AK60" s="101">
        <v>0</v>
      </c>
      <c r="AL60" s="100">
        <v>4</v>
      </c>
      <c r="AM60" s="103">
        <v>1</v>
      </c>
      <c r="AN60" s="111">
        <v>0</v>
      </c>
      <c r="AO60" s="110">
        <v>0</v>
      </c>
      <c r="AP60" s="98">
        <f>+SUMIFS('Ejec Diciembre 2023 Cajica'!G:G,'Ejec Diciembre 2023 Cajica'!B:B,4,'Ejec Diciembre 2023 Cajica'!D:D,BD_Resúmen!B60)</f>
        <v>0</v>
      </c>
      <c r="AQ60" s="98">
        <f>+SUMIFS('Ejec Diciembre 2023 Cajica'!H:H,'Ejec Diciembre 2023 Cajica'!B:B,4,'Ejec Diciembre 2023 Cajica'!D:D,BD_Resúmen!B60)</f>
        <v>0</v>
      </c>
      <c r="AR60" s="98">
        <f>+SUMIFS('Ejec Diciembre 2023 Cajica'!I:I,'Ejec Diciembre 2023 Cajica'!B:B,4,'Ejec Diciembre 2023 Cajica'!D:D,BD_Resúmen!B60)</f>
        <v>0</v>
      </c>
      <c r="AS60" s="115">
        <v>0</v>
      </c>
      <c r="AT60" s="101">
        <v>0</v>
      </c>
      <c r="AU60" s="98">
        <f t="shared" si="2"/>
        <v>0</v>
      </c>
      <c r="AV60" s="98">
        <f t="shared" si="3"/>
        <v>0</v>
      </c>
      <c r="AW60" s="92" t="s">
        <v>4846</v>
      </c>
      <c r="AX60" s="92" t="s">
        <v>4847</v>
      </c>
    </row>
    <row r="61" spans="2:50" s="104" customFormat="1" ht="36">
      <c r="B61" s="93">
        <v>41</v>
      </c>
      <c r="C61" s="92">
        <v>41</v>
      </c>
      <c r="D61" s="94" t="s">
        <v>15</v>
      </c>
      <c r="E61" s="94" t="s">
        <v>4111</v>
      </c>
      <c r="F61" s="94" t="s">
        <v>4126</v>
      </c>
      <c r="G61" s="94" t="s">
        <v>4327</v>
      </c>
      <c r="H61" s="94" t="s">
        <v>4117</v>
      </c>
      <c r="I61" s="95" t="s">
        <v>4117</v>
      </c>
      <c r="J61" s="94" t="s">
        <v>4327</v>
      </c>
      <c r="K61" s="92" t="s">
        <v>4254</v>
      </c>
      <c r="L61" s="92" t="s">
        <v>4326</v>
      </c>
      <c r="M61" s="92">
        <v>2</v>
      </c>
      <c r="N61" s="96">
        <v>0</v>
      </c>
      <c r="O61" s="96">
        <v>0</v>
      </c>
      <c r="P61" s="97">
        <v>0</v>
      </c>
      <c r="Q61" s="98">
        <v>0</v>
      </c>
      <c r="R61" s="98">
        <v>0</v>
      </c>
      <c r="S61" s="98">
        <v>0</v>
      </c>
      <c r="T61" s="96">
        <v>0</v>
      </c>
      <c r="U61" s="97">
        <v>0</v>
      </c>
      <c r="V61" s="99">
        <v>0</v>
      </c>
      <c r="W61" s="100">
        <v>0.7</v>
      </c>
      <c r="X61" s="97">
        <v>0</v>
      </c>
      <c r="Y61" s="98">
        <v>0</v>
      </c>
      <c r="Z61" s="98">
        <v>0</v>
      </c>
      <c r="AA61" s="98">
        <v>0</v>
      </c>
      <c r="AB61" s="100">
        <v>0.7</v>
      </c>
      <c r="AC61" s="101">
        <v>0.35</v>
      </c>
      <c r="AD61" s="100">
        <v>0.5</v>
      </c>
      <c r="AE61" s="102">
        <v>1</v>
      </c>
      <c r="AF61" s="101">
        <v>1</v>
      </c>
      <c r="AG61" s="98">
        <v>0</v>
      </c>
      <c r="AH61" s="98">
        <v>0</v>
      </c>
      <c r="AI61" s="98">
        <v>0</v>
      </c>
      <c r="AJ61" s="100">
        <v>1.7</v>
      </c>
      <c r="AK61" s="101">
        <v>0.85</v>
      </c>
      <c r="AL61" s="100">
        <v>0.3</v>
      </c>
      <c r="AM61" s="103">
        <v>0.15</v>
      </c>
      <c r="AN61" s="111">
        <v>0.9</v>
      </c>
      <c r="AO61" s="110">
        <v>1</v>
      </c>
      <c r="AP61" s="98">
        <f>+SUMIFS('Ejec Diciembre 2023 Cajica'!G:G,'Ejec Diciembre 2023 Cajica'!B:B,4,'Ejec Diciembre 2023 Cajica'!D:D,BD_Resúmen!B61)</f>
        <v>0</v>
      </c>
      <c r="AQ61" s="98">
        <f>+SUMIFS('Ejec Diciembre 2023 Cajica'!H:H,'Ejec Diciembre 2023 Cajica'!B:B,4,'Ejec Diciembre 2023 Cajica'!D:D,BD_Resúmen!B61)</f>
        <v>0</v>
      </c>
      <c r="AR61" s="98">
        <f>+SUMIFS('Ejec Diciembre 2023 Cajica'!I:I,'Ejec Diciembre 2023 Cajica'!B:B,4,'Ejec Diciembre 2023 Cajica'!D:D,BD_Resúmen!B61)</f>
        <v>0</v>
      </c>
      <c r="AS61" s="115">
        <v>2.6</v>
      </c>
      <c r="AT61" s="101">
        <v>1</v>
      </c>
      <c r="AU61" s="98">
        <f t="shared" si="2"/>
        <v>0</v>
      </c>
      <c r="AV61" s="98">
        <f t="shared" si="3"/>
        <v>0</v>
      </c>
      <c r="AW61" s="92" t="s">
        <v>4848</v>
      </c>
      <c r="AX61" s="92"/>
    </row>
    <row r="62" spans="2:50" s="104" customFormat="1" ht="36">
      <c r="B62" s="93">
        <v>42</v>
      </c>
      <c r="C62" s="92">
        <v>42</v>
      </c>
      <c r="D62" s="94" t="s">
        <v>15</v>
      </c>
      <c r="E62" s="94" t="s">
        <v>4111</v>
      </c>
      <c r="F62" s="94" t="s">
        <v>4126</v>
      </c>
      <c r="G62" s="94" t="s">
        <v>4328</v>
      </c>
      <c r="H62" s="94" t="s">
        <v>4117</v>
      </c>
      <c r="I62" s="95" t="s">
        <v>4117</v>
      </c>
      <c r="J62" s="94" t="s">
        <v>4328</v>
      </c>
      <c r="K62" s="92" t="s">
        <v>4254</v>
      </c>
      <c r="L62" s="92" t="s">
        <v>4326</v>
      </c>
      <c r="M62" s="92">
        <v>1.5</v>
      </c>
      <c r="N62" s="96">
        <v>0</v>
      </c>
      <c r="O62" s="96">
        <v>0</v>
      </c>
      <c r="P62" s="97">
        <v>0</v>
      </c>
      <c r="Q62" s="98">
        <v>0</v>
      </c>
      <c r="R62" s="98">
        <v>0</v>
      </c>
      <c r="S62" s="98">
        <v>0</v>
      </c>
      <c r="T62" s="96">
        <v>0</v>
      </c>
      <c r="U62" s="97">
        <v>0</v>
      </c>
      <c r="V62" s="99">
        <v>0</v>
      </c>
      <c r="W62" s="100">
        <v>0</v>
      </c>
      <c r="X62" s="97">
        <v>0</v>
      </c>
      <c r="Y62" s="98">
        <v>0</v>
      </c>
      <c r="Z62" s="98">
        <v>0</v>
      </c>
      <c r="AA62" s="98">
        <v>0</v>
      </c>
      <c r="AB62" s="100">
        <v>0</v>
      </c>
      <c r="AC62" s="101">
        <v>0</v>
      </c>
      <c r="AD62" s="100">
        <v>0</v>
      </c>
      <c r="AE62" s="102">
        <v>0</v>
      </c>
      <c r="AF62" s="101">
        <v>0</v>
      </c>
      <c r="AG62" s="98">
        <v>0</v>
      </c>
      <c r="AH62" s="98">
        <v>0</v>
      </c>
      <c r="AI62" s="98">
        <v>0</v>
      </c>
      <c r="AJ62" s="100">
        <v>0</v>
      </c>
      <c r="AK62" s="101">
        <v>0</v>
      </c>
      <c r="AL62" s="100">
        <v>1.5</v>
      </c>
      <c r="AM62" s="103">
        <v>1</v>
      </c>
      <c r="AN62" s="111">
        <v>1.3</v>
      </c>
      <c r="AO62" s="110">
        <v>0.8666666666666667</v>
      </c>
      <c r="AP62" s="98">
        <f>+SUMIFS('Ejec Diciembre 2023 Cajica'!G:G,'Ejec Diciembre 2023 Cajica'!B:B,4,'Ejec Diciembre 2023 Cajica'!D:D,BD_Resúmen!B62)</f>
        <v>29291963</v>
      </c>
      <c r="AQ62" s="98">
        <f>+SUMIFS('Ejec Diciembre 2023 Cajica'!H:H,'Ejec Diciembre 2023 Cajica'!B:B,4,'Ejec Diciembre 2023 Cajica'!D:D,BD_Resúmen!B62)</f>
        <v>29291963</v>
      </c>
      <c r="AR62" s="98">
        <f>+SUMIFS('Ejec Diciembre 2023 Cajica'!I:I,'Ejec Diciembre 2023 Cajica'!B:B,4,'Ejec Diciembre 2023 Cajica'!D:D,BD_Resúmen!B62)</f>
        <v>29291963</v>
      </c>
      <c r="AS62" s="115">
        <v>1.3</v>
      </c>
      <c r="AT62" s="101">
        <v>0.86670000000000003</v>
      </c>
      <c r="AU62" s="98">
        <f t="shared" si="2"/>
        <v>29291963</v>
      </c>
      <c r="AV62" s="98">
        <f t="shared" si="3"/>
        <v>29291963</v>
      </c>
      <c r="AW62" s="92" t="s">
        <v>4849</v>
      </c>
      <c r="AX62" s="92" t="s">
        <v>4850</v>
      </c>
    </row>
    <row r="63" spans="2:50" s="104" customFormat="1" ht="72">
      <c r="B63" s="93">
        <v>43</v>
      </c>
      <c r="C63" s="92">
        <v>43</v>
      </c>
      <c r="D63" s="94" t="s">
        <v>15</v>
      </c>
      <c r="E63" s="94" t="s">
        <v>4111</v>
      </c>
      <c r="F63" s="94" t="s">
        <v>4126</v>
      </c>
      <c r="G63" s="94" t="s">
        <v>4329</v>
      </c>
      <c r="H63" s="94" t="s">
        <v>4117</v>
      </c>
      <c r="I63" s="95" t="s">
        <v>4117</v>
      </c>
      <c r="J63" s="94" t="s">
        <v>4330</v>
      </c>
      <c r="K63" s="92" t="s">
        <v>4254</v>
      </c>
      <c r="L63" s="92" t="s">
        <v>4326</v>
      </c>
      <c r="M63" s="92">
        <v>2</v>
      </c>
      <c r="N63" s="96">
        <v>0</v>
      </c>
      <c r="O63" s="96">
        <v>0</v>
      </c>
      <c r="P63" s="97">
        <v>0</v>
      </c>
      <c r="Q63" s="98">
        <v>0</v>
      </c>
      <c r="R63" s="98">
        <v>0</v>
      </c>
      <c r="S63" s="98">
        <v>0</v>
      </c>
      <c r="T63" s="96">
        <v>0</v>
      </c>
      <c r="U63" s="97">
        <v>0</v>
      </c>
      <c r="V63" s="99">
        <v>0</v>
      </c>
      <c r="W63" s="100">
        <v>0</v>
      </c>
      <c r="X63" s="97">
        <v>0</v>
      </c>
      <c r="Y63" s="98">
        <v>0</v>
      </c>
      <c r="Z63" s="98">
        <v>0</v>
      </c>
      <c r="AA63" s="98">
        <v>0</v>
      </c>
      <c r="AB63" s="100">
        <v>0</v>
      </c>
      <c r="AC63" s="101">
        <v>0</v>
      </c>
      <c r="AD63" s="100">
        <v>0</v>
      </c>
      <c r="AE63" s="102">
        <v>2.194</v>
      </c>
      <c r="AF63" s="101">
        <v>0</v>
      </c>
      <c r="AG63" s="98">
        <v>17153596431</v>
      </c>
      <c r="AH63" s="98">
        <v>0</v>
      </c>
      <c r="AI63" s="98">
        <v>0</v>
      </c>
      <c r="AJ63" s="100">
        <v>2.194</v>
      </c>
      <c r="AK63" s="101">
        <v>1</v>
      </c>
      <c r="AL63" s="100">
        <v>0</v>
      </c>
      <c r="AM63" s="103">
        <v>0</v>
      </c>
      <c r="AN63" s="111">
        <v>0.47699999999999998</v>
      </c>
      <c r="AO63" s="110">
        <v>0</v>
      </c>
      <c r="AP63" s="98">
        <f>+SUMIFS('Ejec Diciembre 2023 Cajica'!G:G,'Ejec Diciembre 2023 Cajica'!B:B,4,'Ejec Diciembre 2023 Cajica'!D:D,BD_Resúmen!B63)</f>
        <v>21067562109.510002</v>
      </c>
      <c r="AQ63" s="98">
        <f>+SUMIFS('Ejec Diciembre 2023 Cajica'!H:H,'Ejec Diciembre 2023 Cajica'!B:B,4,'Ejec Diciembre 2023 Cajica'!D:D,BD_Resúmen!B63)</f>
        <v>18159923774.739998</v>
      </c>
      <c r="AR63" s="98">
        <f>+SUMIFS('Ejec Diciembre 2023 Cajica'!I:I,'Ejec Diciembre 2023 Cajica'!B:B,4,'Ejec Diciembre 2023 Cajica'!D:D,BD_Resúmen!B63)</f>
        <v>323975540.98000002</v>
      </c>
      <c r="AS63" s="115">
        <v>2.6709999999999998</v>
      </c>
      <c r="AT63" s="101">
        <v>1</v>
      </c>
      <c r="AU63" s="98">
        <f t="shared" si="2"/>
        <v>18159923774.739998</v>
      </c>
      <c r="AV63" s="98">
        <f t="shared" si="3"/>
        <v>323975540.98000002</v>
      </c>
      <c r="AW63" s="92" t="s">
        <v>4851</v>
      </c>
      <c r="AX63" s="92"/>
    </row>
    <row r="64" spans="2:50" s="104" customFormat="1" ht="60">
      <c r="B64" s="93">
        <v>44</v>
      </c>
      <c r="C64" s="92">
        <v>44</v>
      </c>
      <c r="D64" s="94" t="s">
        <v>15</v>
      </c>
      <c r="E64" s="94" t="s">
        <v>4111</v>
      </c>
      <c r="F64" s="94" t="s">
        <v>4126</v>
      </c>
      <c r="G64" s="94" t="s">
        <v>4331</v>
      </c>
      <c r="H64" s="94" t="s">
        <v>4117</v>
      </c>
      <c r="I64" s="95" t="s">
        <v>4117</v>
      </c>
      <c r="J64" s="94" t="s">
        <v>4331</v>
      </c>
      <c r="K64" s="92" t="s">
        <v>4254</v>
      </c>
      <c r="L64" s="92" t="s">
        <v>4326</v>
      </c>
      <c r="M64" s="92">
        <v>6.2</v>
      </c>
      <c r="N64" s="96">
        <v>2</v>
      </c>
      <c r="O64" s="96">
        <v>2</v>
      </c>
      <c r="P64" s="97">
        <v>1</v>
      </c>
      <c r="Q64" s="98">
        <v>1938193327.95</v>
      </c>
      <c r="R64" s="98">
        <v>701135941</v>
      </c>
      <c r="S64" s="98">
        <v>701135941</v>
      </c>
      <c r="T64" s="96">
        <v>2</v>
      </c>
      <c r="U64" s="97">
        <v>0.32258064516129031</v>
      </c>
      <c r="V64" s="99">
        <v>0.6</v>
      </c>
      <c r="W64" s="100">
        <v>0.6</v>
      </c>
      <c r="X64" s="97">
        <v>1</v>
      </c>
      <c r="Y64" s="98">
        <v>1249059520</v>
      </c>
      <c r="Z64" s="98">
        <v>1231443944</v>
      </c>
      <c r="AA64" s="98">
        <v>1231443944</v>
      </c>
      <c r="AB64" s="100">
        <v>2.6</v>
      </c>
      <c r="AC64" s="101">
        <v>0.41935483870967744</v>
      </c>
      <c r="AD64" s="100">
        <v>1</v>
      </c>
      <c r="AE64" s="102">
        <v>22.82</v>
      </c>
      <c r="AF64" s="101">
        <v>1</v>
      </c>
      <c r="AG64" s="98">
        <v>2252058782</v>
      </c>
      <c r="AH64" s="98">
        <v>2233285199</v>
      </c>
      <c r="AI64" s="98">
        <v>2159099159</v>
      </c>
      <c r="AJ64" s="100">
        <v>25.42</v>
      </c>
      <c r="AK64" s="101">
        <v>1</v>
      </c>
      <c r="AL64" s="100">
        <v>0</v>
      </c>
      <c r="AM64" s="103">
        <v>0</v>
      </c>
      <c r="AN64" s="111">
        <v>5.569</v>
      </c>
      <c r="AO64" s="110">
        <v>0</v>
      </c>
      <c r="AP64" s="98">
        <f>+SUMIFS('Ejec Diciembre 2023 Cajica'!G:G,'Ejec Diciembre 2023 Cajica'!B:B,4,'Ejec Diciembre 2023 Cajica'!D:D,BD_Resúmen!B64)</f>
        <v>3491017510.0499997</v>
      </c>
      <c r="AQ64" s="98">
        <f>+SUMIFS('Ejec Diciembre 2023 Cajica'!H:H,'Ejec Diciembre 2023 Cajica'!B:B,4,'Ejec Diciembre 2023 Cajica'!D:D,BD_Resúmen!B64)</f>
        <v>3252829602</v>
      </c>
      <c r="AR64" s="98">
        <f>+SUMIFS('Ejec Diciembre 2023 Cajica'!I:I,'Ejec Diciembre 2023 Cajica'!B:B,4,'Ejec Diciembre 2023 Cajica'!D:D,BD_Resúmen!B64)</f>
        <v>2732898791</v>
      </c>
      <c r="AS64" s="115">
        <v>30.989000000000001</v>
      </c>
      <c r="AT64" s="101">
        <v>1</v>
      </c>
      <c r="AU64" s="98">
        <f t="shared" si="2"/>
        <v>7418694686</v>
      </c>
      <c r="AV64" s="98">
        <f t="shared" si="3"/>
        <v>6824577835</v>
      </c>
      <c r="AW64" s="92" t="s">
        <v>4852</v>
      </c>
      <c r="AX64" s="92"/>
    </row>
    <row r="65" spans="2:50" s="104" customFormat="1" ht="48">
      <c r="B65" s="93">
        <v>45</v>
      </c>
      <c r="C65" s="92">
        <v>45</v>
      </c>
      <c r="D65" s="94" t="s">
        <v>15</v>
      </c>
      <c r="E65" s="94" t="s">
        <v>4111</v>
      </c>
      <c r="F65" s="94" t="s">
        <v>4126</v>
      </c>
      <c r="G65" s="94" t="s">
        <v>4332</v>
      </c>
      <c r="H65" s="94" t="s">
        <v>4117</v>
      </c>
      <c r="I65" s="95" t="s">
        <v>4117</v>
      </c>
      <c r="J65" s="94" t="s">
        <v>4333</v>
      </c>
      <c r="K65" s="92" t="s">
        <v>4254</v>
      </c>
      <c r="L65" s="92" t="s">
        <v>4334</v>
      </c>
      <c r="M65" s="92">
        <v>2</v>
      </c>
      <c r="N65" s="96">
        <v>0</v>
      </c>
      <c r="O65" s="96">
        <v>0</v>
      </c>
      <c r="P65" s="97">
        <v>0</v>
      </c>
      <c r="Q65" s="98">
        <v>0</v>
      </c>
      <c r="R65" s="98">
        <v>0</v>
      </c>
      <c r="S65" s="98">
        <v>0</v>
      </c>
      <c r="T65" s="96">
        <v>0</v>
      </c>
      <c r="U65" s="97">
        <v>0</v>
      </c>
      <c r="V65" s="99">
        <v>0</v>
      </c>
      <c r="W65" s="100">
        <v>0</v>
      </c>
      <c r="X65" s="97">
        <v>0</v>
      </c>
      <c r="Y65" s="98">
        <v>0</v>
      </c>
      <c r="Z65" s="98">
        <v>0</v>
      </c>
      <c r="AA65" s="98">
        <v>0</v>
      </c>
      <c r="AB65" s="100">
        <v>0</v>
      </c>
      <c r="AC65" s="101">
        <v>0</v>
      </c>
      <c r="AD65" s="100">
        <v>1</v>
      </c>
      <c r="AE65" s="102">
        <v>1860</v>
      </c>
      <c r="AF65" s="101">
        <v>1</v>
      </c>
      <c r="AG65" s="98">
        <v>0</v>
      </c>
      <c r="AH65" s="98">
        <v>0</v>
      </c>
      <c r="AI65" s="98">
        <v>0</v>
      </c>
      <c r="AJ65" s="100">
        <v>1860</v>
      </c>
      <c r="AK65" s="101">
        <v>1</v>
      </c>
      <c r="AL65" s="100">
        <v>0</v>
      </c>
      <c r="AM65" s="103">
        <v>0</v>
      </c>
      <c r="AN65" s="111">
        <v>1072.3</v>
      </c>
      <c r="AO65" s="110">
        <v>0</v>
      </c>
      <c r="AP65" s="98">
        <f>+SUMIFS('Ejec Diciembre 2023 Cajica'!G:G,'Ejec Diciembre 2023 Cajica'!B:B,4,'Ejec Diciembre 2023 Cajica'!D:D,BD_Resúmen!B65)</f>
        <v>2917370744.0999999</v>
      </c>
      <c r="AQ65" s="98">
        <f>+SUMIFS('Ejec Diciembre 2023 Cajica'!H:H,'Ejec Diciembre 2023 Cajica'!B:B,4,'Ejec Diciembre 2023 Cajica'!D:D,BD_Resúmen!B65)</f>
        <v>2917370744.0999999</v>
      </c>
      <c r="AR65" s="98">
        <f>+SUMIFS('Ejec Diciembre 2023 Cajica'!I:I,'Ejec Diciembre 2023 Cajica'!B:B,4,'Ejec Diciembre 2023 Cajica'!D:D,BD_Resúmen!B65)</f>
        <v>0</v>
      </c>
      <c r="AS65" s="115">
        <v>2932.3</v>
      </c>
      <c r="AT65" s="101">
        <v>1</v>
      </c>
      <c r="AU65" s="98">
        <f t="shared" si="2"/>
        <v>2917370744.0999999</v>
      </c>
      <c r="AV65" s="98">
        <f t="shared" si="3"/>
        <v>0</v>
      </c>
      <c r="AW65" s="92" t="s">
        <v>4853</v>
      </c>
      <c r="AX65" s="92"/>
    </row>
    <row r="66" spans="2:50" s="104" customFormat="1" ht="36">
      <c r="B66" s="93">
        <v>46</v>
      </c>
      <c r="C66" s="92">
        <v>46</v>
      </c>
      <c r="D66" s="94" t="s">
        <v>15</v>
      </c>
      <c r="E66" s="94" t="s">
        <v>4111</v>
      </c>
      <c r="F66" s="94" t="s">
        <v>4126</v>
      </c>
      <c r="G66" s="94" t="s">
        <v>4335</v>
      </c>
      <c r="H66" s="94" t="s">
        <v>4117</v>
      </c>
      <c r="I66" s="95" t="s">
        <v>4117</v>
      </c>
      <c r="J66" s="94" t="s">
        <v>4336</v>
      </c>
      <c r="K66" s="92" t="s">
        <v>4254</v>
      </c>
      <c r="L66" s="92" t="s">
        <v>4326</v>
      </c>
      <c r="M66" s="92">
        <v>1</v>
      </c>
      <c r="N66" s="96">
        <v>0</v>
      </c>
      <c r="O66" s="96">
        <v>0</v>
      </c>
      <c r="P66" s="97">
        <v>0</v>
      </c>
      <c r="Q66" s="98">
        <v>0</v>
      </c>
      <c r="R66" s="98">
        <v>0</v>
      </c>
      <c r="S66" s="98">
        <v>0</v>
      </c>
      <c r="T66" s="96">
        <v>0</v>
      </c>
      <c r="U66" s="97">
        <v>0</v>
      </c>
      <c r="V66" s="99">
        <v>0</v>
      </c>
      <c r="W66" s="100">
        <v>0</v>
      </c>
      <c r="X66" s="97">
        <v>0</v>
      </c>
      <c r="Y66" s="98">
        <v>0</v>
      </c>
      <c r="Z66" s="98">
        <v>0</v>
      </c>
      <c r="AA66" s="98">
        <v>0</v>
      </c>
      <c r="AB66" s="100">
        <v>0</v>
      </c>
      <c r="AC66" s="101">
        <v>0</v>
      </c>
      <c r="AD66" s="100">
        <v>0.5</v>
      </c>
      <c r="AE66" s="102">
        <v>0</v>
      </c>
      <c r="AF66" s="101">
        <v>0</v>
      </c>
      <c r="AG66" s="98">
        <v>0</v>
      </c>
      <c r="AH66" s="98">
        <v>0</v>
      </c>
      <c r="AI66" s="98">
        <v>0</v>
      </c>
      <c r="AJ66" s="100">
        <v>0</v>
      </c>
      <c r="AK66" s="101">
        <v>0</v>
      </c>
      <c r="AL66" s="100">
        <v>1</v>
      </c>
      <c r="AM66" s="103">
        <v>1</v>
      </c>
      <c r="AN66" s="111">
        <v>0</v>
      </c>
      <c r="AO66" s="110">
        <v>0</v>
      </c>
      <c r="AP66" s="98">
        <f>+SUMIFS('Ejec Diciembre 2023 Cajica'!G:G,'Ejec Diciembre 2023 Cajica'!B:B,4,'Ejec Diciembre 2023 Cajica'!D:D,BD_Resúmen!B66)</f>
        <v>84663964</v>
      </c>
      <c r="AQ66" s="98">
        <f>+SUMIFS('Ejec Diciembre 2023 Cajica'!H:H,'Ejec Diciembre 2023 Cajica'!B:B,4,'Ejec Diciembre 2023 Cajica'!D:D,BD_Resúmen!B66)</f>
        <v>50434837</v>
      </c>
      <c r="AR66" s="98">
        <f>+SUMIFS('Ejec Diciembre 2023 Cajica'!I:I,'Ejec Diciembre 2023 Cajica'!B:B,4,'Ejec Diciembre 2023 Cajica'!D:D,BD_Resúmen!B66)</f>
        <v>50434837</v>
      </c>
      <c r="AS66" s="115">
        <v>0</v>
      </c>
      <c r="AT66" s="101">
        <v>0</v>
      </c>
      <c r="AU66" s="98">
        <f t="shared" si="2"/>
        <v>50434837</v>
      </c>
      <c r="AV66" s="98">
        <f t="shared" si="3"/>
        <v>50434837</v>
      </c>
      <c r="AW66" s="92" t="s">
        <v>4854</v>
      </c>
      <c r="AX66" s="92" t="s">
        <v>4855</v>
      </c>
    </row>
    <row r="67" spans="2:50" s="104" customFormat="1" ht="60">
      <c r="B67" s="93">
        <v>47</v>
      </c>
      <c r="C67" s="92">
        <v>47</v>
      </c>
      <c r="D67" s="94" t="s">
        <v>15</v>
      </c>
      <c r="E67" s="94" t="s">
        <v>4111</v>
      </c>
      <c r="F67" s="94" t="s">
        <v>4126</v>
      </c>
      <c r="G67" s="94" t="s">
        <v>4337</v>
      </c>
      <c r="H67" s="94" t="s">
        <v>4117</v>
      </c>
      <c r="I67" s="95" t="s">
        <v>4117</v>
      </c>
      <c r="J67" s="94" t="s">
        <v>4338</v>
      </c>
      <c r="K67" s="92" t="s">
        <v>4254</v>
      </c>
      <c r="L67" s="92" t="s">
        <v>4334</v>
      </c>
      <c r="M67" s="92">
        <v>0.7</v>
      </c>
      <c r="N67" s="96">
        <v>0</v>
      </c>
      <c r="O67" s="96">
        <v>0</v>
      </c>
      <c r="P67" s="97">
        <v>0</v>
      </c>
      <c r="Q67" s="98">
        <v>0</v>
      </c>
      <c r="R67" s="98">
        <v>0</v>
      </c>
      <c r="S67" s="98">
        <v>0</v>
      </c>
      <c r="T67" s="96">
        <v>0</v>
      </c>
      <c r="U67" s="97">
        <v>0</v>
      </c>
      <c r="V67" s="99">
        <v>0.2</v>
      </c>
      <c r="W67" s="100">
        <v>1.52</v>
      </c>
      <c r="X67" s="97">
        <v>1</v>
      </c>
      <c r="Y67" s="98">
        <v>0</v>
      </c>
      <c r="Z67" s="98">
        <v>0</v>
      </c>
      <c r="AA67" s="98">
        <v>0</v>
      </c>
      <c r="AB67" s="100">
        <v>1.52</v>
      </c>
      <c r="AC67" s="101">
        <v>1</v>
      </c>
      <c r="AD67" s="100">
        <v>0</v>
      </c>
      <c r="AE67" s="102">
        <v>1927</v>
      </c>
      <c r="AF67" s="101">
        <v>0</v>
      </c>
      <c r="AG67" s="98">
        <v>0</v>
      </c>
      <c r="AH67" s="98">
        <v>0</v>
      </c>
      <c r="AI67" s="98">
        <v>0</v>
      </c>
      <c r="AJ67" s="100">
        <v>1928.52</v>
      </c>
      <c r="AK67" s="101">
        <v>1</v>
      </c>
      <c r="AL67" s="100">
        <v>0</v>
      </c>
      <c r="AM67" s="103">
        <v>0</v>
      </c>
      <c r="AN67" s="111">
        <v>2099480</v>
      </c>
      <c r="AO67" s="110">
        <v>0</v>
      </c>
      <c r="AP67" s="98">
        <f>+SUMIFS('Ejec Diciembre 2023 Cajica'!G:G,'Ejec Diciembre 2023 Cajica'!B:B,4,'Ejec Diciembre 2023 Cajica'!D:D,BD_Resúmen!B67)</f>
        <v>3665677983</v>
      </c>
      <c r="AQ67" s="98">
        <f>+SUMIFS('Ejec Diciembre 2023 Cajica'!H:H,'Ejec Diciembre 2023 Cajica'!B:B,4,'Ejec Diciembre 2023 Cajica'!D:D,BD_Resúmen!B67)</f>
        <v>2243534000</v>
      </c>
      <c r="AR67" s="98">
        <f>+SUMIFS('Ejec Diciembre 2023 Cajica'!I:I,'Ejec Diciembre 2023 Cajica'!B:B,4,'Ejec Diciembre 2023 Cajica'!D:D,BD_Resúmen!B67)</f>
        <v>2243534000</v>
      </c>
      <c r="AS67" s="115">
        <v>2101408.52</v>
      </c>
      <c r="AT67" s="101">
        <v>1</v>
      </c>
      <c r="AU67" s="98">
        <f t="shared" si="2"/>
        <v>2243534000</v>
      </c>
      <c r="AV67" s="98">
        <f t="shared" si="3"/>
        <v>2243534000</v>
      </c>
      <c r="AW67" s="92" t="s">
        <v>4856</v>
      </c>
      <c r="AX67" s="92"/>
    </row>
    <row r="68" spans="2:50" s="104" customFormat="1" ht="36">
      <c r="B68" s="93">
        <v>48</v>
      </c>
      <c r="C68" s="92">
        <v>48</v>
      </c>
      <c r="D68" s="94" t="s">
        <v>15</v>
      </c>
      <c r="E68" s="94" t="s">
        <v>4111</v>
      </c>
      <c r="F68" s="94" t="s">
        <v>4126</v>
      </c>
      <c r="G68" s="94" t="s">
        <v>4339</v>
      </c>
      <c r="H68" s="94" t="s">
        <v>4117</v>
      </c>
      <c r="I68" s="95" t="s">
        <v>4117</v>
      </c>
      <c r="J68" s="94" t="s">
        <v>4339</v>
      </c>
      <c r="K68" s="92" t="s">
        <v>4254</v>
      </c>
      <c r="L68" s="92" t="s">
        <v>4326</v>
      </c>
      <c r="M68" s="92">
        <v>1</v>
      </c>
      <c r="N68" s="96">
        <v>0</v>
      </c>
      <c r="O68" s="96">
        <v>0</v>
      </c>
      <c r="P68" s="97">
        <v>0</v>
      </c>
      <c r="Q68" s="98">
        <v>0</v>
      </c>
      <c r="R68" s="98">
        <v>0</v>
      </c>
      <c r="S68" s="98">
        <v>0</v>
      </c>
      <c r="T68" s="96">
        <v>0</v>
      </c>
      <c r="U68" s="97">
        <v>0</v>
      </c>
      <c r="V68" s="99">
        <v>0.2</v>
      </c>
      <c r="W68" s="100">
        <v>0</v>
      </c>
      <c r="X68" s="97">
        <v>0</v>
      </c>
      <c r="Y68" s="98">
        <v>0</v>
      </c>
      <c r="Z68" s="98">
        <v>0</v>
      </c>
      <c r="AA68" s="98">
        <v>0</v>
      </c>
      <c r="AB68" s="100">
        <v>0</v>
      </c>
      <c r="AC68" s="101">
        <v>0</v>
      </c>
      <c r="AD68" s="100">
        <v>0.3</v>
      </c>
      <c r="AE68" s="102">
        <v>0</v>
      </c>
      <c r="AF68" s="101">
        <v>0</v>
      </c>
      <c r="AG68" s="98">
        <v>208458063</v>
      </c>
      <c r="AH68" s="98">
        <v>208458063</v>
      </c>
      <c r="AI68" s="98">
        <v>208458063</v>
      </c>
      <c r="AJ68" s="100">
        <v>0</v>
      </c>
      <c r="AK68" s="101">
        <v>0</v>
      </c>
      <c r="AL68" s="100">
        <v>1</v>
      </c>
      <c r="AM68" s="103">
        <v>1</v>
      </c>
      <c r="AN68" s="111">
        <v>45262</v>
      </c>
      <c r="AO68" s="110">
        <v>1</v>
      </c>
      <c r="AP68" s="98">
        <f>+SUMIFS('Ejec Diciembre 2023 Cajica'!G:G,'Ejec Diciembre 2023 Cajica'!B:B,4,'Ejec Diciembre 2023 Cajica'!D:D,BD_Resúmen!B68)</f>
        <v>94318633.340000004</v>
      </c>
      <c r="AQ68" s="98">
        <f>+SUMIFS('Ejec Diciembre 2023 Cajica'!H:H,'Ejec Diciembre 2023 Cajica'!B:B,4,'Ejec Diciembre 2023 Cajica'!D:D,BD_Resúmen!B68)</f>
        <v>94318633.340000004</v>
      </c>
      <c r="AR68" s="98">
        <f>+SUMIFS('Ejec Diciembre 2023 Cajica'!I:I,'Ejec Diciembre 2023 Cajica'!B:B,4,'Ejec Diciembre 2023 Cajica'!D:D,BD_Resúmen!B68)</f>
        <v>91368633.340000004</v>
      </c>
      <c r="AS68" s="115">
        <v>45262</v>
      </c>
      <c r="AT68" s="101">
        <v>1</v>
      </c>
      <c r="AU68" s="98">
        <f t="shared" si="2"/>
        <v>302776696.34000003</v>
      </c>
      <c r="AV68" s="98">
        <f t="shared" si="3"/>
        <v>299826696.34000003</v>
      </c>
      <c r="AW68" s="92" t="s">
        <v>4857</v>
      </c>
      <c r="AX68" s="92"/>
    </row>
    <row r="69" spans="2:50" s="104" customFormat="1" ht="48">
      <c r="B69" s="93">
        <v>49</v>
      </c>
      <c r="C69" s="92">
        <v>49</v>
      </c>
      <c r="D69" s="94" t="s">
        <v>15</v>
      </c>
      <c r="E69" s="94" t="s">
        <v>4111</v>
      </c>
      <c r="F69" s="94" t="s">
        <v>4126</v>
      </c>
      <c r="G69" s="94" t="s">
        <v>4340</v>
      </c>
      <c r="H69" s="94" t="s">
        <v>4117</v>
      </c>
      <c r="I69" s="95" t="s">
        <v>4117</v>
      </c>
      <c r="J69" s="94" t="s">
        <v>4341</v>
      </c>
      <c r="K69" s="92" t="s">
        <v>4254</v>
      </c>
      <c r="L69" s="92" t="s">
        <v>4326</v>
      </c>
      <c r="M69" s="92">
        <v>0.5</v>
      </c>
      <c r="N69" s="96">
        <v>0</v>
      </c>
      <c r="O69" s="96">
        <v>0</v>
      </c>
      <c r="P69" s="97">
        <v>0</v>
      </c>
      <c r="Q69" s="98">
        <v>0</v>
      </c>
      <c r="R69" s="98">
        <v>0</v>
      </c>
      <c r="S69" s="98">
        <v>0</v>
      </c>
      <c r="T69" s="96">
        <v>0</v>
      </c>
      <c r="U69" s="97">
        <v>0</v>
      </c>
      <c r="V69" s="99">
        <v>0.2</v>
      </c>
      <c r="W69" s="100">
        <v>0.88</v>
      </c>
      <c r="X69" s="97">
        <v>1</v>
      </c>
      <c r="Y69" s="98">
        <v>228204145</v>
      </c>
      <c r="Z69" s="98">
        <v>77926631</v>
      </c>
      <c r="AA69" s="98">
        <v>77926631</v>
      </c>
      <c r="AB69" s="100">
        <v>0.88</v>
      </c>
      <c r="AC69" s="101">
        <v>1</v>
      </c>
      <c r="AD69" s="100">
        <v>0</v>
      </c>
      <c r="AE69" s="102">
        <v>1.1599999999999999</v>
      </c>
      <c r="AF69" s="101">
        <v>0</v>
      </c>
      <c r="AG69" s="98">
        <v>370319047</v>
      </c>
      <c r="AH69" s="98">
        <v>0</v>
      </c>
      <c r="AI69" s="98">
        <v>0</v>
      </c>
      <c r="AJ69" s="100">
        <v>2.04</v>
      </c>
      <c r="AK69" s="101">
        <v>1</v>
      </c>
      <c r="AL69" s="100">
        <v>0</v>
      </c>
      <c r="AM69" s="103">
        <v>0</v>
      </c>
      <c r="AN69" s="111">
        <v>0</v>
      </c>
      <c r="AO69" s="110">
        <v>0</v>
      </c>
      <c r="AP69" s="98">
        <f>+SUMIFS('Ejec Diciembre 2023 Cajica'!G:G,'Ejec Diciembre 2023 Cajica'!B:B,4,'Ejec Diciembre 2023 Cajica'!D:D,BD_Resúmen!B69)</f>
        <v>0</v>
      </c>
      <c r="AQ69" s="98">
        <f>+SUMIFS('Ejec Diciembre 2023 Cajica'!H:H,'Ejec Diciembre 2023 Cajica'!B:B,4,'Ejec Diciembre 2023 Cajica'!D:D,BD_Resúmen!B69)</f>
        <v>0</v>
      </c>
      <c r="AR69" s="98">
        <f>+SUMIFS('Ejec Diciembre 2023 Cajica'!I:I,'Ejec Diciembre 2023 Cajica'!B:B,4,'Ejec Diciembre 2023 Cajica'!D:D,BD_Resúmen!B69)</f>
        <v>0</v>
      </c>
      <c r="AS69" s="115">
        <v>2.04</v>
      </c>
      <c r="AT69" s="101">
        <v>1</v>
      </c>
      <c r="AU69" s="98">
        <f t="shared" si="2"/>
        <v>77926631</v>
      </c>
      <c r="AV69" s="98">
        <f t="shared" si="3"/>
        <v>77926631</v>
      </c>
      <c r="AW69" s="92" t="s">
        <v>4858</v>
      </c>
      <c r="AX69" s="92"/>
    </row>
    <row r="70" spans="2:50" s="104" customFormat="1" ht="48">
      <c r="B70" s="93">
        <v>50</v>
      </c>
      <c r="C70" s="92">
        <v>50</v>
      </c>
      <c r="D70" s="94" t="s">
        <v>15</v>
      </c>
      <c r="E70" s="94" t="s">
        <v>4111</v>
      </c>
      <c r="F70" s="94" t="s">
        <v>4126</v>
      </c>
      <c r="G70" s="94" t="s">
        <v>4342</v>
      </c>
      <c r="H70" s="94" t="s">
        <v>4117</v>
      </c>
      <c r="I70" s="95" t="s">
        <v>4117</v>
      </c>
      <c r="J70" s="94" t="s">
        <v>4343</v>
      </c>
      <c r="K70" s="92" t="s">
        <v>4254</v>
      </c>
      <c r="L70" s="92" t="s">
        <v>4326</v>
      </c>
      <c r="M70" s="92">
        <v>1.2</v>
      </c>
      <c r="N70" s="96">
        <v>0.26</v>
      </c>
      <c r="O70" s="96">
        <v>0.26</v>
      </c>
      <c r="P70" s="97">
        <v>1</v>
      </c>
      <c r="Q70" s="98">
        <v>1199057551.5</v>
      </c>
      <c r="R70" s="98">
        <v>1050600257.5</v>
      </c>
      <c r="S70" s="98">
        <v>1029785110.5</v>
      </c>
      <c r="T70" s="96">
        <v>0.26</v>
      </c>
      <c r="U70" s="97">
        <v>0.21666666666666667</v>
      </c>
      <c r="V70" s="99">
        <v>0.2</v>
      </c>
      <c r="W70" s="100">
        <v>0.43</v>
      </c>
      <c r="X70" s="97">
        <v>1</v>
      </c>
      <c r="Y70" s="98">
        <v>0</v>
      </c>
      <c r="Z70" s="98">
        <v>0</v>
      </c>
      <c r="AA70" s="98">
        <v>0</v>
      </c>
      <c r="AB70" s="100">
        <v>0.69</v>
      </c>
      <c r="AC70" s="101">
        <v>0.57499999999999996</v>
      </c>
      <c r="AD70" s="100">
        <v>0.2</v>
      </c>
      <c r="AE70" s="102">
        <v>1.86</v>
      </c>
      <c r="AF70" s="101">
        <v>1</v>
      </c>
      <c r="AG70" s="98">
        <v>734917850</v>
      </c>
      <c r="AH70" s="98">
        <v>734917850</v>
      </c>
      <c r="AI70" s="98">
        <v>734917850</v>
      </c>
      <c r="AJ70" s="100">
        <v>2.5499999999999998</v>
      </c>
      <c r="AK70" s="101">
        <v>1</v>
      </c>
      <c r="AL70" s="100">
        <v>0</v>
      </c>
      <c r="AM70" s="103">
        <v>0</v>
      </c>
      <c r="AN70" s="111">
        <v>367</v>
      </c>
      <c r="AO70" s="110">
        <v>0</v>
      </c>
      <c r="AP70" s="98">
        <f>+SUMIFS('Ejec Diciembre 2023 Cajica'!G:G,'Ejec Diciembre 2023 Cajica'!B:B,4,'Ejec Diciembre 2023 Cajica'!D:D,BD_Resúmen!B70)</f>
        <v>0</v>
      </c>
      <c r="AQ70" s="98">
        <f>+SUMIFS('Ejec Diciembre 2023 Cajica'!H:H,'Ejec Diciembre 2023 Cajica'!B:B,4,'Ejec Diciembre 2023 Cajica'!D:D,BD_Resúmen!B70)</f>
        <v>0</v>
      </c>
      <c r="AR70" s="98">
        <f>+SUMIFS('Ejec Diciembre 2023 Cajica'!I:I,'Ejec Diciembre 2023 Cajica'!B:B,4,'Ejec Diciembre 2023 Cajica'!D:D,BD_Resúmen!B70)</f>
        <v>0</v>
      </c>
      <c r="AS70" s="115">
        <v>369.55</v>
      </c>
      <c r="AT70" s="101">
        <v>1</v>
      </c>
      <c r="AU70" s="98">
        <f t="shared" si="2"/>
        <v>1785518107.5</v>
      </c>
      <c r="AV70" s="98">
        <f t="shared" si="3"/>
        <v>1764702960.5</v>
      </c>
      <c r="AW70" s="92" t="s">
        <v>4859</v>
      </c>
      <c r="AX70" s="92"/>
    </row>
    <row r="71" spans="2:50" s="104" customFormat="1" ht="60">
      <c r="B71" s="93">
        <v>51</v>
      </c>
      <c r="C71" s="92">
        <v>51</v>
      </c>
      <c r="D71" s="94" t="s">
        <v>15</v>
      </c>
      <c r="E71" s="94" t="s">
        <v>4111</v>
      </c>
      <c r="F71" s="94" t="s">
        <v>4126</v>
      </c>
      <c r="G71" s="94" t="s">
        <v>4344</v>
      </c>
      <c r="H71" s="94" t="s">
        <v>4117</v>
      </c>
      <c r="I71" s="95" t="s">
        <v>4117</v>
      </c>
      <c r="J71" s="94" t="s">
        <v>4345</v>
      </c>
      <c r="K71" s="92" t="s">
        <v>4254</v>
      </c>
      <c r="L71" s="92" t="s">
        <v>4334</v>
      </c>
      <c r="M71" s="92">
        <v>1</v>
      </c>
      <c r="N71" s="96">
        <v>0.22</v>
      </c>
      <c r="O71" s="96">
        <v>0.22</v>
      </c>
      <c r="P71" s="97">
        <v>1</v>
      </c>
      <c r="Q71" s="98">
        <v>132000000</v>
      </c>
      <c r="R71" s="98">
        <v>132000000</v>
      </c>
      <c r="S71" s="98">
        <v>132000000</v>
      </c>
      <c r="T71" s="96">
        <v>0.22</v>
      </c>
      <c r="U71" s="97">
        <v>0.22</v>
      </c>
      <c r="V71" s="99">
        <v>0.25</v>
      </c>
      <c r="W71" s="100">
        <v>0.98</v>
      </c>
      <c r="X71" s="97">
        <v>1</v>
      </c>
      <c r="Y71" s="98">
        <v>0</v>
      </c>
      <c r="Z71" s="98">
        <v>0</v>
      </c>
      <c r="AA71" s="98">
        <v>0</v>
      </c>
      <c r="AB71" s="100">
        <v>1.2</v>
      </c>
      <c r="AC71" s="101">
        <v>1</v>
      </c>
      <c r="AD71" s="100">
        <v>0</v>
      </c>
      <c r="AE71" s="102">
        <v>1019</v>
      </c>
      <c r="AF71" s="101">
        <v>0</v>
      </c>
      <c r="AG71" s="98">
        <v>2835999496</v>
      </c>
      <c r="AH71" s="98">
        <v>0</v>
      </c>
      <c r="AI71" s="98">
        <v>0</v>
      </c>
      <c r="AJ71" s="100">
        <v>1020.2</v>
      </c>
      <c r="AK71" s="101">
        <v>1</v>
      </c>
      <c r="AL71" s="100">
        <v>0</v>
      </c>
      <c r="AM71" s="103">
        <v>0</v>
      </c>
      <c r="AN71" s="111">
        <v>0</v>
      </c>
      <c r="AO71" s="110">
        <v>0</v>
      </c>
      <c r="AP71" s="98">
        <f>+SUMIFS('Ejec Diciembre 2023 Cajica'!G:G,'Ejec Diciembre 2023 Cajica'!B:B,4,'Ejec Diciembre 2023 Cajica'!D:D,BD_Resúmen!B71)</f>
        <v>0</v>
      </c>
      <c r="AQ71" s="98">
        <f>+SUMIFS('Ejec Diciembre 2023 Cajica'!H:H,'Ejec Diciembre 2023 Cajica'!B:B,4,'Ejec Diciembre 2023 Cajica'!D:D,BD_Resúmen!B71)</f>
        <v>0</v>
      </c>
      <c r="AR71" s="98">
        <f>+SUMIFS('Ejec Diciembre 2023 Cajica'!I:I,'Ejec Diciembre 2023 Cajica'!B:B,4,'Ejec Diciembre 2023 Cajica'!D:D,BD_Resúmen!B71)</f>
        <v>0</v>
      </c>
      <c r="AS71" s="115">
        <v>1020.2</v>
      </c>
      <c r="AT71" s="101">
        <v>1</v>
      </c>
      <c r="AU71" s="98">
        <f t="shared" si="2"/>
        <v>132000000</v>
      </c>
      <c r="AV71" s="98">
        <f t="shared" si="3"/>
        <v>132000000</v>
      </c>
      <c r="AW71" s="92" t="s">
        <v>4860</v>
      </c>
      <c r="AX71" s="92"/>
    </row>
    <row r="72" spans="2:50" s="104" customFormat="1" ht="48">
      <c r="B72" s="93">
        <v>52</v>
      </c>
      <c r="C72" s="92">
        <v>52</v>
      </c>
      <c r="D72" s="94" t="s">
        <v>15</v>
      </c>
      <c r="E72" s="94" t="s">
        <v>4111</v>
      </c>
      <c r="F72" s="94" t="s">
        <v>4130</v>
      </c>
      <c r="G72" s="94" t="s">
        <v>4346</v>
      </c>
      <c r="H72" s="94" t="s">
        <v>4120</v>
      </c>
      <c r="I72" s="95" t="s">
        <v>4347</v>
      </c>
      <c r="J72" s="94" t="s">
        <v>4348</v>
      </c>
      <c r="K72" s="92" t="s">
        <v>4254</v>
      </c>
      <c r="L72" s="92" t="s">
        <v>4250</v>
      </c>
      <c r="M72" s="92">
        <v>27</v>
      </c>
      <c r="N72" s="96">
        <v>19</v>
      </c>
      <c r="O72" s="96">
        <v>19</v>
      </c>
      <c r="P72" s="97">
        <v>1</v>
      </c>
      <c r="Q72" s="98">
        <v>193681779</v>
      </c>
      <c r="R72" s="98">
        <v>97326236.980000004</v>
      </c>
      <c r="S72" s="98">
        <v>97326236.980000004</v>
      </c>
      <c r="T72" s="96">
        <v>19</v>
      </c>
      <c r="U72" s="97">
        <v>0.70370370370370372</v>
      </c>
      <c r="V72" s="99">
        <v>2</v>
      </c>
      <c r="W72" s="100">
        <v>2</v>
      </c>
      <c r="X72" s="97">
        <v>1</v>
      </c>
      <c r="Y72" s="98">
        <v>71649809</v>
      </c>
      <c r="Z72" s="98">
        <v>71649809</v>
      </c>
      <c r="AA72" s="98">
        <v>71649809</v>
      </c>
      <c r="AB72" s="100">
        <v>21</v>
      </c>
      <c r="AC72" s="101">
        <v>0.77777777777777779</v>
      </c>
      <c r="AD72" s="100">
        <v>3</v>
      </c>
      <c r="AE72" s="102">
        <v>8</v>
      </c>
      <c r="AF72" s="101">
        <v>1</v>
      </c>
      <c r="AG72" s="98">
        <v>154215079</v>
      </c>
      <c r="AH72" s="98">
        <v>152259999</v>
      </c>
      <c r="AI72" s="98">
        <v>152259999</v>
      </c>
      <c r="AJ72" s="100">
        <v>29</v>
      </c>
      <c r="AK72" s="101">
        <v>1</v>
      </c>
      <c r="AL72" s="100">
        <v>0</v>
      </c>
      <c r="AM72" s="103">
        <v>0</v>
      </c>
      <c r="AN72" s="111">
        <v>0</v>
      </c>
      <c r="AO72" s="110">
        <v>0</v>
      </c>
      <c r="AP72" s="98">
        <f>+SUMIFS('Ejec Diciembre 2023 Cajica'!G:G,'Ejec Diciembre 2023 Cajica'!B:B,4,'Ejec Diciembre 2023 Cajica'!D:D,BD_Resúmen!B72)</f>
        <v>743600131.90999997</v>
      </c>
      <c r="AQ72" s="98">
        <f>+SUMIFS('Ejec Diciembre 2023 Cajica'!H:H,'Ejec Diciembre 2023 Cajica'!B:B,4,'Ejec Diciembre 2023 Cajica'!D:D,BD_Resúmen!B72)</f>
        <v>632111594</v>
      </c>
      <c r="AR72" s="98">
        <f>+SUMIFS('Ejec Diciembre 2023 Cajica'!I:I,'Ejec Diciembre 2023 Cajica'!B:B,4,'Ejec Diciembre 2023 Cajica'!D:D,BD_Resúmen!B72)</f>
        <v>623861794</v>
      </c>
      <c r="AS72" s="115">
        <v>29</v>
      </c>
      <c r="AT72" s="101">
        <v>1</v>
      </c>
      <c r="AU72" s="98">
        <f t="shared" si="2"/>
        <v>953347638.98000002</v>
      </c>
      <c r="AV72" s="98">
        <f t="shared" si="3"/>
        <v>945097838.98000002</v>
      </c>
      <c r="AW72" s="92" t="s">
        <v>4861</v>
      </c>
      <c r="AX72" s="92"/>
    </row>
    <row r="73" spans="2:50" s="104" customFormat="1" ht="48">
      <c r="B73" s="93">
        <v>53</v>
      </c>
      <c r="C73" s="92">
        <v>53</v>
      </c>
      <c r="D73" s="94" t="s">
        <v>15</v>
      </c>
      <c r="E73" s="94" t="s">
        <v>4111</v>
      </c>
      <c r="F73" s="94" t="s">
        <v>4130</v>
      </c>
      <c r="G73" s="94" t="s">
        <v>4349</v>
      </c>
      <c r="H73" s="94" t="s">
        <v>4120</v>
      </c>
      <c r="I73" s="95" t="s">
        <v>4347</v>
      </c>
      <c r="J73" s="94" t="s">
        <v>4349</v>
      </c>
      <c r="K73" s="92" t="s">
        <v>4254</v>
      </c>
      <c r="L73" s="92" t="s">
        <v>4250</v>
      </c>
      <c r="M73" s="92">
        <v>5</v>
      </c>
      <c r="N73" s="96">
        <v>0</v>
      </c>
      <c r="O73" s="96">
        <v>0</v>
      </c>
      <c r="P73" s="97">
        <v>0</v>
      </c>
      <c r="Q73" s="98">
        <v>30000000</v>
      </c>
      <c r="R73" s="98">
        <v>30000000</v>
      </c>
      <c r="S73" s="98">
        <v>30000000</v>
      </c>
      <c r="T73" s="96">
        <v>0</v>
      </c>
      <c r="U73" s="97">
        <v>0</v>
      </c>
      <c r="V73" s="99">
        <v>1</v>
      </c>
      <c r="W73" s="100">
        <v>4</v>
      </c>
      <c r="X73" s="97">
        <v>1</v>
      </c>
      <c r="Y73" s="98">
        <v>16348690</v>
      </c>
      <c r="Z73" s="98">
        <v>16348690</v>
      </c>
      <c r="AA73" s="98">
        <v>16348690</v>
      </c>
      <c r="AB73" s="100">
        <v>4</v>
      </c>
      <c r="AC73" s="101">
        <v>0.8</v>
      </c>
      <c r="AD73" s="100">
        <v>1</v>
      </c>
      <c r="AE73" s="102">
        <v>4</v>
      </c>
      <c r="AF73" s="101">
        <v>1</v>
      </c>
      <c r="AG73" s="98">
        <v>21814414</v>
      </c>
      <c r="AH73" s="98">
        <v>21814414</v>
      </c>
      <c r="AI73" s="98">
        <v>21814414</v>
      </c>
      <c r="AJ73" s="100">
        <v>8</v>
      </c>
      <c r="AK73" s="101">
        <v>1</v>
      </c>
      <c r="AL73" s="100">
        <v>0</v>
      </c>
      <c r="AM73" s="103">
        <v>0</v>
      </c>
      <c r="AN73" s="111">
        <v>0</v>
      </c>
      <c r="AO73" s="110">
        <v>0</v>
      </c>
      <c r="AP73" s="98">
        <f>+SUMIFS('Ejec Diciembre 2023 Cajica'!G:G,'Ejec Diciembre 2023 Cajica'!B:B,4,'Ejec Diciembre 2023 Cajica'!D:D,BD_Resúmen!B73)</f>
        <v>0</v>
      </c>
      <c r="AQ73" s="98">
        <f>+SUMIFS('Ejec Diciembre 2023 Cajica'!H:H,'Ejec Diciembre 2023 Cajica'!B:B,4,'Ejec Diciembre 2023 Cajica'!D:D,BD_Resúmen!B73)</f>
        <v>0</v>
      </c>
      <c r="AR73" s="98">
        <f>+SUMIFS('Ejec Diciembre 2023 Cajica'!I:I,'Ejec Diciembre 2023 Cajica'!B:B,4,'Ejec Diciembre 2023 Cajica'!D:D,BD_Resúmen!B73)</f>
        <v>0</v>
      </c>
      <c r="AS73" s="115">
        <v>8</v>
      </c>
      <c r="AT73" s="101">
        <v>1</v>
      </c>
      <c r="AU73" s="98">
        <f t="shared" si="2"/>
        <v>68163104</v>
      </c>
      <c r="AV73" s="98">
        <f t="shared" si="3"/>
        <v>68163104</v>
      </c>
      <c r="AW73" s="92" t="s">
        <v>4862</v>
      </c>
      <c r="AX73" s="92"/>
    </row>
    <row r="74" spans="2:50" s="104" customFormat="1" ht="36">
      <c r="B74" s="93">
        <v>54</v>
      </c>
      <c r="C74" s="92">
        <v>54</v>
      </c>
      <c r="D74" s="94" t="s">
        <v>15</v>
      </c>
      <c r="E74" s="94" t="s">
        <v>4111</v>
      </c>
      <c r="F74" s="94" t="s">
        <v>4130</v>
      </c>
      <c r="G74" s="94" t="s">
        <v>4350</v>
      </c>
      <c r="H74" s="94" t="s">
        <v>4120</v>
      </c>
      <c r="I74" s="95" t="s">
        <v>4347</v>
      </c>
      <c r="J74" s="94" t="s">
        <v>4351</v>
      </c>
      <c r="K74" s="92" t="s">
        <v>4249</v>
      </c>
      <c r="L74" s="92" t="s">
        <v>4250</v>
      </c>
      <c r="M74" s="92">
        <v>12</v>
      </c>
      <c r="N74" s="96">
        <v>12</v>
      </c>
      <c r="O74" s="96">
        <v>12</v>
      </c>
      <c r="P74" s="97">
        <v>1</v>
      </c>
      <c r="Q74" s="98">
        <v>20000000</v>
      </c>
      <c r="R74" s="98">
        <v>20000000</v>
      </c>
      <c r="S74" s="98">
        <v>20000000</v>
      </c>
      <c r="T74" s="96">
        <v>12</v>
      </c>
      <c r="U74" s="97">
        <v>0.25</v>
      </c>
      <c r="V74" s="99">
        <v>12</v>
      </c>
      <c r="W74" s="100">
        <v>12</v>
      </c>
      <c r="X74" s="97">
        <v>1</v>
      </c>
      <c r="Y74" s="98">
        <v>78059499</v>
      </c>
      <c r="Z74" s="98">
        <v>78059499</v>
      </c>
      <c r="AA74" s="98">
        <v>78059499</v>
      </c>
      <c r="AB74" s="100">
        <v>24</v>
      </c>
      <c r="AC74" s="101">
        <v>0.5</v>
      </c>
      <c r="AD74" s="100">
        <v>12</v>
      </c>
      <c r="AE74" s="102">
        <v>12</v>
      </c>
      <c r="AF74" s="101">
        <v>1</v>
      </c>
      <c r="AG74" s="98">
        <v>53718274</v>
      </c>
      <c r="AH74" s="98">
        <v>47172547</v>
      </c>
      <c r="AI74" s="98">
        <v>47172547</v>
      </c>
      <c r="AJ74" s="100">
        <v>36</v>
      </c>
      <c r="AK74" s="101">
        <v>0.75</v>
      </c>
      <c r="AL74" s="100">
        <v>12</v>
      </c>
      <c r="AM74" s="103">
        <v>0.25</v>
      </c>
      <c r="AN74" s="111">
        <v>12</v>
      </c>
      <c r="AO74" s="110">
        <v>1</v>
      </c>
      <c r="AP74" s="98">
        <f>+SUMIFS('Ejec Diciembre 2023 Cajica'!G:G,'Ejec Diciembre 2023 Cajica'!B:B,4,'Ejec Diciembre 2023 Cajica'!D:D,BD_Resúmen!B74)</f>
        <v>81102998</v>
      </c>
      <c r="AQ74" s="98">
        <f>+SUMIFS('Ejec Diciembre 2023 Cajica'!H:H,'Ejec Diciembre 2023 Cajica'!B:B,4,'Ejec Diciembre 2023 Cajica'!D:D,BD_Resúmen!B74)</f>
        <v>81102998</v>
      </c>
      <c r="AR74" s="98">
        <f>+SUMIFS('Ejec Diciembre 2023 Cajica'!I:I,'Ejec Diciembre 2023 Cajica'!B:B,4,'Ejec Diciembre 2023 Cajica'!D:D,BD_Resúmen!B74)</f>
        <v>76530454</v>
      </c>
      <c r="AS74" s="115">
        <v>12</v>
      </c>
      <c r="AT74" s="101">
        <v>1</v>
      </c>
      <c r="AU74" s="98">
        <f t="shared" si="2"/>
        <v>226335044</v>
      </c>
      <c r="AV74" s="98">
        <f t="shared" si="3"/>
        <v>221762500</v>
      </c>
      <c r="AW74" s="92" t="s">
        <v>4863</v>
      </c>
      <c r="AX74" s="92"/>
    </row>
    <row r="75" spans="2:50" s="104" customFormat="1" ht="48">
      <c r="B75" s="93">
        <v>55</v>
      </c>
      <c r="C75" s="92">
        <v>55</v>
      </c>
      <c r="D75" s="94" t="s">
        <v>15</v>
      </c>
      <c r="E75" s="94" t="s">
        <v>4111</v>
      </c>
      <c r="F75" s="94" t="s">
        <v>4130</v>
      </c>
      <c r="G75" s="94" t="s">
        <v>4350</v>
      </c>
      <c r="H75" s="94" t="s">
        <v>4120</v>
      </c>
      <c r="I75" s="95" t="s">
        <v>4347</v>
      </c>
      <c r="J75" s="94" t="s">
        <v>4352</v>
      </c>
      <c r="K75" s="92" t="s">
        <v>4254</v>
      </c>
      <c r="L75" s="92" t="s">
        <v>4250</v>
      </c>
      <c r="M75" s="92">
        <v>4</v>
      </c>
      <c r="N75" s="96">
        <v>0</v>
      </c>
      <c r="O75" s="96">
        <v>0</v>
      </c>
      <c r="P75" s="97">
        <v>0</v>
      </c>
      <c r="Q75" s="98">
        <v>0</v>
      </c>
      <c r="R75" s="98">
        <v>0</v>
      </c>
      <c r="S75" s="98">
        <v>0</v>
      </c>
      <c r="T75" s="96">
        <v>0</v>
      </c>
      <c r="U75" s="97">
        <v>0</v>
      </c>
      <c r="V75" s="99">
        <v>0</v>
      </c>
      <c r="W75" s="100">
        <v>0</v>
      </c>
      <c r="X75" s="97">
        <v>0</v>
      </c>
      <c r="Y75" s="98">
        <v>0</v>
      </c>
      <c r="Z75" s="98">
        <v>0</v>
      </c>
      <c r="AA75" s="98">
        <v>0</v>
      </c>
      <c r="AB75" s="100">
        <v>0</v>
      </c>
      <c r="AC75" s="101">
        <v>0</v>
      </c>
      <c r="AD75" s="100">
        <v>2</v>
      </c>
      <c r="AE75" s="102">
        <v>0</v>
      </c>
      <c r="AF75" s="101">
        <v>0</v>
      </c>
      <c r="AG75" s="98">
        <v>0</v>
      </c>
      <c r="AH75" s="98">
        <v>0</v>
      </c>
      <c r="AI75" s="98">
        <v>0</v>
      </c>
      <c r="AJ75" s="100">
        <v>0</v>
      </c>
      <c r="AK75" s="101">
        <v>0</v>
      </c>
      <c r="AL75" s="100">
        <v>4</v>
      </c>
      <c r="AM75" s="103">
        <v>1</v>
      </c>
      <c r="AN75" s="111">
        <v>0</v>
      </c>
      <c r="AO75" s="110">
        <v>0</v>
      </c>
      <c r="AP75" s="98">
        <f>+SUMIFS('Ejec Diciembre 2023 Cajica'!G:G,'Ejec Diciembre 2023 Cajica'!B:B,4,'Ejec Diciembre 2023 Cajica'!D:D,BD_Resúmen!B75)</f>
        <v>698500000</v>
      </c>
      <c r="AQ75" s="98">
        <f>+SUMIFS('Ejec Diciembre 2023 Cajica'!H:H,'Ejec Diciembre 2023 Cajica'!B:B,4,'Ejec Diciembre 2023 Cajica'!D:D,BD_Resúmen!B75)</f>
        <v>655924494</v>
      </c>
      <c r="AR75" s="98">
        <f>+SUMIFS('Ejec Diciembre 2023 Cajica'!I:I,'Ejec Diciembre 2023 Cajica'!B:B,4,'Ejec Diciembre 2023 Cajica'!D:D,BD_Resúmen!B75)</f>
        <v>0</v>
      </c>
      <c r="AS75" s="115">
        <v>0</v>
      </c>
      <c r="AT75" s="101">
        <v>0</v>
      </c>
      <c r="AU75" s="98">
        <f t="shared" si="2"/>
        <v>655924494</v>
      </c>
      <c r="AV75" s="98">
        <f t="shared" si="3"/>
        <v>0</v>
      </c>
      <c r="AW75" s="92" t="s">
        <v>4864</v>
      </c>
      <c r="AX75" s="92" t="s">
        <v>4865</v>
      </c>
    </row>
    <row r="76" spans="2:50" s="104" customFormat="1" ht="48">
      <c r="B76" s="93">
        <v>56</v>
      </c>
      <c r="C76" s="92">
        <v>56</v>
      </c>
      <c r="D76" s="94" t="s">
        <v>15</v>
      </c>
      <c r="E76" s="94" t="s">
        <v>4111</v>
      </c>
      <c r="F76" s="94" t="s">
        <v>4130</v>
      </c>
      <c r="G76" s="94" t="s">
        <v>4353</v>
      </c>
      <c r="H76" s="94" t="s">
        <v>4120</v>
      </c>
      <c r="I76" s="95" t="s">
        <v>4347</v>
      </c>
      <c r="J76" s="94" t="s">
        <v>4354</v>
      </c>
      <c r="K76" s="92" t="s">
        <v>4254</v>
      </c>
      <c r="L76" s="92" t="s">
        <v>4250</v>
      </c>
      <c r="M76" s="92">
        <v>8</v>
      </c>
      <c r="N76" s="96">
        <v>2</v>
      </c>
      <c r="O76" s="96">
        <v>2</v>
      </c>
      <c r="P76" s="97">
        <v>1</v>
      </c>
      <c r="Q76" s="98">
        <v>120000</v>
      </c>
      <c r="R76" s="98">
        <v>120000</v>
      </c>
      <c r="S76" s="98">
        <v>120000</v>
      </c>
      <c r="T76" s="96">
        <v>2</v>
      </c>
      <c r="U76" s="97">
        <v>0.25</v>
      </c>
      <c r="V76" s="99">
        <v>2</v>
      </c>
      <c r="W76" s="100">
        <v>2</v>
      </c>
      <c r="X76" s="97">
        <v>1</v>
      </c>
      <c r="Y76" s="98">
        <v>10000000</v>
      </c>
      <c r="Z76" s="98">
        <v>10000000</v>
      </c>
      <c r="AA76" s="98">
        <v>10000000</v>
      </c>
      <c r="AB76" s="100">
        <v>4</v>
      </c>
      <c r="AC76" s="101">
        <v>0.5</v>
      </c>
      <c r="AD76" s="100">
        <v>2</v>
      </c>
      <c r="AE76" s="102">
        <v>2</v>
      </c>
      <c r="AF76" s="101">
        <v>1</v>
      </c>
      <c r="AG76" s="98">
        <v>0</v>
      </c>
      <c r="AH76" s="98">
        <v>0</v>
      </c>
      <c r="AI76" s="98">
        <v>0</v>
      </c>
      <c r="AJ76" s="100">
        <v>6</v>
      </c>
      <c r="AK76" s="101">
        <v>0.75</v>
      </c>
      <c r="AL76" s="100">
        <v>2</v>
      </c>
      <c r="AM76" s="103">
        <v>0.25</v>
      </c>
      <c r="AN76" s="111">
        <v>2</v>
      </c>
      <c r="AO76" s="110">
        <v>1</v>
      </c>
      <c r="AP76" s="98">
        <f>+SUMIFS('Ejec Diciembre 2023 Cajica'!G:G,'Ejec Diciembre 2023 Cajica'!B:B,4,'Ejec Diciembre 2023 Cajica'!D:D,BD_Resúmen!B76)</f>
        <v>0</v>
      </c>
      <c r="AQ76" s="98">
        <f>+SUMIFS('Ejec Diciembre 2023 Cajica'!H:H,'Ejec Diciembre 2023 Cajica'!B:B,4,'Ejec Diciembre 2023 Cajica'!D:D,BD_Resúmen!B76)</f>
        <v>0</v>
      </c>
      <c r="AR76" s="98">
        <f>+SUMIFS('Ejec Diciembre 2023 Cajica'!I:I,'Ejec Diciembre 2023 Cajica'!B:B,4,'Ejec Diciembre 2023 Cajica'!D:D,BD_Resúmen!B76)</f>
        <v>0</v>
      </c>
      <c r="AS76" s="115">
        <v>8</v>
      </c>
      <c r="AT76" s="101">
        <v>1</v>
      </c>
      <c r="AU76" s="98">
        <f t="shared" si="2"/>
        <v>10120000</v>
      </c>
      <c r="AV76" s="98">
        <f t="shared" si="3"/>
        <v>10120000</v>
      </c>
      <c r="AW76" s="92" t="s">
        <v>4866</v>
      </c>
      <c r="AX76" s="92"/>
    </row>
    <row r="77" spans="2:50" s="104" customFormat="1" ht="48">
      <c r="B77" s="93">
        <v>57</v>
      </c>
      <c r="C77" s="92">
        <v>57</v>
      </c>
      <c r="D77" s="94" t="s">
        <v>15</v>
      </c>
      <c r="E77" s="94" t="s">
        <v>4111</v>
      </c>
      <c r="F77" s="94" t="s">
        <v>4130</v>
      </c>
      <c r="G77" s="94" t="s">
        <v>4355</v>
      </c>
      <c r="H77" s="94" t="s">
        <v>4120</v>
      </c>
      <c r="I77" s="95" t="s">
        <v>4347</v>
      </c>
      <c r="J77" s="94" t="s">
        <v>4270</v>
      </c>
      <c r="K77" s="92" t="s">
        <v>4254</v>
      </c>
      <c r="L77" s="92" t="s">
        <v>4250</v>
      </c>
      <c r="M77" s="92">
        <v>200</v>
      </c>
      <c r="N77" s="96">
        <v>64</v>
      </c>
      <c r="O77" s="96">
        <v>64</v>
      </c>
      <c r="P77" s="97">
        <v>1</v>
      </c>
      <c r="Q77" s="98">
        <v>50000000</v>
      </c>
      <c r="R77" s="98">
        <v>50000000</v>
      </c>
      <c r="S77" s="98">
        <v>50000000</v>
      </c>
      <c r="T77" s="96">
        <v>64</v>
      </c>
      <c r="U77" s="97">
        <v>0.32</v>
      </c>
      <c r="V77" s="99">
        <v>36</v>
      </c>
      <c r="W77" s="100">
        <v>38</v>
      </c>
      <c r="X77" s="97">
        <v>1</v>
      </c>
      <c r="Y77" s="98">
        <v>8000000</v>
      </c>
      <c r="Z77" s="98">
        <v>8000000</v>
      </c>
      <c r="AA77" s="98">
        <v>8000000</v>
      </c>
      <c r="AB77" s="100">
        <v>102</v>
      </c>
      <c r="AC77" s="101">
        <v>0.51</v>
      </c>
      <c r="AD77" s="100">
        <v>50</v>
      </c>
      <c r="AE77" s="102">
        <v>62</v>
      </c>
      <c r="AF77" s="101">
        <v>1</v>
      </c>
      <c r="AG77" s="98">
        <v>0</v>
      </c>
      <c r="AH77" s="98">
        <v>0</v>
      </c>
      <c r="AI77" s="98">
        <v>0</v>
      </c>
      <c r="AJ77" s="100">
        <v>164</v>
      </c>
      <c r="AK77" s="101">
        <v>0.82</v>
      </c>
      <c r="AL77" s="100">
        <v>36</v>
      </c>
      <c r="AM77" s="103">
        <v>0.18</v>
      </c>
      <c r="AN77" s="111">
        <v>36</v>
      </c>
      <c r="AO77" s="110">
        <v>1</v>
      </c>
      <c r="AP77" s="98">
        <f>+SUMIFS('Ejec Diciembre 2023 Cajica'!G:G,'Ejec Diciembre 2023 Cajica'!B:B,4,'Ejec Diciembre 2023 Cajica'!D:D,BD_Resúmen!B77)</f>
        <v>0</v>
      </c>
      <c r="AQ77" s="98">
        <f>+SUMIFS('Ejec Diciembre 2023 Cajica'!H:H,'Ejec Diciembre 2023 Cajica'!B:B,4,'Ejec Diciembre 2023 Cajica'!D:D,BD_Resúmen!B77)</f>
        <v>0</v>
      </c>
      <c r="AR77" s="98">
        <f>+SUMIFS('Ejec Diciembre 2023 Cajica'!I:I,'Ejec Diciembre 2023 Cajica'!B:B,4,'Ejec Diciembre 2023 Cajica'!D:D,BD_Resúmen!B77)</f>
        <v>0</v>
      </c>
      <c r="AS77" s="115">
        <v>200</v>
      </c>
      <c r="AT77" s="101">
        <v>1</v>
      </c>
      <c r="AU77" s="98">
        <f t="shared" si="2"/>
        <v>58000000</v>
      </c>
      <c r="AV77" s="98">
        <f t="shared" si="3"/>
        <v>58000000</v>
      </c>
      <c r="AW77" s="92" t="s">
        <v>4867</v>
      </c>
      <c r="AX77" s="92"/>
    </row>
    <row r="78" spans="2:50" s="104" customFormat="1" ht="84">
      <c r="B78" s="93">
        <v>58</v>
      </c>
      <c r="C78" s="92">
        <v>58</v>
      </c>
      <c r="D78" s="94" t="s">
        <v>15</v>
      </c>
      <c r="E78" s="94" t="s">
        <v>4111</v>
      </c>
      <c r="F78" s="94" t="s">
        <v>4130</v>
      </c>
      <c r="G78" s="94" t="s">
        <v>4356</v>
      </c>
      <c r="H78" s="94" t="s">
        <v>4120</v>
      </c>
      <c r="I78" s="95" t="s">
        <v>4347</v>
      </c>
      <c r="J78" s="94" t="s">
        <v>4357</v>
      </c>
      <c r="K78" s="92" t="s">
        <v>4254</v>
      </c>
      <c r="L78" s="92" t="s">
        <v>4250</v>
      </c>
      <c r="M78" s="92">
        <v>42</v>
      </c>
      <c r="N78" s="96">
        <v>9</v>
      </c>
      <c r="O78" s="96">
        <v>9</v>
      </c>
      <c r="P78" s="97">
        <v>1</v>
      </c>
      <c r="Q78" s="98">
        <v>100000</v>
      </c>
      <c r="R78" s="98">
        <v>100000</v>
      </c>
      <c r="S78" s="98">
        <v>100000</v>
      </c>
      <c r="T78" s="96">
        <v>9</v>
      </c>
      <c r="U78" s="97">
        <v>0.21428571428571427</v>
      </c>
      <c r="V78" s="99">
        <v>11</v>
      </c>
      <c r="W78" s="100">
        <v>11</v>
      </c>
      <c r="X78" s="97">
        <v>1</v>
      </c>
      <c r="Y78" s="98">
        <v>5000000</v>
      </c>
      <c r="Z78" s="98">
        <v>5000000</v>
      </c>
      <c r="AA78" s="98">
        <v>5000000</v>
      </c>
      <c r="AB78" s="100">
        <v>20</v>
      </c>
      <c r="AC78" s="101">
        <v>0.47619047619047616</v>
      </c>
      <c r="AD78" s="100">
        <v>11</v>
      </c>
      <c r="AE78" s="102">
        <v>12</v>
      </c>
      <c r="AF78" s="101">
        <v>1</v>
      </c>
      <c r="AG78" s="98">
        <v>0</v>
      </c>
      <c r="AH78" s="98">
        <v>0</v>
      </c>
      <c r="AI78" s="98">
        <v>0</v>
      </c>
      <c r="AJ78" s="100">
        <v>32</v>
      </c>
      <c r="AK78" s="101">
        <v>0.76190476190476186</v>
      </c>
      <c r="AL78" s="100">
        <v>10</v>
      </c>
      <c r="AM78" s="103">
        <v>0.23809523809523808</v>
      </c>
      <c r="AN78" s="111">
        <v>10</v>
      </c>
      <c r="AO78" s="110">
        <v>1</v>
      </c>
      <c r="AP78" s="98">
        <f>+SUMIFS('Ejec Diciembre 2023 Cajica'!G:G,'Ejec Diciembre 2023 Cajica'!B:B,4,'Ejec Diciembre 2023 Cajica'!D:D,BD_Resúmen!B78)</f>
        <v>0</v>
      </c>
      <c r="AQ78" s="98">
        <f>+SUMIFS('Ejec Diciembre 2023 Cajica'!H:H,'Ejec Diciembre 2023 Cajica'!B:B,4,'Ejec Diciembre 2023 Cajica'!D:D,BD_Resúmen!B78)</f>
        <v>0</v>
      </c>
      <c r="AR78" s="98">
        <f>+SUMIFS('Ejec Diciembre 2023 Cajica'!I:I,'Ejec Diciembre 2023 Cajica'!B:B,4,'Ejec Diciembre 2023 Cajica'!D:D,BD_Resúmen!B78)</f>
        <v>0</v>
      </c>
      <c r="AS78" s="115">
        <v>42</v>
      </c>
      <c r="AT78" s="101">
        <v>1</v>
      </c>
      <c r="AU78" s="98">
        <f t="shared" si="2"/>
        <v>5100000</v>
      </c>
      <c r="AV78" s="98">
        <f t="shared" si="3"/>
        <v>5100000</v>
      </c>
      <c r="AW78" s="92" t="s">
        <v>4868</v>
      </c>
      <c r="AX78" s="92"/>
    </row>
    <row r="79" spans="2:50" s="104" customFormat="1" ht="48">
      <c r="B79" s="93">
        <v>59</v>
      </c>
      <c r="C79" s="92">
        <v>59</v>
      </c>
      <c r="D79" s="94" t="s">
        <v>15</v>
      </c>
      <c r="E79" s="94" t="s">
        <v>4111</v>
      </c>
      <c r="F79" s="94" t="s">
        <v>4130</v>
      </c>
      <c r="G79" s="94" t="s">
        <v>4358</v>
      </c>
      <c r="H79" s="94" t="s">
        <v>4120</v>
      </c>
      <c r="I79" s="95" t="s">
        <v>4347</v>
      </c>
      <c r="J79" s="94" t="s">
        <v>4359</v>
      </c>
      <c r="K79" s="92" t="s">
        <v>4254</v>
      </c>
      <c r="L79" s="92" t="s">
        <v>4250</v>
      </c>
      <c r="M79" s="92">
        <v>556</v>
      </c>
      <c r="N79" s="96">
        <v>5</v>
      </c>
      <c r="O79" s="96">
        <v>5</v>
      </c>
      <c r="P79" s="97">
        <v>1</v>
      </c>
      <c r="Q79" s="98">
        <v>60000000</v>
      </c>
      <c r="R79" s="98">
        <v>60000000</v>
      </c>
      <c r="S79" s="98">
        <v>60000000</v>
      </c>
      <c r="T79" s="96">
        <v>5</v>
      </c>
      <c r="U79" s="97">
        <v>8.9928057553956831E-3</v>
      </c>
      <c r="V79" s="99">
        <v>128</v>
      </c>
      <c r="W79" s="100">
        <v>86</v>
      </c>
      <c r="X79" s="97">
        <v>0.671875</v>
      </c>
      <c r="Y79" s="98">
        <v>27629442</v>
      </c>
      <c r="Z79" s="98">
        <v>27629442</v>
      </c>
      <c r="AA79" s="98">
        <v>27629442</v>
      </c>
      <c r="AB79" s="100">
        <v>91</v>
      </c>
      <c r="AC79" s="101">
        <v>0.16366906474820145</v>
      </c>
      <c r="AD79" s="100">
        <v>211</v>
      </c>
      <c r="AE79" s="102">
        <v>263</v>
      </c>
      <c r="AF79" s="101">
        <v>1</v>
      </c>
      <c r="AG79" s="98">
        <v>187525333</v>
      </c>
      <c r="AH79" s="98">
        <v>187525333</v>
      </c>
      <c r="AI79" s="98">
        <v>187525333</v>
      </c>
      <c r="AJ79" s="100">
        <v>354</v>
      </c>
      <c r="AK79" s="101">
        <v>0.63669064748201443</v>
      </c>
      <c r="AL79" s="100">
        <v>202</v>
      </c>
      <c r="AM79" s="103">
        <v>0.36330935251798563</v>
      </c>
      <c r="AN79" s="111">
        <v>235</v>
      </c>
      <c r="AO79" s="110">
        <v>1</v>
      </c>
      <c r="AP79" s="98">
        <f>+SUMIFS('Ejec Diciembre 2023 Cajica'!G:G,'Ejec Diciembre 2023 Cajica'!B:B,4,'Ejec Diciembre 2023 Cajica'!D:D,BD_Resúmen!B79)</f>
        <v>138247100</v>
      </c>
      <c r="AQ79" s="98">
        <f>+SUMIFS('Ejec Diciembre 2023 Cajica'!H:H,'Ejec Diciembre 2023 Cajica'!B:B,4,'Ejec Diciembre 2023 Cajica'!D:D,BD_Resúmen!B79)</f>
        <v>138247100</v>
      </c>
      <c r="AR79" s="98">
        <f>+SUMIFS('Ejec Diciembre 2023 Cajica'!I:I,'Ejec Diciembre 2023 Cajica'!B:B,4,'Ejec Diciembre 2023 Cajica'!D:D,BD_Resúmen!B79)</f>
        <v>133695000</v>
      </c>
      <c r="AS79" s="115">
        <v>589</v>
      </c>
      <c r="AT79" s="101">
        <v>1</v>
      </c>
      <c r="AU79" s="98">
        <f t="shared" si="2"/>
        <v>413401875</v>
      </c>
      <c r="AV79" s="98">
        <f t="shared" si="3"/>
        <v>408849775</v>
      </c>
      <c r="AW79" s="92" t="s">
        <v>4869</v>
      </c>
      <c r="AX79" s="92"/>
    </row>
    <row r="80" spans="2:50" s="104" customFormat="1" ht="48">
      <c r="B80" s="93">
        <v>60</v>
      </c>
      <c r="C80" s="92">
        <v>60</v>
      </c>
      <c r="D80" s="94" t="s">
        <v>15</v>
      </c>
      <c r="E80" s="94" t="s">
        <v>4111</v>
      </c>
      <c r="F80" s="94" t="s">
        <v>4130</v>
      </c>
      <c r="G80" s="94" t="s">
        <v>4358</v>
      </c>
      <c r="H80" s="94" t="s">
        <v>4120</v>
      </c>
      <c r="I80" s="95" t="s">
        <v>4347</v>
      </c>
      <c r="J80" s="94" t="s">
        <v>4360</v>
      </c>
      <c r="K80" s="92" t="s">
        <v>4254</v>
      </c>
      <c r="L80" s="92" t="s">
        <v>4250</v>
      </c>
      <c r="M80" s="92">
        <v>40</v>
      </c>
      <c r="N80" s="96">
        <v>10</v>
      </c>
      <c r="O80" s="96">
        <v>10</v>
      </c>
      <c r="P80" s="97">
        <v>1</v>
      </c>
      <c r="Q80" s="98">
        <v>20000000</v>
      </c>
      <c r="R80" s="98">
        <v>20000000</v>
      </c>
      <c r="S80" s="98">
        <v>20000000</v>
      </c>
      <c r="T80" s="96">
        <v>10</v>
      </c>
      <c r="U80" s="97">
        <v>0.25</v>
      </c>
      <c r="V80" s="99">
        <v>10</v>
      </c>
      <c r="W80" s="100">
        <v>10</v>
      </c>
      <c r="X80" s="97">
        <v>1</v>
      </c>
      <c r="Y80" s="98">
        <v>7000000</v>
      </c>
      <c r="Z80" s="98">
        <v>7000000</v>
      </c>
      <c r="AA80" s="98">
        <v>7000000</v>
      </c>
      <c r="AB80" s="100">
        <v>20</v>
      </c>
      <c r="AC80" s="101">
        <v>0.5</v>
      </c>
      <c r="AD80" s="100">
        <v>10</v>
      </c>
      <c r="AE80" s="102">
        <v>14</v>
      </c>
      <c r="AF80" s="101">
        <v>1</v>
      </c>
      <c r="AG80" s="98">
        <v>0</v>
      </c>
      <c r="AH80" s="98">
        <v>0</v>
      </c>
      <c r="AI80" s="98">
        <v>0</v>
      </c>
      <c r="AJ80" s="100">
        <v>34</v>
      </c>
      <c r="AK80" s="101">
        <v>0.85</v>
      </c>
      <c r="AL80" s="100">
        <v>6</v>
      </c>
      <c r="AM80" s="103">
        <v>0.15</v>
      </c>
      <c r="AN80" s="111">
        <v>24</v>
      </c>
      <c r="AO80" s="110">
        <v>1</v>
      </c>
      <c r="AP80" s="98">
        <f>+SUMIFS('Ejec Diciembre 2023 Cajica'!G:G,'Ejec Diciembre 2023 Cajica'!B:B,4,'Ejec Diciembre 2023 Cajica'!D:D,BD_Resúmen!B80)</f>
        <v>0</v>
      </c>
      <c r="AQ80" s="98">
        <f>+SUMIFS('Ejec Diciembre 2023 Cajica'!H:H,'Ejec Diciembre 2023 Cajica'!B:B,4,'Ejec Diciembre 2023 Cajica'!D:D,BD_Resúmen!B80)</f>
        <v>0</v>
      </c>
      <c r="AR80" s="98">
        <f>+SUMIFS('Ejec Diciembre 2023 Cajica'!I:I,'Ejec Diciembre 2023 Cajica'!B:B,4,'Ejec Diciembre 2023 Cajica'!D:D,BD_Resúmen!B80)</f>
        <v>0</v>
      </c>
      <c r="AS80" s="115">
        <v>58</v>
      </c>
      <c r="AT80" s="101">
        <v>1</v>
      </c>
      <c r="AU80" s="98">
        <f t="shared" si="2"/>
        <v>27000000</v>
      </c>
      <c r="AV80" s="98">
        <f t="shared" si="3"/>
        <v>27000000</v>
      </c>
      <c r="AW80" s="92" t="s">
        <v>4870</v>
      </c>
      <c r="AX80" s="92"/>
    </row>
    <row r="81" spans="2:50" s="104" customFormat="1" ht="72">
      <c r="B81" s="93">
        <v>61</v>
      </c>
      <c r="C81" s="92">
        <v>61</v>
      </c>
      <c r="D81" s="94" t="s">
        <v>15</v>
      </c>
      <c r="E81" s="94" t="s">
        <v>4111</v>
      </c>
      <c r="F81" s="94" t="s">
        <v>4130</v>
      </c>
      <c r="G81" s="94" t="s">
        <v>4358</v>
      </c>
      <c r="H81" s="94" t="s">
        <v>4120</v>
      </c>
      <c r="I81" s="95" t="s">
        <v>4347</v>
      </c>
      <c r="J81" s="94" t="s">
        <v>4361</v>
      </c>
      <c r="K81" s="92" t="s">
        <v>4254</v>
      </c>
      <c r="L81" s="92" t="s">
        <v>4250</v>
      </c>
      <c r="M81" s="92">
        <v>1</v>
      </c>
      <c r="N81" s="96">
        <v>0</v>
      </c>
      <c r="O81" s="96">
        <v>0</v>
      </c>
      <c r="P81" s="97">
        <v>0</v>
      </c>
      <c r="Q81" s="98">
        <v>0</v>
      </c>
      <c r="R81" s="98">
        <v>0</v>
      </c>
      <c r="S81" s="98">
        <v>0</v>
      </c>
      <c r="T81" s="96">
        <v>0</v>
      </c>
      <c r="U81" s="97">
        <v>0</v>
      </c>
      <c r="V81" s="99">
        <v>0</v>
      </c>
      <c r="W81" s="100">
        <v>0</v>
      </c>
      <c r="X81" s="97">
        <v>0</v>
      </c>
      <c r="Y81" s="98">
        <v>0</v>
      </c>
      <c r="Z81" s="98">
        <v>0</v>
      </c>
      <c r="AA81" s="98">
        <v>0</v>
      </c>
      <c r="AB81" s="100">
        <v>0</v>
      </c>
      <c r="AC81" s="101">
        <v>0</v>
      </c>
      <c r="AD81" s="100">
        <v>1</v>
      </c>
      <c r="AE81" s="102">
        <v>0</v>
      </c>
      <c r="AF81" s="101">
        <v>0</v>
      </c>
      <c r="AG81" s="98">
        <v>0</v>
      </c>
      <c r="AH81" s="98">
        <v>0</v>
      </c>
      <c r="AI81" s="98">
        <v>0</v>
      </c>
      <c r="AJ81" s="100">
        <v>0</v>
      </c>
      <c r="AK81" s="101">
        <v>0</v>
      </c>
      <c r="AL81" s="100">
        <v>1</v>
      </c>
      <c r="AM81" s="103">
        <v>1</v>
      </c>
      <c r="AN81" s="111">
        <v>1</v>
      </c>
      <c r="AO81" s="110">
        <v>1</v>
      </c>
      <c r="AP81" s="98">
        <f>+SUMIFS('Ejec Diciembre 2023 Cajica'!G:G,'Ejec Diciembre 2023 Cajica'!B:B,4,'Ejec Diciembre 2023 Cajica'!D:D,BD_Resúmen!B81)</f>
        <v>0</v>
      </c>
      <c r="AQ81" s="98">
        <f>+SUMIFS('Ejec Diciembre 2023 Cajica'!H:H,'Ejec Diciembre 2023 Cajica'!B:B,4,'Ejec Diciembre 2023 Cajica'!D:D,BD_Resúmen!B81)</f>
        <v>0</v>
      </c>
      <c r="AR81" s="98">
        <f>+SUMIFS('Ejec Diciembre 2023 Cajica'!I:I,'Ejec Diciembre 2023 Cajica'!B:B,4,'Ejec Diciembre 2023 Cajica'!D:D,BD_Resúmen!B81)</f>
        <v>0</v>
      </c>
      <c r="AS81" s="115">
        <v>1</v>
      </c>
      <c r="AT81" s="101">
        <v>1</v>
      </c>
      <c r="AU81" s="98">
        <f t="shared" si="2"/>
        <v>0</v>
      </c>
      <c r="AV81" s="98">
        <f t="shared" si="3"/>
        <v>0</v>
      </c>
      <c r="AW81" s="92" t="s">
        <v>4871</v>
      </c>
      <c r="AX81" s="92" t="s">
        <v>4872</v>
      </c>
    </row>
    <row r="82" spans="2:50" s="104" customFormat="1" ht="48">
      <c r="B82" s="93">
        <v>62</v>
      </c>
      <c r="C82" s="92">
        <v>62</v>
      </c>
      <c r="D82" s="94" t="s">
        <v>15</v>
      </c>
      <c r="E82" s="94" t="s">
        <v>4111</v>
      </c>
      <c r="F82" s="94" t="s">
        <v>4130</v>
      </c>
      <c r="G82" s="94" t="s">
        <v>4358</v>
      </c>
      <c r="H82" s="94" t="s">
        <v>4120</v>
      </c>
      <c r="I82" s="95" t="s">
        <v>4347</v>
      </c>
      <c r="J82" s="94" t="s">
        <v>4362</v>
      </c>
      <c r="K82" s="92" t="s">
        <v>4254</v>
      </c>
      <c r="L82" s="92" t="s">
        <v>4250</v>
      </c>
      <c r="M82" s="92">
        <v>15000</v>
      </c>
      <c r="N82" s="96">
        <v>15000</v>
      </c>
      <c r="O82" s="96">
        <v>15000</v>
      </c>
      <c r="P82" s="97">
        <v>1</v>
      </c>
      <c r="Q82" s="98">
        <v>15000000</v>
      </c>
      <c r="R82" s="98">
        <v>15000000</v>
      </c>
      <c r="S82" s="98">
        <v>15000000</v>
      </c>
      <c r="T82" s="96">
        <v>15000</v>
      </c>
      <c r="U82" s="97">
        <v>1</v>
      </c>
      <c r="V82" s="99">
        <v>0</v>
      </c>
      <c r="W82" s="100">
        <v>2632</v>
      </c>
      <c r="X82" s="97">
        <v>0</v>
      </c>
      <c r="Y82" s="98">
        <v>6000000</v>
      </c>
      <c r="Z82" s="98">
        <v>6000000</v>
      </c>
      <c r="AA82" s="98">
        <v>6000000</v>
      </c>
      <c r="AB82" s="100">
        <v>17632</v>
      </c>
      <c r="AC82" s="101">
        <v>1</v>
      </c>
      <c r="AD82" s="100">
        <v>0</v>
      </c>
      <c r="AE82" s="102">
        <v>1369</v>
      </c>
      <c r="AF82" s="101">
        <v>0</v>
      </c>
      <c r="AG82" s="98">
        <v>0</v>
      </c>
      <c r="AH82" s="98">
        <v>0</v>
      </c>
      <c r="AI82" s="98">
        <v>0</v>
      </c>
      <c r="AJ82" s="100">
        <v>19001</v>
      </c>
      <c r="AK82" s="101">
        <v>1</v>
      </c>
      <c r="AL82" s="100">
        <v>0</v>
      </c>
      <c r="AM82" s="103">
        <v>0</v>
      </c>
      <c r="AN82" s="111">
        <v>0</v>
      </c>
      <c r="AO82" s="110">
        <v>0</v>
      </c>
      <c r="AP82" s="98">
        <f>+SUMIFS('Ejec Diciembre 2023 Cajica'!G:G,'Ejec Diciembre 2023 Cajica'!B:B,4,'Ejec Diciembre 2023 Cajica'!D:D,BD_Resúmen!B82)</f>
        <v>0</v>
      </c>
      <c r="AQ82" s="98">
        <f>+SUMIFS('Ejec Diciembre 2023 Cajica'!H:H,'Ejec Diciembre 2023 Cajica'!B:B,4,'Ejec Diciembre 2023 Cajica'!D:D,BD_Resúmen!B82)</f>
        <v>0</v>
      </c>
      <c r="AR82" s="98">
        <f>+SUMIFS('Ejec Diciembre 2023 Cajica'!I:I,'Ejec Diciembre 2023 Cajica'!B:B,4,'Ejec Diciembre 2023 Cajica'!D:D,BD_Resúmen!B82)</f>
        <v>0</v>
      </c>
      <c r="AS82" s="115">
        <v>19001</v>
      </c>
      <c r="AT82" s="101">
        <v>1</v>
      </c>
      <c r="AU82" s="98">
        <f t="shared" si="2"/>
        <v>21000000</v>
      </c>
      <c r="AV82" s="98">
        <f t="shared" si="3"/>
        <v>21000000</v>
      </c>
      <c r="AW82" s="92" t="s">
        <v>4873</v>
      </c>
      <c r="AX82" s="92"/>
    </row>
    <row r="83" spans="2:50" s="104" customFormat="1" ht="72">
      <c r="B83" s="93">
        <v>63</v>
      </c>
      <c r="C83" s="92">
        <v>63</v>
      </c>
      <c r="D83" s="94" t="s">
        <v>15</v>
      </c>
      <c r="E83" s="94" t="s">
        <v>4111</v>
      </c>
      <c r="F83" s="94" t="s">
        <v>4130</v>
      </c>
      <c r="G83" s="94" t="s">
        <v>4358</v>
      </c>
      <c r="H83" s="94" t="s">
        <v>4120</v>
      </c>
      <c r="I83" s="95" t="s">
        <v>4347</v>
      </c>
      <c r="J83" s="94" t="s">
        <v>4363</v>
      </c>
      <c r="K83" s="92" t="s">
        <v>4254</v>
      </c>
      <c r="L83" s="92" t="s">
        <v>4364</v>
      </c>
      <c r="M83" s="92">
        <v>7350</v>
      </c>
      <c r="N83" s="96">
        <v>1617</v>
      </c>
      <c r="O83" s="96">
        <v>1617</v>
      </c>
      <c r="P83" s="97">
        <v>1</v>
      </c>
      <c r="Q83" s="98">
        <v>50000000</v>
      </c>
      <c r="R83" s="98">
        <v>50000000</v>
      </c>
      <c r="S83" s="98">
        <v>50000000</v>
      </c>
      <c r="T83" s="96">
        <v>1617</v>
      </c>
      <c r="U83" s="97">
        <v>0.22</v>
      </c>
      <c r="V83" s="99">
        <v>2080</v>
      </c>
      <c r="W83" s="100">
        <v>2343</v>
      </c>
      <c r="X83" s="97">
        <v>1</v>
      </c>
      <c r="Y83" s="98">
        <v>15000000</v>
      </c>
      <c r="Z83" s="98">
        <v>15000000</v>
      </c>
      <c r="AA83" s="98">
        <v>15000000</v>
      </c>
      <c r="AB83" s="100">
        <v>3960</v>
      </c>
      <c r="AC83" s="101">
        <v>0.53877551020408165</v>
      </c>
      <c r="AD83" s="100">
        <v>1826</v>
      </c>
      <c r="AE83" s="102">
        <v>23282.45</v>
      </c>
      <c r="AF83" s="101">
        <v>1</v>
      </c>
      <c r="AG83" s="98">
        <v>20000000</v>
      </c>
      <c r="AH83" s="98">
        <v>20000000</v>
      </c>
      <c r="AI83" s="98">
        <v>20000000</v>
      </c>
      <c r="AJ83" s="100">
        <v>27242.45</v>
      </c>
      <c r="AK83" s="101">
        <v>1</v>
      </c>
      <c r="AL83" s="100">
        <v>0</v>
      </c>
      <c r="AM83" s="103">
        <v>0</v>
      </c>
      <c r="AN83" s="111">
        <v>0</v>
      </c>
      <c r="AO83" s="110">
        <v>0</v>
      </c>
      <c r="AP83" s="98">
        <f>+SUMIFS('Ejec Diciembre 2023 Cajica'!G:G,'Ejec Diciembre 2023 Cajica'!B:B,4,'Ejec Diciembre 2023 Cajica'!D:D,BD_Resúmen!B83)</f>
        <v>204255400</v>
      </c>
      <c r="AQ83" s="98">
        <f>+SUMIFS('Ejec Diciembre 2023 Cajica'!H:H,'Ejec Diciembre 2023 Cajica'!B:B,4,'Ejec Diciembre 2023 Cajica'!D:D,BD_Resúmen!B83)</f>
        <v>204255400</v>
      </c>
      <c r="AR83" s="98">
        <f>+SUMIFS('Ejec Diciembre 2023 Cajica'!I:I,'Ejec Diciembre 2023 Cajica'!B:B,4,'Ejec Diciembre 2023 Cajica'!D:D,BD_Resúmen!B83)</f>
        <v>204255400</v>
      </c>
      <c r="AS83" s="115">
        <v>27242.45</v>
      </c>
      <c r="AT83" s="101">
        <v>1</v>
      </c>
      <c r="AU83" s="98">
        <f t="shared" si="2"/>
        <v>289255400</v>
      </c>
      <c r="AV83" s="98">
        <f t="shared" si="3"/>
        <v>289255400</v>
      </c>
      <c r="AW83" s="92" t="s">
        <v>4874</v>
      </c>
      <c r="AX83" s="92"/>
    </row>
    <row r="84" spans="2:50" s="104" customFormat="1" ht="48">
      <c r="B84" s="106">
        <v>64</v>
      </c>
      <c r="C84" s="92">
        <v>64</v>
      </c>
      <c r="D84" s="94" t="s">
        <v>15</v>
      </c>
      <c r="E84" s="94" t="s">
        <v>4111</v>
      </c>
      <c r="F84" s="94" t="s">
        <v>4130</v>
      </c>
      <c r="G84" s="94" t="s">
        <v>4365</v>
      </c>
      <c r="H84" s="94" t="s">
        <v>4120</v>
      </c>
      <c r="I84" s="95" t="s">
        <v>4347</v>
      </c>
      <c r="J84" s="94" t="s">
        <v>4366</v>
      </c>
      <c r="K84" s="92" t="s">
        <v>4254</v>
      </c>
      <c r="L84" s="92" t="s">
        <v>4326</v>
      </c>
      <c r="M84" s="92">
        <v>1.25</v>
      </c>
      <c r="N84" s="96">
        <v>0</v>
      </c>
      <c r="O84" s="96">
        <v>0</v>
      </c>
      <c r="P84" s="97">
        <v>0</v>
      </c>
      <c r="Q84" s="170">
        <v>0</v>
      </c>
      <c r="R84" s="170">
        <v>0</v>
      </c>
      <c r="S84" s="170">
        <v>0</v>
      </c>
      <c r="T84" s="96">
        <v>0</v>
      </c>
      <c r="U84" s="97">
        <v>0</v>
      </c>
      <c r="V84" s="99">
        <v>0.25</v>
      </c>
      <c r="W84" s="100">
        <v>0</v>
      </c>
      <c r="X84" s="97">
        <v>0</v>
      </c>
      <c r="Y84" s="170">
        <v>116687497</v>
      </c>
      <c r="Z84" s="170">
        <v>0</v>
      </c>
      <c r="AA84" s="170">
        <v>0</v>
      </c>
      <c r="AB84" s="100">
        <v>0</v>
      </c>
      <c r="AC84" s="101">
        <v>0</v>
      </c>
      <c r="AD84" s="100">
        <v>0.25</v>
      </c>
      <c r="AE84" s="102">
        <v>0.32</v>
      </c>
      <c r="AF84" s="101">
        <v>1</v>
      </c>
      <c r="AG84" s="170">
        <v>112307025</v>
      </c>
      <c r="AH84" s="170">
        <v>112307025</v>
      </c>
      <c r="AI84" s="170">
        <v>112307025</v>
      </c>
      <c r="AJ84" s="100">
        <v>0.32</v>
      </c>
      <c r="AK84" s="101">
        <v>0.25600000000000001</v>
      </c>
      <c r="AL84" s="100">
        <v>0.93</v>
      </c>
      <c r="AM84" s="103">
        <v>0.74399999999999999</v>
      </c>
      <c r="AN84" s="111">
        <v>0.28000000000000003</v>
      </c>
      <c r="AO84" s="110">
        <v>0.30107526881720431</v>
      </c>
      <c r="AP84" s="170">
        <f>+SUMIFS('Ejec Diciembre 2023 Cajica'!G:G,'Ejec Diciembre 2023 Cajica'!B:B,4,'Ejec Diciembre 2023 Cajica'!D:D,BD_Resúmen!B84)</f>
        <v>1336646661.0899999</v>
      </c>
      <c r="AQ84" s="170">
        <f>+SUMIFS('Ejec Diciembre 2023 Cajica'!H:H,'Ejec Diciembre 2023 Cajica'!B:B,4,'Ejec Diciembre 2023 Cajica'!D:D,BD_Resúmen!B84)</f>
        <v>1267736568</v>
      </c>
      <c r="AR84" s="170">
        <f>+SUMIFS('Ejec Diciembre 2023 Cajica'!I:I,'Ejec Diciembre 2023 Cajica'!B:B,4,'Ejec Diciembre 2023 Cajica'!D:D,BD_Resúmen!B84)</f>
        <v>1014187029.4</v>
      </c>
      <c r="AS84" s="115">
        <v>0.60000000000000009</v>
      </c>
      <c r="AT84" s="101">
        <v>0.48</v>
      </c>
      <c r="AU84" s="170">
        <f t="shared" si="2"/>
        <v>1380043593</v>
      </c>
      <c r="AV84" s="172">
        <f t="shared" si="3"/>
        <v>1126494054.4000001</v>
      </c>
      <c r="AW84" s="92" t="s">
        <v>4875</v>
      </c>
      <c r="AX84" s="92" t="s">
        <v>4876</v>
      </c>
    </row>
    <row r="85" spans="2:50" s="104" customFormat="1" ht="48">
      <c r="B85" s="106">
        <v>64</v>
      </c>
      <c r="C85" s="92">
        <v>65</v>
      </c>
      <c r="D85" s="94" t="s">
        <v>15</v>
      </c>
      <c r="E85" s="94" t="s">
        <v>4111</v>
      </c>
      <c r="F85" s="94" t="s">
        <v>4130</v>
      </c>
      <c r="G85" s="94" t="s">
        <v>4365</v>
      </c>
      <c r="H85" s="94" t="s">
        <v>4120</v>
      </c>
      <c r="I85" s="95" t="s">
        <v>4347</v>
      </c>
      <c r="J85" s="94" t="s">
        <v>4367</v>
      </c>
      <c r="K85" s="92" t="s">
        <v>4254</v>
      </c>
      <c r="L85" s="92" t="s">
        <v>4326</v>
      </c>
      <c r="M85" s="92">
        <v>5</v>
      </c>
      <c r="N85" s="96">
        <v>0</v>
      </c>
      <c r="O85" s="96">
        <v>0</v>
      </c>
      <c r="P85" s="97">
        <v>0</v>
      </c>
      <c r="Q85" s="171"/>
      <c r="R85" s="171"/>
      <c r="S85" s="171"/>
      <c r="T85" s="96">
        <v>0</v>
      </c>
      <c r="U85" s="97">
        <v>0</v>
      </c>
      <c r="V85" s="99">
        <v>0.5</v>
      </c>
      <c r="W85" s="100">
        <v>0.08</v>
      </c>
      <c r="X85" s="97">
        <v>0.16</v>
      </c>
      <c r="Y85" s="171"/>
      <c r="Z85" s="171"/>
      <c r="AA85" s="171"/>
      <c r="AB85" s="100">
        <v>0.08</v>
      </c>
      <c r="AC85" s="101">
        <v>1.6E-2</v>
      </c>
      <c r="AD85" s="100">
        <v>0.5</v>
      </c>
      <c r="AE85" s="102">
        <v>0.87</v>
      </c>
      <c r="AF85" s="101">
        <v>1</v>
      </c>
      <c r="AG85" s="171"/>
      <c r="AH85" s="171"/>
      <c r="AI85" s="171"/>
      <c r="AJ85" s="100">
        <v>0.95</v>
      </c>
      <c r="AK85" s="101">
        <v>0.19</v>
      </c>
      <c r="AL85" s="100">
        <v>4.05</v>
      </c>
      <c r="AM85" s="103">
        <v>0.80999999999999994</v>
      </c>
      <c r="AN85" s="111">
        <v>2.87669</v>
      </c>
      <c r="AO85" s="110">
        <v>1</v>
      </c>
      <c r="AP85" s="171"/>
      <c r="AQ85" s="171"/>
      <c r="AR85" s="171"/>
      <c r="AS85" s="115">
        <v>3.8266900000000001</v>
      </c>
      <c r="AT85" s="101">
        <v>0.76533800000000007</v>
      </c>
      <c r="AU85" s="171">
        <f t="shared" si="2"/>
        <v>0</v>
      </c>
      <c r="AV85" s="172">
        <f t="shared" si="3"/>
        <v>0</v>
      </c>
      <c r="AW85" s="92" t="s">
        <v>4877</v>
      </c>
      <c r="AX85" s="92" t="s">
        <v>4876</v>
      </c>
    </row>
    <row r="86" spans="2:50" s="104" customFormat="1" ht="84">
      <c r="B86" s="93">
        <v>66</v>
      </c>
      <c r="C86" s="92">
        <v>66</v>
      </c>
      <c r="D86" s="94" t="s">
        <v>15</v>
      </c>
      <c r="E86" s="94" t="s">
        <v>4111</v>
      </c>
      <c r="F86" s="94" t="s">
        <v>4130</v>
      </c>
      <c r="G86" s="94" t="s">
        <v>4368</v>
      </c>
      <c r="H86" s="94" t="s">
        <v>4120</v>
      </c>
      <c r="I86" s="95" t="s">
        <v>4347</v>
      </c>
      <c r="J86" s="94" t="s">
        <v>4369</v>
      </c>
      <c r="K86" s="92" t="s">
        <v>4254</v>
      </c>
      <c r="L86" s="92" t="s">
        <v>4250</v>
      </c>
      <c r="M86" s="92">
        <v>4</v>
      </c>
      <c r="N86" s="96">
        <v>1</v>
      </c>
      <c r="O86" s="96">
        <v>1</v>
      </c>
      <c r="P86" s="97">
        <v>1</v>
      </c>
      <c r="Q86" s="98">
        <v>30000000</v>
      </c>
      <c r="R86" s="98">
        <v>30000000</v>
      </c>
      <c r="S86" s="98">
        <v>30000000</v>
      </c>
      <c r="T86" s="96">
        <v>1</v>
      </c>
      <c r="U86" s="97">
        <v>0.25</v>
      </c>
      <c r="V86" s="99">
        <v>1</v>
      </c>
      <c r="W86" s="100">
        <v>1</v>
      </c>
      <c r="X86" s="97">
        <v>1</v>
      </c>
      <c r="Y86" s="98">
        <v>380443375</v>
      </c>
      <c r="Z86" s="98">
        <v>380443375</v>
      </c>
      <c r="AA86" s="98">
        <v>195502375</v>
      </c>
      <c r="AB86" s="100">
        <v>2</v>
      </c>
      <c r="AC86" s="101">
        <v>0.5</v>
      </c>
      <c r="AD86" s="100">
        <v>1</v>
      </c>
      <c r="AE86" s="102">
        <v>2</v>
      </c>
      <c r="AF86" s="101">
        <v>1</v>
      </c>
      <c r="AG86" s="98">
        <v>338905759</v>
      </c>
      <c r="AH86" s="98">
        <v>313410242</v>
      </c>
      <c r="AI86" s="98">
        <v>251763242</v>
      </c>
      <c r="AJ86" s="100">
        <v>4</v>
      </c>
      <c r="AK86" s="101">
        <v>1</v>
      </c>
      <c r="AL86" s="100">
        <v>1</v>
      </c>
      <c r="AM86" s="103">
        <v>0.25</v>
      </c>
      <c r="AN86" s="111">
        <v>0</v>
      </c>
      <c r="AO86" s="110">
        <v>0</v>
      </c>
      <c r="AP86" s="98">
        <f>+SUMIFS('Ejec Diciembre 2023 Cajica'!G:G,'Ejec Diciembre 2023 Cajica'!B:B,4,'Ejec Diciembre 2023 Cajica'!D:D,BD_Resúmen!B86)</f>
        <v>68701717</v>
      </c>
      <c r="AQ86" s="98">
        <f>+SUMIFS('Ejec Diciembre 2023 Cajica'!H:H,'Ejec Diciembre 2023 Cajica'!B:B,4,'Ejec Diciembre 2023 Cajica'!D:D,BD_Resúmen!B86)</f>
        <v>68701717</v>
      </c>
      <c r="AR86" s="98">
        <f>+SUMIFS('Ejec Diciembre 2023 Cajica'!I:I,'Ejec Diciembre 2023 Cajica'!B:B,4,'Ejec Diciembre 2023 Cajica'!D:D,BD_Resúmen!B86)</f>
        <v>61032517</v>
      </c>
      <c r="AS86" s="115">
        <v>4</v>
      </c>
      <c r="AT86" s="101">
        <v>1</v>
      </c>
      <c r="AU86" s="98">
        <f t="shared" si="2"/>
        <v>792555334</v>
      </c>
      <c r="AV86" s="98">
        <f t="shared" si="3"/>
        <v>538298134</v>
      </c>
      <c r="AW86" s="92" t="s">
        <v>4878</v>
      </c>
      <c r="AX86" s="92"/>
    </row>
    <row r="87" spans="2:50" s="104" customFormat="1" ht="60">
      <c r="B87" s="93">
        <v>67</v>
      </c>
      <c r="C87" s="92">
        <v>67</v>
      </c>
      <c r="D87" s="94" t="s">
        <v>15</v>
      </c>
      <c r="E87" s="94" t="s">
        <v>4115</v>
      </c>
      <c r="F87" s="94" t="s">
        <v>4133</v>
      </c>
      <c r="G87" s="94" t="s">
        <v>4370</v>
      </c>
      <c r="H87" s="94" t="s">
        <v>4124</v>
      </c>
      <c r="I87" s="95" t="s">
        <v>4124</v>
      </c>
      <c r="J87" s="94" t="s">
        <v>4371</v>
      </c>
      <c r="K87" s="92" t="s">
        <v>4254</v>
      </c>
      <c r="L87" s="92" t="s">
        <v>4250</v>
      </c>
      <c r="M87" s="92">
        <v>360</v>
      </c>
      <c r="N87" s="96">
        <v>0</v>
      </c>
      <c r="O87" s="96">
        <v>0</v>
      </c>
      <c r="P87" s="97">
        <v>0</v>
      </c>
      <c r="Q87" s="98">
        <v>0</v>
      </c>
      <c r="R87" s="98">
        <v>0</v>
      </c>
      <c r="S87" s="98">
        <v>0</v>
      </c>
      <c r="T87" s="96">
        <v>0</v>
      </c>
      <c r="U87" s="97">
        <v>0</v>
      </c>
      <c r="V87" s="99">
        <v>120</v>
      </c>
      <c r="W87" s="100">
        <v>157</v>
      </c>
      <c r="X87" s="97">
        <v>1</v>
      </c>
      <c r="Y87" s="98">
        <v>20900000</v>
      </c>
      <c r="Z87" s="98">
        <v>20900000</v>
      </c>
      <c r="AA87" s="98">
        <v>20900000</v>
      </c>
      <c r="AB87" s="100">
        <v>157</v>
      </c>
      <c r="AC87" s="101">
        <v>0.43611111111111112</v>
      </c>
      <c r="AD87" s="100">
        <v>120</v>
      </c>
      <c r="AE87" s="102">
        <v>199</v>
      </c>
      <c r="AF87" s="101">
        <v>1</v>
      </c>
      <c r="AG87" s="98">
        <v>63000000</v>
      </c>
      <c r="AH87" s="98">
        <v>63000000</v>
      </c>
      <c r="AI87" s="98">
        <v>63000000</v>
      </c>
      <c r="AJ87" s="100">
        <v>356</v>
      </c>
      <c r="AK87" s="101">
        <v>0.98888888888888893</v>
      </c>
      <c r="AL87" s="100">
        <v>4</v>
      </c>
      <c r="AM87" s="103">
        <v>1.1111111111111112E-2</v>
      </c>
      <c r="AN87" s="111">
        <v>113</v>
      </c>
      <c r="AO87" s="110">
        <v>1</v>
      </c>
      <c r="AP87" s="98">
        <f>+SUMIFS('Ejec Diciembre 2023 Cajica'!G:G,'Ejec Diciembre 2023 Cajica'!B:B,4,'Ejec Diciembre 2023 Cajica'!D:D,BD_Resúmen!B87)</f>
        <v>35310000</v>
      </c>
      <c r="AQ87" s="98">
        <f>+SUMIFS('Ejec Diciembre 2023 Cajica'!H:H,'Ejec Diciembre 2023 Cajica'!B:B,4,'Ejec Diciembre 2023 Cajica'!D:D,BD_Resúmen!B87)</f>
        <v>35310000</v>
      </c>
      <c r="AR87" s="98">
        <f>+SUMIFS('Ejec Diciembre 2023 Cajica'!I:I,'Ejec Diciembre 2023 Cajica'!B:B,4,'Ejec Diciembre 2023 Cajica'!D:D,BD_Resúmen!B87)</f>
        <v>35310000</v>
      </c>
      <c r="AS87" s="115">
        <v>469</v>
      </c>
      <c r="AT87" s="101">
        <v>1</v>
      </c>
      <c r="AU87" s="98">
        <f t="shared" si="2"/>
        <v>119210000</v>
      </c>
      <c r="AV87" s="98">
        <f t="shared" si="3"/>
        <v>119210000</v>
      </c>
      <c r="AW87" s="92" t="s">
        <v>4879</v>
      </c>
      <c r="AX87" s="92"/>
    </row>
    <row r="88" spans="2:50" s="104" customFormat="1" ht="132">
      <c r="B88" s="93">
        <v>68</v>
      </c>
      <c r="C88" s="92">
        <v>68</v>
      </c>
      <c r="D88" s="94" t="s">
        <v>15</v>
      </c>
      <c r="E88" s="94" t="s">
        <v>4115</v>
      </c>
      <c r="F88" s="94" t="s">
        <v>4133</v>
      </c>
      <c r="G88" s="94" t="s">
        <v>4372</v>
      </c>
      <c r="H88" s="94" t="s">
        <v>4124</v>
      </c>
      <c r="I88" s="95" t="s">
        <v>4124</v>
      </c>
      <c r="J88" s="94" t="s">
        <v>4372</v>
      </c>
      <c r="K88" s="92" t="s">
        <v>4254</v>
      </c>
      <c r="L88" s="92" t="s">
        <v>4250</v>
      </c>
      <c r="M88" s="92">
        <v>1</v>
      </c>
      <c r="N88" s="96">
        <v>0</v>
      </c>
      <c r="O88" s="96">
        <v>0</v>
      </c>
      <c r="P88" s="97">
        <v>0</v>
      </c>
      <c r="Q88" s="98">
        <v>0</v>
      </c>
      <c r="R88" s="98">
        <v>0</v>
      </c>
      <c r="S88" s="98">
        <v>0</v>
      </c>
      <c r="T88" s="96">
        <v>0</v>
      </c>
      <c r="U88" s="97">
        <v>0</v>
      </c>
      <c r="V88" s="99">
        <v>0.5</v>
      </c>
      <c r="W88" s="100">
        <v>0.5</v>
      </c>
      <c r="X88" s="97">
        <v>1</v>
      </c>
      <c r="Y88" s="98">
        <v>30000000</v>
      </c>
      <c r="Z88" s="98">
        <v>30000000</v>
      </c>
      <c r="AA88" s="98">
        <v>30000000</v>
      </c>
      <c r="AB88" s="100">
        <v>0.5</v>
      </c>
      <c r="AC88" s="101">
        <v>0.5</v>
      </c>
      <c r="AD88" s="100">
        <v>0.5</v>
      </c>
      <c r="AE88" s="102">
        <v>0.2</v>
      </c>
      <c r="AF88" s="101">
        <v>0.4</v>
      </c>
      <c r="AG88" s="98">
        <v>30000000</v>
      </c>
      <c r="AH88" s="98">
        <v>30000000</v>
      </c>
      <c r="AI88" s="98">
        <v>30000000</v>
      </c>
      <c r="AJ88" s="100">
        <v>0.7</v>
      </c>
      <c r="AK88" s="101">
        <v>0.7</v>
      </c>
      <c r="AL88" s="100">
        <v>0.3</v>
      </c>
      <c r="AM88" s="103">
        <v>0.3</v>
      </c>
      <c r="AN88" s="111">
        <v>0.3</v>
      </c>
      <c r="AO88" s="110">
        <v>1</v>
      </c>
      <c r="AP88" s="98">
        <f>+SUMIFS('Ejec Diciembre 2023 Cajica'!G:G,'Ejec Diciembre 2023 Cajica'!B:B,4,'Ejec Diciembre 2023 Cajica'!D:D,BD_Resúmen!B88)</f>
        <v>0</v>
      </c>
      <c r="AQ88" s="98">
        <f>+SUMIFS('Ejec Diciembre 2023 Cajica'!H:H,'Ejec Diciembre 2023 Cajica'!B:B,4,'Ejec Diciembre 2023 Cajica'!D:D,BD_Resúmen!B88)</f>
        <v>0</v>
      </c>
      <c r="AR88" s="98">
        <f>+SUMIFS('Ejec Diciembre 2023 Cajica'!I:I,'Ejec Diciembre 2023 Cajica'!B:B,4,'Ejec Diciembre 2023 Cajica'!D:D,BD_Resúmen!B88)</f>
        <v>0</v>
      </c>
      <c r="AS88" s="115">
        <v>1</v>
      </c>
      <c r="AT88" s="101">
        <v>1</v>
      </c>
      <c r="AU88" s="98">
        <f t="shared" si="2"/>
        <v>60000000</v>
      </c>
      <c r="AV88" s="98">
        <f t="shared" si="3"/>
        <v>60000000</v>
      </c>
      <c r="AW88" s="92" t="s">
        <v>4880</v>
      </c>
      <c r="AX88" s="92"/>
    </row>
    <row r="89" spans="2:50" s="104" customFormat="1" ht="120">
      <c r="B89" s="106">
        <v>69</v>
      </c>
      <c r="C89" s="92">
        <v>69</v>
      </c>
      <c r="D89" s="94" t="s">
        <v>15</v>
      </c>
      <c r="E89" s="94" t="s">
        <v>4115</v>
      </c>
      <c r="F89" s="94" t="s">
        <v>4133</v>
      </c>
      <c r="G89" s="94" t="s">
        <v>4373</v>
      </c>
      <c r="H89" s="94" t="s">
        <v>4124</v>
      </c>
      <c r="I89" s="95" t="s">
        <v>4124</v>
      </c>
      <c r="J89" s="94" t="s">
        <v>4373</v>
      </c>
      <c r="K89" s="92" t="s">
        <v>4254</v>
      </c>
      <c r="L89" s="92" t="s">
        <v>4250</v>
      </c>
      <c r="M89" s="92">
        <v>80</v>
      </c>
      <c r="N89" s="96">
        <v>22</v>
      </c>
      <c r="O89" s="96">
        <v>0</v>
      </c>
      <c r="P89" s="97">
        <v>0</v>
      </c>
      <c r="Q89" s="98">
        <v>3541207044</v>
      </c>
      <c r="R89" s="98">
        <v>3541207044</v>
      </c>
      <c r="S89" s="98">
        <v>3541207044</v>
      </c>
      <c r="T89" s="96">
        <v>0</v>
      </c>
      <c r="U89" s="97">
        <v>0</v>
      </c>
      <c r="V89" s="99">
        <v>0</v>
      </c>
      <c r="W89" s="100">
        <v>0</v>
      </c>
      <c r="X89" s="97">
        <v>0</v>
      </c>
      <c r="Y89" s="98">
        <v>42759775</v>
      </c>
      <c r="Z89" s="98">
        <v>42759775</v>
      </c>
      <c r="AA89" s="98">
        <v>42759775</v>
      </c>
      <c r="AB89" s="100">
        <v>0</v>
      </c>
      <c r="AC89" s="101">
        <v>0</v>
      </c>
      <c r="AD89" s="100">
        <v>30</v>
      </c>
      <c r="AE89" s="102">
        <v>0</v>
      </c>
      <c r="AF89" s="101">
        <v>0</v>
      </c>
      <c r="AG89" s="98">
        <v>0</v>
      </c>
      <c r="AH89" s="98">
        <v>0</v>
      </c>
      <c r="AI89" s="98">
        <v>0</v>
      </c>
      <c r="AJ89" s="100">
        <v>0</v>
      </c>
      <c r="AK89" s="101">
        <v>0</v>
      </c>
      <c r="AL89" s="100">
        <v>80</v>
      </c>
      <c r="AM89" s="103">
        <v>1</v>
      </c>
      <c r="AN89" s="111">
        <v>0</v>
      </c>
      <c r="AO89" s="110">
        <v>0</v>
      </c>
      <c r="AP89" s="98">
        <f>+SUMIFS('Ejec Diciembre 2023 Cajica'!G:G,'Ejec Diciembre 2023 Cajica'!B:B,4,'Ejec Diciembre 2023 Cajica'!D:D,BD_Resúmen!B89)</f>
        <v>0</v>
      </c>
      <c r="AQ89" s="98">
        <f>+SUMIFS('Ejec Diciembre 2023 Cajica'!H:H,'Ejec Diciembre 2023 Cajica'!B:B,4,'Ejec Diciembre 2023 Cajica'!D:D,BD_Resúmen!B89)</f>
        <v>0</v>
      </c>
      <c r="AR89" s="98">
        <f>+SUMIFS('Ejec Diciembre 2023 Cajica'!I:I,'Ejec Diciembre 2023 Cajica'!B:B,4,'Ejec Diciembre 2023 Cajica'!D:D,BD_Resúmen!B89)</f>
        <v>0</v>
      </c>
      <c r="AS89" s="115">
        <v>0</v>
      </c>
      <c r="AT89" s="101">
        <v>0</v>
      </c>
      <c r="AU89" s="98">
        <f t="shared" si="2"/>
        <v>3583966819</v>
      </c>
      <c r="AV89" s="98">
        <f t="shared" si="3"/>
        <v>3583966819</v>
      </c>
      <c r="AW89" s="92"/>
      <c r="AX89" s="92" t="s">
        <v>4881</v>
      </c>
    </row>
    <row r="90" spans="2:50" s="104" customFormat="1" ht="120">
      <c r="B90" s="93">
        <v>70</v>
      </c>
      <c r="C90" s="92">
        <v>70</v>
      </c>
      <c r="D90" s="94" t="s">
        <v>15</v>
      </c>
      <c r="E90" s="94" t="s">
        <v>4115</v>
      </c>
      <c r="F90" s="94" t="s">
        <v>4133</v>
      </c>
      <c r="G90" s="94" t="s">
        <v>4373</v>
      </c>
      <c r="H90" s="94" t="s">
        <v>4124</v>
      </c>
      <c r="I90" s="95" t="s">
        <v>4124</v>
      </c>
      <c r="J90" s="94" t="s">
        <v>4374</v>
      </c>
      <c r="K90" s="92" t="s">
        <v>4254</v>
      </c>
      <c r="L90" s="92" t="s">
        <v>4250</v>
      </c>
      <c r="M90" s="92">
        <v>1</v>
      </c>
      <c r="N90" s="96">
        <v>0.2</v>
      </c>
      <c r="O90" s="96">
        <v>0</v>
      </c>
      <c r="P90" s="97">
        <v>0</v>
      </c>
      <c r="Q90" s="98">
        <v>230842870</v>
      </c>
      <c r="R90" s="98">
        <v>230842870</v>
      </c>
      <c r="S90" s="98">
        <v>230842870</v>
      </c>
      <c r="T90" s="96">
        <v>0</v>
      </c>
      <c r="U90" s="97">
        <v>0</v>
      </c>
      <c r="V90" s="99">
        <v>0</v>
      </c>
      <c r="W90" s="100">
        <v>0</v>
      </c>
      <c r="X90" s="97">
        <v>0</v>
      </c>
      <c r="Y90" s="98">
        <v>0</v>
      </c>
      <c r="Z90" s="98">
        <v>0</v>
      </c>
      <c r="AA90" s="98">
        <v>0</v>
      </c>
      <c r="AB90" s="100">
        <v>0</v>
      </c>
      <c r="AC90" s="101">
        <v>0</v>
      </c>
      <c r="AD90" s="100">
        <v>0</v>
      </c>
      <c r="AE90" s="102">
        <v>0</v>
      </c>
      <c r="AF90" s="101">
        <v>0</v>
      </c>
      <c r="AG90" s="98">
        <v>0</v>
      </c>
      <c r="AH90" s="98">
        <v>0</v>
      </c>
      <c r="AI90" s="98">
        <v>0</v>
      </c>
      <c r="AJ90" s="100">
        <v>0</v>
      </c>
      <c r="AK90" s="101">
        <v>0</v>
      </c>
      <c r="AL90" s="100">
        <v>0</v>
      </c>
      <c r="AM90" s="103">
        <v>0</v>
      </c>
      <c r="AN90" s="111">
        <v>0</v>
      </c>
      <c r="AO90" s="110">
        <v>0</v>
      </c>
      <c r="AP90" s="98">
        <f>+SUMIFS('Ejec Diciembre 2023 Cajica'!G:G,'Ejec Diciembre 2023 Cajica'!B:B,4,'Ejec Diciembre 2023 Cajica'!D:D,BD_Resúmen!B90)</f>
        <v>0</v>
      </c>
      <c r="AQ90" s="98">
        <f>+SUMIFS('Ejec Diciembre 2023 Cajica'!H:H,'Ejec Diciembre 2023 Cajica'!B:B,4,'Ejec Diciembre 2023 Cajica'!D:D,BD_Resúmen!B90)</f>
        <v>0</v>
      </c>
      <c r="AR90" s="98">
        <f>+SUMIFS('Ejec Diciembre 2023 Cajica'!I:I,'Ejec Diciembre 2023 Cajica'!B:B,4,'Ejec Diciembre 2023 Cajica'!D:D,BD_Resúmen!B90)</f>
        <v>0</v>
      </c>
      <c r="AS90" s="115">
        <v>0</v>
      </c>
      <c r="AT90" s="101">
        <v>0</v>
      </c>
      <c r="AU90" s="98">
        <f t="shared" si="2"/>
        <v>230842870</v>
      </c>
      <c r="AV90" s="98">
        <f t="shared" si="3"/>
        <v>230842870</v>
      </c>
      <c r="AW90" s="92"/>
      <c r="AX90" s="92" t="s">
        <v>4881</v>
      </c>
    </row>
    <row r="91" spans="2:50" s="104" customFormat="1" ht="156">
      <c r="B91" s="106">
        <v>69</v>
      </c>
      <c r="C91" s="92">
        <v>71</v>
      </c>
      <c r="D91" s="94" t="s">
        <v>15</v>
      </c>
      <c r="E91" s="94" t="s">
        <v>4115</v>
      </c>
      <c r="F91" s="94" t="s">
        <v>4133</v>
      </c>
      <c r="G91" s="94" t="s">
        <v>4373</v>
      </c>
      <c r="H91" s="94" t="s">
        <v>4124</v>
      </c>
      <c r="I91" s="95" t="s">
        <v>4124</v>
      </c>
      <c r="J91" s="94" t="s">
        <v>4375</v>
      </c>
      <c r="K91" s="92" t="s">
        <v>4254</v>
      </c>
      <c r="L91" s="92" t="s">
        <v>4250</v>
      </c>
      <c r="M91" s="92">
        <v>1</v>
      </c>
      <c r="N91" s="96">
        <v>0</v>
      </c>
      <c r="O91" s="96">
        <v>0</v>
      </c>
      <c r="P91" s="97">
        <v>0</v>
      </c>
      <c r="Q91" s="98"/>
      <c r="R91" s="98"/>
      <c r="S91" s="98"/>
      <c r="T91" s="96">
        <v>0</v>
      </c>
      <c r="U91" s="97">
        <v>0</v>
      </c>
      <c r="V91" s="99">
        <v>0</v>
      </c>
      <c r="W91" s="100">
        <v>0</v>
      </c>
      <c r="X91" s="97">
        <v>0</v>
      </c>
      <c r="Y91" s="98">
        <v>0</v>
      </c>
      <c r="Z91" s="98">
        <v>0</v>
      </c>
      <c r="AA91" s="98">
        <v>0</v>
      </c>
      <c r="AB91" s="100">
        <v>0</v>
      </c>
      <c r="AC91" s="101">
        <v>0</v>
      </c>
      <c r="AD91" s="100">
        <v>1</v>
      </c>
      <c r="AE91" s="102">
        <v>0</v>
      </c>
      <c r="AF91" s="101">
        <v>0</v>
      </c>
      <c r="AG91" s="98">
        <v>0</v>
      </c>
      <c r="AH91" s="98">
        <v>0</v>
      </c>
      <c r="AI91" s="98">
        <v>0</v>
      </c>
      <c r="AJ91" s="100">
        <v>0</v>
      </c>
      <c r="AK91" s="101">
        <v>0</v>
      </c>
      <c r="AL91" s="100">
        <v>1</v>
      </c>
      <c r="AM91" s="103">
        <v>1</v>
      </c>
      <c r="AN91" s="111">
        <v>1</v>
      </c>
      <c r="AO91" s="110">
        <v>1</v>
      </c>
      <c r="AP91" s="98">
        <f>+SUMIFS('Ejec Diciembre 2023 Cajica'!G:G,'Ejec Diciembre 2023 Cajica'!B:B,4,'Ejec Diciembre 2023 Cajica'!D:D,BD_Resúmen!B91)</f>
        <v>0</v>
      </c>
      <c r="AQ91" s="98">
        <f>+SUMIFS('Ejec Diciembre 2023 Cajica'!H:H,'Ejec Diciembre 2023 Cajica'!B:B,4,'Ejec Diciembre 2023 Cajica'!D:D,BD_Resúmen!B91)</f>
        <v>0</v>
      </c>
      <c r="AR91" s="98">
        <f>+SUMIFS('Ejec Diciembre 2023 Cajica'!I:I,'Ejec Diciembre 2023 Cajica'!B:B,4,'Ejec Diciembre 2023 Cajica'!D:D,BD_Resúmen!B91)</f>
        <v>0</v>
      </c>
      <c r="AS91" s="115">
        <v>1</v>
      </c>
      <c r="AT91" s="101">
        <v>1</v>
      </c>
      <c r="AU91" s="98">
        <f t="shared" si="2"/>
        <v>0</v>
      </c>
      <c r="AV91" s="98">
        <f t="shared" si="3"/>
        <v>0</v>
      </c>
      <c r="AW91" s="92" t="s">
        <v>4882</v>
      </c>
      <c r="AX91" s="92"/>
    </row>
    <row r="92" spans="2:50" s="104" customFormat="1" ht="108">
      <c r="B92" s="93">
        <v>72</v>
      </c>
      <c r="C92" s="92">
        <v>72</v>
      </c>
      <c r="D92" s="94" t="s">
        <v>15</v>
      </c>
      <c r="E92" s="94" t="s">
        <v>4115</v>
      </c>
      <c r="F92" s="94" t="s">
        <v>4133</v>
      </c>
      <c r="G92" s="94" t="s">
        <v>4376</v>
      </c>
      <c r="H92" s="94" t="s">
        <v>4124</v>
      </c>
      <c r="I92" s="95" t="s">
        <v>4124</v>
      </c>
      <c r="J92" s="94" t="s">
        <v>4376</v>
      </c>
      <c r="K92" s="92" t="s">
        <v>4254</v>
      </c>
      <c r="L92" s="92" t="s">
        <v>4250</v>
      </c>
      <c r="M92" s="92">
        <v>20</v>
      </c>
      <c r="N92" s="96">
        <v>1</v>
      </c>
      <c r="O92" s="96">
        <v>1</v>
      </c>
      <c r="P92" s="97">
        <v>1</v>
      </c>
      <c r="Q92" s="98">
        <v>27366668</v>
      </c>
      <c r="R92" s="98">
        <v>27366668</v>
      </c>
      <c r="S92" s="98">
        <v>27366668</v>
      </c>
      <c r="T92" s="96">
        <v>1</v>
      </c>
      <c r="U92" s="97">
        <v>0.05</v>
      </c>
      <c r="V92" s="99">
        <v>1</v>
      </c>
      <c r="W92" s="100">
        <v>1</v>
      </c>
      <c r="X92" s="97">
        <v>1</v>
      </c>
      <c r="Y92" s="98">
        <v>16500000</v>
      </c>
      <c r="Z92" s="98">
        <v>16500000</v>
      </c>
      <c r="AA92" s="98">
        <v>16500000</v>
      </c>
      <c r="AB92" s="100">
        <v>2</v>
      </c>
      <c r="AC92" s="101">
        <v>0.1</v>
      </c>
      <c r="AD92" s="100">
        <v>6</v>
      </c>
      <c r="AE92" s="102">
        <v>6</v>
      </c>
      <c r="AF92" s="101">
        <v>1</v>
      </c>
      <c r="AG92" s="98">
        <v>368803043</v>
      </c>
      <c r="AH92" s="98">
        <v>368803043</v>
      </c>
      <c r="AI92" s="98">
        <v>368803043</v>
      </c>
      <c r="AJ92" s="100">
        <v>8</v>
      </c>
      <c r="AK92" s="101">
        <v>0.4</v>
      </c>
      <c r="AL92" s="100">
        <v>5</v>
      </c>
      <c r="AM92" s="103">
        <v>0.25</v>
      </c>
      <c r="AN92" s="111">
        <v>5</v>
      </c>
      <c r="AO92" s="110">
        <v>1</v>
      </c>
      <c r="AP92" s="98">
        <f>+SUMIFS('Ejec Diciembre 2023 Cajica'!G:G,'Ejec Diciembre 2023 Cajica'!B:B,4,'Ejec Diciembre 2023 Cajica'!D:D,BD_Resúmen!B92)</f>
        <v>438040360</v>
      </c>
      <c r="AQ92" s="98">
        <f>+SUMIFS('Ejec Diciembre 2023 Cajica'!H:H,'Ejec Diciembre 2023 Cajica'!B:B,4,'Ejec Diciembre 2023 Cajica'!D:D,BD_Resúmen!B92)</f>
        <v>438040360</v>
      </c>
      <c r="AR92" s="98">
        <f>+SUMIFS('Ejec Diciembre 2023 Cajica'!I:I,'Ejec Diciembre 2023 Cajica'!B:B,4,'Ejec Diciembre 2023 Cajica'!D:D,BD_Resúmen!B92)</f>
        <v>438040360</v>
      </c>
      <c r="AS92" s="115">
        <v>13</v>
      </c>
      <c r="AT92" s="101">
        <v>0.65</v>
      </c>
      <c r="AU92" s="98">
        <f t="shared" si="2"/>
        <v>850710071</v>
      </c>
      <c r="AV92" s="98">
        <f t="shared" si="3"/>
        <v>850710071</v>
      </c>
      <c r="AW92" s="92" t="s">
        <v>4883</v>
      </c>
      <c r="AX92" s="92"/>
    </row>
    <row r="93" spans="2:50" s="104" customFormat="1" ht="216">
      <c r="B93" s="93">
        <v>73</v>
      </c>
      <c r="C93" s="92">
        <v>73</v>
      </c>
      <c r="D93" s="94" t="s">
        <v>15</v>
      </c>
      <c r="E93" s="94" t="s">
        <v>4115</v>
      </c>
      <c r="F93" s="94" t="s">
        <v>4133</v>
      </c>
      <c r="G93" s="94" t="s">
        <v>4377</v>
      </c>
      <c r="H93" s="94" t="s">
        <v>4124</v>
      </c>
      <c r="I93" s="95" t="s">
        <v>4124</v>
      </c>
      <c r="J93" s="94" t="s">
        <v>4378</v>
      </c>
      <c r="K93" s="92" t="s">
        <v>4254</v>
      </c>
      <c r="L93" s="92" t="s">
        <v>4250</v>
      </c>
      <c r="M93" s="92">
        <v>3</v>
      </c>
      <c r="N93" s="96">
        <v>0</v>
      </c>
      <c r="O93" s="96">
        <v>0</v>
      </c>
      <c r="P93" s="97">
        <v>0</v>
      </c>
      <c r="Q93" s="98">
        <v>0</v>
      </c>
      <c r="R93" s="98">
        <v>0</v>
      </c>
      <c r="S93" s="98">
        <v>0</v>
      </c>
      <c r="T93" s="96">
        <v>0</v>
      </c>
      <c r="U93" s="97">
        <v>0</v>
      </c>
      <c r="V93" s="99">
        <v>0</v>
      </c>
      <c r="W93" s="100">
        <v>0</v>
      </c>
      <c r="X93" s="97">
        <v>0</v>
      </c>
      <c r="Y93" s="98">
        <v>0</v>
      </c>
      <c r="Z93" s="98">
        <v>0</v>
      </c>
      <c r="AA93" s="98">
        <v>0</v>
      </c>
      <c r="AB93" s="100">
        <v>0</v>
      </c>
      <c r="AC93" s="101">
        <v>0</v>
      </c>
      <c r="AD93" s="100">
        <v>0</v>
      </c>
      <c r="AE93" s="102">
        <v>0</v>
      </c>
      <c r="AF93" s="101">
        <v>0</v>
      </c>
      <c r="AG93" s="98">
        <v>0</v>
      </c>
      <c r="AH93" s="98">
        <v>0</v>
      </c>
      <c r="AI93" s="98">
        <v>0</v>
      </c>
      <c r="AJ93" s="100">
        <v>0</v>
      </c>
      <c r="AK93" s="101">
        <v>0</v>
      </c>
      <c r="AL93" s="100">
        <v>3</v>
      </c>
      <c r="AM93" s="103">
        <v>1</v>
      </c>
      <c r="AN93" s="111">
        <v>4</v>
      </c>
      <c r="AO93" s="110">
        <v>1</v>
      </c>
      <c r="AP93" s="98">
        <f>+SUMIFS('Ejec Diciembre 2023 Cajica'!G:G,'Ejec Diciembre 2023 Cajica'!B:B,4,'Ejec Diciembre 2023 Cajica'!D:D,BD_Resúmen!B93)</f>
        <v>0</v>
      </c>
      <c r="AQ93" s="98">
        <f>+SUMIFS('Ejec Diciembre 2023 Cajica'!H:H,'Ejec Diciembre 2023 Cajica'!B:B,4,'Ejec Diciembre 2023 Cajica'!D:D,BD_Resúmen!B93)</f>
        <v>0</v>
      </c>
      <c r="AR93" s="98">
        <f>+SUMIFS('Ejec Diciembre 2023 Cajica'!I:I,'Ejec Diciembre 2023 Cajica'!B:B,4,'Ejec Diciembre 2023 Cajica'!D:D,BD_Resúmen!B93)</f>
        <v>0</v>
      </c>
      <c r="AS93" s="115">
        <v>4</v>
      </c>
      <c r="AT93" s="101">
        <v>1</v>
      </c>
      <c r="AU93" s="98">
        <f t="shared" si="2"/>
        <v>0</v>
      </c>
      <c r="AV93" s="98">
        <f t="shared" si="3"/>
        <v>0</v>
      </c>
      <c r="AW93" s="92" t="s">
        <v>4884</v>
      </c>
      <c r="AX93" s="92"/>
    </row>
    <row r="94" spans="2:50" s="104" customFormat="1" ht="120">
      <c r="B94" s="93">
        <v>74</v>
      </c>
      <c r="C94" s="92">
        <v>74</v>
      </c>
      <c r="D94" s="94" t="s">
        <v>15</v>
      </c>
      <c r="E94" s="94" t="s">
        <v>4115</v>
      </c>
      <c r="F94" s="94" t="s">
        <v>4133</v>
      </c>
      <c r="G94" s="94" t="s">
        <v>4379</v>
      </c>
      <c r="H94" s="94" t="s">
        <v>4124</v>
      </c>
      <c r="I94" s="95" t="s">
        <v>4124</v>
      </c>
      <c r="J94" s="94" t="s">
        <v>4380</v>
      </c>
      <c r="K94" s="92" t="s">
        <v>4254</v>
      </c>
      <c r="L94" s="92" t="s">
        <v>4250</v>
      </c>
      <c r="M94" s="92">
        <v>336</v>
      </c>
      <c r="N94" s="96">
        <v>0</v>
      </c>
      <c r="O94" s="96">
        <v>0</v>
      </c>
      <c r="P94" s="97">
        <v>0</v>
      </c>
      <c r="Q94" s="98">
        <v>0</v>
      </c>
      <c r="R94" s="98">
        <v>0</v>
      </c>
      <c r="S94" s="98">
        <v>0</v>
      </c>
      <c r="T94" s="96">
        <v>0</v>
      </c>
      <c r="U94" s="97">
        <v>0</v>
      </c>
      <c r="V94" s="99">
        <v>30</v>
      </c>
      <c r="W94" s="100">
        <v>6</v>
      </c>
      <c r="X94" s="97">
        <v>0.2</v>
      </c>
      <c r="Y94" s="98">
        <v>114740225</v>
      </c>
      <c r="Z94" s="98">
        <v>114740225</v>
      </c>
      <c r="AA94" s="98">
        <v>114740225</v>
      </c>
      <c r="AB94" s="100">
        <v>6</v>
      </c>
      <c r="AC94" s="101">
        <v>1.7857142857142856E-2</v>
      </c>
      <c r="AD94" s="100">
        <v>210</v>
      </c>
      <c r="AE94" s="102">
        <v>24</v>
      </c>
      <c r="AF94" s="101">
        <v>0.11428571428571428</v>
      </c>
      <c r="AG94" s="98">
        <v>121064637</v>
      </c>
      <c r="AH94" s="98">
        <v>121064637</v>
      </c>
      <c r="AI94" s="98">
        <v>121064637</v>
      </c>
      <c r="AJ94" s="100">
        <v>30</v>
      </c>
      <c r="AK94" s="101">
        <v>8.9285714285714288E-2</v>
      </c>
      <c r="AL94" s="100">
        <v>306</v>
      </c>
      <c r="AM94" s="103">
        <v>0.9107142857142857</v>
      </c>
      <c r="AN94" s="111">
        <v>291</v>
      </c>
      <c r="AO94" s="110">
        <v>0.9509803921568627</v>
      </c>
      <c r="AP94" s="98">
        <f>+SUMIFS('Ejec Diciembre 2023 Cajica'!G:G,'Ejec Diciembre 2023 Cajica'!B:B,4,'Ejec Diciembre 2023 Cajica'!D:D,BD_Resúmen!B94)</f>
        <v>115558895</v>
      </c>
      <c r="AQ94" s="98">
        <f>+SUMIFS('Ejec Diciembre 2023 Cajica'!H:H,'Ejec Diciembre 2023 Cajica'!B:B,4,'Ejec Diciembre 2023 Cajica'!D:D,BD_Resúmen!B94)</f>
        <v>115558895</v>
      </c>
      <c r="AR94" s="98">
        <f>+SUMIFS('Ejec Diciembre 2023 Cajica'!I:I,'Ejec Diciembre 2023 Cajica'!B:B,4,'Ejec Diciembre 2023 Cajica'!D:D,BD_Resúmen!B94)</f>
        <v>115558895</v>
      </c>
      <c r="AS94" s="115">
        <v>321</v>
      </c>
      <c r="AT94" s="101">
        <v>0.95540000000000003</v>
      </c>
      <c r="AU94" s="98">
        <f t="shared" si="2"/>
        <v>351363757</v>
      </c>
      <c r="AV94" s="98">
        <f t="shared" si="3"/>
        <v>351363757</v>
      </c>
      <c r="AW94" s="92" t="s">
        <v>4885</v>
      </c>
      <c r="AX94" s="92"/>
    </row>
    <row r="95" spans="2:50" s="104" customFormat="1" ht="48">
      <c r="B95" s="93">
        <v>75</v>
      </c>
      <c r="C95" s="92">
        <v>75</v>
      </c>
      <c r="D95" s="94" t="s">
        <v>15</v>
      </c>
      <c r="E95" s="94" t="s">
        <v>4115</v>
      </c>
      <c r="F95" s="94" t="s">
        <v>4133</v>
      </c>
      <c r="G95" s="94" t="s">
        <v>4381</v>
      </c>
      <c r="H95" s="94" t="s">
        <v>4124</v>
      </c>
      <c r="I95" s="95" t="s">
        <v>4124</v>
      </c>
      <c r="J95" s="94" t="s">
        <v>4382</v>
      </c>
      <c r="K95" s="92" t="s">
        <v>4254</v>
      </c>
      <c r="L95" s="92" t="s">
        <v>4250</v>
      </c>
      <c r="M95" s="92">
        <v>5</v>
      </c>
      <c r="N95" s="96">
        <v>0</v>
      </c>
      <c r="O95" s="96">
        <v>0</v>
      </c>
      <c r="P95" s="97">
        <v>0</v>
      </c>
      <c r="Q95" s="98">
        <v>0</v>
      </c>
      <c r="R95" s="98">
        <v>0</v>
      </c>
      <c r="S95" s="98">
        <v>0</v>
      </c>
      <c r="T95" s="96">
        <v>0</v>
      </c>
      <c r="U95" s="97">
        <v>0</v>
      </c>
      <c r="V95" s="99">
        <v>0</v>
      </c>
      <c r="W95" s="100">
        <v>0</v>
      </c>
      <c r="X95" s="97">
        <v>0</v>
      </c>
      <c r="Y95" s="98">
        <v>0</v>
      </c>
      <c r="Z95" s="98">
        <v>0</v>
      </c>
      <c r="AA95" s="98">
        <v>0</v>
      </c>
      <c r="AB95" s="100">
        <v>0</v>
      </c>
      <c r="AC95" s="101">
        <v>0</v>
      </c>
      <c r="AD95" s="100">
        <v>0</v>
      </c>
      <c r="AE95" s="102">
        <v>0</v>
      </c>
      <c r="AF95" s="101">
        <v>0</v>
      </c>
      <c r="AG95" s="98">
        <v>0</v>
      </c>
      <c r="AH95" s="98">
        <v>0</v>
      </c>
      <c r="AI95" s="98">
        <v>0</v>
      </c>
      <c r="AJ95" s="100">
        <v>0</v>
      </c>
      <c r="AK95" s="101">
        <v>0</v>
      </c>
      <c r="AL95" s="100">
        <v>5</v>
      </c>
      <c r="AM95" s="103">
        <v>1</v>
      </c>
      <c r="AN95" s="111">
        <v>1</v>
      </c>
      <c r="AO95" s="110">
        <v>0.2</v>
      </c>
      <c r="AP95" s="98">
        <f>+SUMIFS('Ejec Diciembre 2023 Cajica'!G:G,'Ejec Diciembre 2023 Cajica'!B:B,4,'Ejec Diciembre 2023 Cajica'!D:D,BD_Resúmen!B95)</f>
        <v>0</v>
      </c>
      <c r="AQ95" s="98">
        <f>+SUMIFS('Ejec Diciembre 2023 Cajica'!H:H,'Ejec Diciembre 2023 Cajica'!B:B,4,'Ejec Diciembre 2023 Cajica'!D:D,BD_Resúmen!B95)</f>
        <v>0</v>
      </c>
      <c r="AR95" s="98">
        <f>+SUMIFS('Ejec Diciembre 2023 Cajica'!I:I,'Ejec Diciembre 2023 Cajica'!B:B,4,'Ejec Diciembre 2023 Cajica'!D:D,BD_Resúmen!B95)</f>
        <v>0</v>
      </c>
      <c r="AS95" s="115">
        <v>1</v>
      </c>
      <c r="AT95" s="101">
        <v>0.2</v>
      </c>
      <c r="AU95" s="98">
        <f t="shared" si="2"/>
        <v>0</v>
      </c>
      <c r="AV95" s="98">
        <f t="shared" si="3"/>
        <v>0</v>
      </c>
      <c r="AW95" s="92" t="s">
        <v>4886</v>
      </c>
      <c r="AX95" s="92" t="s">
        <v>4887</v>
      </c>
    </row>
    <row r="96" spans="2:50" s="104" customFormat="1" ht="144">
      <c r="B96" s="93">
        <v>76</v>
      </c>
      <c r="C96" s="92">
        <v>76</v>
      </c>
      <c r="D96" s="94" t="s">
        <v>15</v>
      </c>
      <c r="E96" s="94" t="s">
        <v>4115</v>
      </c>
      <c r="F96" s="94" t="s">
        <v>4133</v>
      </c>
      <c r="G96" s="94" t="s">
        <v>4383</v>
      </c>
      <c r="H96" s="94" t="s">
        <v>4124</v>
      </c>
      <c r="I96" s="95" t="s">
        <v>4124</v>
      </c>
      <c r="J96" s="94" t="s">
        <v>4384</v>
      </c>
      <c r="K96" s="92" t="s">
        <v>4254</v>
      </c>
      <c r="L96" s="92" t="s">
        <v>4250</v>
      </c>
      <c r="M96" s="92">
        <v>60</v>
      </c>
      <c r="N96" s="96">
        <v>0</v>
      </c>
      <c r="O96" s="96">
        <v>0</v>
      </c>
      <c r="P96" s="97">
        <v>0</v>
      </c>
      <c r="Q96" s="98">
        <v>0</v>
      </c>
      <c r="R96" s="98">
        <v>0</v>
      </c>
      <c r="S96" s="98">
        <v>0</v>
      </c>
      <c r="T96" s="96">
        <v>0</v>
      </c>
      <c r="U96" s="97">
        <v>0</v>
      </c>
      <c r="V96" s="99">
        <v>10</v>
      </c>
      <c r="W96" s="100">
        <v>0</v>
      </c>
      <c r="X96" s="97">
        <v>0</v>
      </c>
      <c r="Y96" s="98">
        <v>15000000</v>
      </c>
      <c r="Z96" s="98">
        <v>15000000</v>
      </c>
      <c r="AA96" s="98">
        <v>15000000</v>
      </c>
      <c r="AB96" s="100">
        <v>0</v>
      </c>
      <c r="AC96" s="101">
        <v>0</v>
      </c>
      <c r="AD96" s="100">
        <v>40</v>
      </c>
      <c r="AE96" s="102">
        <v>5</v>
      </c>
      <c r="AF96" s="101">
        <v>0.125</v>
      </c>
      <c r="AG96" s="98">
        <v>309329240</v>
      </c>
      <c r="AH96" s="98">
        <v>309329240</v>
      </c>
      <c r="AI96" s="98">
        <v>309329240</v>
      </c>
      <c r="AJ96" s="100">
        <v>5</v>
      </c>
      <c r="AK96" s="101">
        <v>8.3333333333333329E-2</v>
      </c>
      <c r="AL96" s="100">
        <v>10</v>
      </c>
      <c r="AM96" s="103">
        <v>0.16666666666666666</v>
      </c>
      <c r="AN96" s="111">
        <v>10</v>
      </c>
      <c r="AO96" s="110">
        <v>1</v>
      </c>
      <c r="AP96" s="98">
        <f>+SUMIFS('Ejec Diciembre 2023 Cajica'!G:G,'Ejec Diciembre 2023 Cajica'!B:B,4,'Ejec Diciembre 2023 Cajica'!D:D,BD_Resúmen!B96)</f>
        <v>882923989</v>
      </c>
      <c r="AQ96" s="98">
        <f>+SUMIFS('Ejec Diciembre 2023 Cajica'!H:H,'Ejec Diciembre 2023 Cajica'!B:B,4,'Ejec Diciembre 2023 Cajica'!D:D,BD_Resúmen!B96)</f>
        <v>882923989</v>
      </c>
      <c r="AR96" s="98">
        <f>+SUMIFS('Ejec Diciembre 2023 Cajica'!I:I,'Ejec Diciembre 2023 Cajica'!B:B,4,'Ejec Diciembre 2023 Cajica'!D:D,BD_Resúmen!B96)</f>
        <v>882923989</v>
      </c>
      <c r="AS96" s="115">
        <v>15</v>
      </c>
      <c r="AT96" s="101">
        <v>0.25</v>
      </c>
      <c r="AU96" s="98">
        <f t="shared" si="2"/>
        <v>1207253229</v>
      </c>
      <c r="AV96" s="98">
        <f t="shared" si="3"/>
        <v>1207253229</v>
      </c>
      <c r="AW96" s="92" t="s">
        <v>4888</v>
      </c>
      <c r="AX96" s="92" t="s">
        <v>4889</v>
      </c>
    </row>
    <row r="97" spans="2:50" s="104" customFormat="1" ht="276">
      <c r="B97" s="106">
        <v>77</v>
      </c>
      <c r="C97" s="92">
        <v>77</v>
      </c>
      <c r="D97" s="94" t="s">
        <v>15</v>
      </c>
      <c r="E97" s="94" t="s">
        <v>4115</v>
      </c>
      <c r="F97" s="94" t="s">
        <v>4138</v>
      </c>
      <c r="G97" s="94" t="s">
        <v>4385</v>
      </c>
      <c r="H97" s="94" t="s">
        <v>4127</v>
      </c>
      <c r="I97" s="95" t="s">
        <v>4127</v>
      </c>
      <c r="J97" s="94" t="s">
        <v>4386</v>
      </c>
      <c r="K97" s="92" t="s">
        <v>4254</v>
      </c>
      <c r="L97" s="92" t="s">
        <v>4250</v>
      </c>
      <c r="M97" s="92">
        <v>27</v>
      </c>
      <c r="N97" s="96">
        <v>0</v>
      </c>
      <c r="O97" s="96">
        <v>0</v>
      </c>
      <c r="P97" s="97">
        <v>0</v>
      </c>
      <c r="Q97" s="170">
        <v>6709185324</v>
      </c>
      <c r="R97" s="170">
        <v>24931200</v>
      </c>
      <c r="S97" s="170">
        <v>24931200</v>
      </c>
      <c r="T97" s="96">
        <v>0</v>
      </c>
      <c r="U97" s="97">
        <v>0</v>
      </c>
      <c r="V97" s="99">
        <v>2</v>
      </c>
      <c r="W97" s="100">
        <v>4</v>
      </c>
      <c r="X97" s="97">
        <v>1</v>
      </c>
      <c r="Y97" s="170">
        <v>8383501568</v>
      </c>
      <c r="Z97" s="170">
        <v>2727023485</v>
      </c>
      <c r="AA97" s="170">
        <v>876338226</v>
      </c>
      <c r="AB97" s="100">
        <v>4</v>
      </c>
      <c r="AC97" s="101">
        <v>0.14814814814814814</v>
      </c>
      <c r="AD97" s="107">
        <v>15</v>
      </c>
      <c r="AE97" s="102">
        <v>12</v>
      </c>
      <c r="AF97" s="101">
        <v>0.8</v>
      </c>
      <c r="AG97" s="170">
        <v>7695679607</v>
      </c>
      <c r="AH97" s="170">
        <v>5158956102</v>
      </c>
      <c r="AI97" s="170">
        <v>2507064271</v>
      </c>
      <c r="AJ97" s="100">
        <v>16</v>
      </c>
      <c r="AK97" s="101">
        <v>0.59259259259259256</v>
      </c>
      <c r="AL97" s="100">
        <v>11</v>
      </c>
      <c r="AM97" s="103">
        <v>0.40740740740740738</v>
      </c>
      <c r="AN97" s="111">
        <v>11</v>
      </c>
      <c r="AO97" s="110">
        <v>1</v>
      </c>
      <c r="AP97" s="170">
        <f>+SUMIFS('Ejec Diciembre 2023 Cajica'!G:G,'Ejec Diciembre 2023 Cajica'!B:B,4,'Ejec Diciembre 2023 Cajica'!D:D,BD_Resúmen!B97)</f>
        <v>12563675010.440001</v>
      </c>
      <c r="AQ97" s="170">
        <f>+SUMIFS('Ejec Diciembre 2023 Cajica'!H:H,'Ejec Diciembre 2023 Cajica'!B:B,4,'Ejec Diciembre 2023 Cajica'!D:D,BD_Resúmen!B97)</f>
        <v>5525324979.710001</v>
      </c>
      <c r="AR97" s="170">
        <f>+SUMIFS('Ejec Diciembre 2023 Cajica'!I:I,'Ejec Diciembre 2023 Cajica'!B:B,4,'Ejec Diciembre 2023 Cajica'!D:D,BD_Resúmen!B97)</f>
        <v>3167354884.25</v>
      </c>
      <c r="AS97" s="115">
        <v>27</v>
      </c>
      <c r="AT97" s="101">
        <v>1</v>
      </c>
      <c r="AU97" s="170">
        <f t="shared" si="2"/>
        <v>13436235766.710001</v>
      </c>
      <c r="AV97" s="172">
        <f t="shared" si="3"/>
        <v>6575688581.25</v>
      </c>
      <c r="AW97" s="92" t="s">
        <v>4890</v>
      </c>
      <c r="AX97" s="92"/>
    </row>
    <row r="98" spans="2:50" s="104" customFormat="1" ht="276">
      <c r="B98" s="106">
        <v>77</v>
      </c>
      <c r="C98" s="92">
        <v>78</v>
      </c>
      <c r="D98" s="94" t="s">
        <v>15</v>
      </c>
      <c r="E98" s="94" t="s">
        <v>4115</v>
      </c>
      <c r="F98" s="94" t="s">
        <v>4138</v>
      </c>
      <c r="G98" s="94" t="s">
        <v>4387</v>
      </c>
      <c r="H98" s="94" t="s">
        <v>4127</v>
      </c>
      <c r="I98" s="95" t="s">
        <v>4127</v>
      </c>
      <c r="J98" s="94" t="s">
        <v>4388</v>
      </c>
      <c r="K98" s="92" t="s">
        <v>4254</v>
      </c>
      <c r="L98" s="92" t="s">
        <v>4250</v>
      </c>
      <c r="M98" s="92">
        <v>19</v>
      </c>
      <c r="N98" s="96">
        <v>0</v>
      </c>
      <c r="O98" s="96">
        <v>0</v>
      </c>
      <c r="P98" s="97">
        <v>0</v>
      </c>
      <c r="Q98" s="171"/>
      <c r="R98" s="171"/>
      <c r="S98" s="171"/>
      <c r="T98" s="96">
        <v>0</v>
      </c>
      <c r="U98" s="97">
        <v>0</v>
      </c>
      <c r="V98" s="99">
        <v>2</v>
      </c>
      <c r="W98" s="100">
        <v>2</v>
      </c>
      <c r="X98" s="97">
        <v>1</v>
      </c>
      <c r="Y98" s="171"/>
      <c r="Z98" s="171"/>
      <c r="AA98" s="171"/>
      <c r="AB98" s="100">
        <v>2</v>
      </c>
      <c r="AC98" s="101">
        <v>0.10526315789473684</v>
      </c>
      <c r="AD98" s="107">
        <v>15</v>
      </c>
      <c r="AE98" s="102">
        <v>11</v>
      </c>
      <c r="AF98" s="101">
        <v>0.73333333333333328</v>
      </c>
      <c r="AG98" s="171"/>
      <c r="AH98" s="171"/>
      <c r="AI98" s="171"/>
      <c r="AJ98" s="100">
        <v>13</v>
      </c>
      <c r="AK98" s="101">
        <v>0.68421052631578949</v>
      </c>
      <c r="AL98" s="100">
        <v>6</v>
      </c>
      <c r="AM98" s="103">
        <v>0.31578947368421051</v>
      </c>
      <c r="AN98" s="111">
        <v>5</v>
      </c>
      <c r="AO98" s="110">
        <v>0.83333333333333337</v>
      </c>
      <c r="AP98" s="171"/>
      <c r="AQ98" s="171"/>
      <c r="AR98" s="171"/>
      <c r="AS98" s="115">
        <v>18</v>
      </c>
      <c r="AT98" s="101">
        <v>0.94740000000000002</v>
      </c>
      <c r="AU98" s="171">
        <f t="shared" si="2"/>
        <v>0</v>
      </c>
      <c r="AV98" s="172">
        <f t="shared" si="3"/>
        <v>0</v>
      </c>
      <c r="AW98" s="92" t="s">
        <v>4890</v>
      </c>
      <c r="AX98" s="92"/>
    </row>
    <row r="99" spans="2:50" s="104" customFormat="1" ht="288">
      <c r="B99" s="93">
        <v>79</v>
      </c>
      <c r="C99" s="92">
        <v>79</v>
      </c>
      <c r="D99" s="94" t="s">
        <v>15</v>
      </c>
      <c r="E99" s="94" t="s">
        <v>4115</v>
      </c>
      <c r="F99" s="94" t="s">
        <v>4138</v>
      </c>
      <c r="G99" s="94" t="s">
        <v>4389</v>
      </c>
      <c r="H99" s="94" t="s">
        <v>4127</v>
      </c>
      <c r="I99" s="95" t="s">
        <v>4127</v>
      </c>
      <c r="J99" s="94" t="s">
        <v>4390</v>
      </c>
      <c r="K99" s="92" t="s">
        <v>4254</v>
      </c>
      <c r="L99" s="92" t="s">
        <v>4250</v>
      </c>
      <c r="M99" s="92">
        <v>1</v>
      </c>
      <c r="N99" s="96">
        <v>0</v>
      </c>
      <c r="O99" s="96">
        <v>0</v>
      </c>
      <c r="P99" s="97">
        <v>0</v>
      </c>
      <c r="Q99" s="98">
        <v>1427363270</v>
      </c>
      <c r="R99" s="98">
        <v>1427363270</v>
      </c>
      <c r="S99" s="98">
        <v>594727160</v>
      </c>
      <c r="T99" s="96">
        <v>0</v>
      </c>
      <c r="U99" s="97">
        <v>0</v>
      </c>
      <c r="V99" s="99">
        <v>0.9</v>
      </c>
      <c r="W99" s="100">
        <v>0.9</v>
      </c>
      <c r="X99" s="97">
        <v>1</v>
      </c>
      <c r="Y99" s="98">
        <v>822438699</v>
      </c>
      <c r="Z99" s="98">
        <v>822438699</v>
      </c>
      <c r="AA99" s="98">
        <v>822438699</v>
      </c>
      <c r="AB99" s="100">
        <v>0.9</v>
      </c>
      <c r="AC99" s="101">
        <v>0.9</v>
      </c>
      <c r="AD99" s="100">
        <v>0.1</v>
      </c>
      <c r="AE99" s="102">
        <v>0</v>
      </c>
      <c r="AF99" s="101">
        <v>0</v>
      </c>
      <c r="AG99" s="98">
        <v>138499962</v>
      </c>
      <c r="AH99" s="98">
        <v>138499962</v>
      </c>
      <c r="AI99" s="98">
        <v>0</v>
      </c>
      <c r="AJ99" s="100">
        <v>0.9</v>
      </c>
      <c r="AK99" s="101">
        <v>0.9</v>
      </c>
      <c r="AL99" s="100">
        <v>0.1</v>
      </c>
      <c r="AM99" s="103">
        <v>0.1</v>
      </c>
      <c r="AN99" s="111">
        <v>0</v>
      </c>
      <c r="AO99" s="110">
        <v>0</v>
      </c>
      <c r="AP99" s="98">
        <f>+SUMIFS('Ejec Diciembre 2023 Cajica'!G:G,'Ejec Diciembre 2023 Cajica'!B:B,4,'Ejec Diciembre 2023 Cajica'!D:D,BD_Resúmen!B99)</f>
        <v>0</v>
      </c>
      <c r="AQ99" s="98">
        <f>+SUMIFS('Ejec Diciembre 2023 Cajica'!H:H,'Ejec Diciembre 2023 Cajica'!B:B,4,'Ejec Diciembre 2023 Cajica'!D:D,BD_Resúmen!B99)</f>
        <v>0</v>
      </c>
      <c r="AR99" s="98">
        <f>+SUMIFS('Ejec Diciembre 2023 Cajica'!I:I,'Ejec Diciembre 2023 Cajica'!B:B,4,'Ejec Diciembre 2023 Cajica'!D:D,BD_Resúmen!B99)</f>
        <v>0</v>
      </c>
      <c r="AS99" s="115">
        <v>0.9</v>
      </c>
      <c r="AT99" s="101">
        <v>0.9</v>
      </c>
      <c r="AU99" s="98">
        <f t="shared" si="2"/>
        <v>2388301931</v>
      </c>
      <c r="AV99" s="98">
        <f t="shared" si="3"/>
        <v>1417165859</v>
      </c>
      <c r="AW99" s="92" t="s">
        <v>4891</v>
      </c>
      <c r="AX99" s="92"/>
    </row>
    <row r="100" spans="2:50" s="104" customFormat="1" ht="36">
      <c r="B100" s="106">
        <v>80</v>
      </c>
      <c r="C100" s="92">
        <v>80</v>
      </c>
      <c r="D100" s="94" t="s">
        <v>15</v>
      </c>
      <c r="E100" s="94" t="s">
        <v>4115</v>
      </c>
      <c r="F100" s="94" t="s">
        <v>4138</v>
      </c>
      <c r="G100" s="94" t="s">
        <v>4391</v>
      </c>
      <c r="H100" s="94" t="s">
        <v>4117</v>
      </c>
      <c r="I100" s="95" t="s">
        <v>4117</v>
      </c>
      <c r="J100" s="94" t="s">
        <v>4392</v>
      </c>
      <c r="K100" s="92" t="s">
        <v>4254</v>
      </c>
      <c r="L100" s="92" t="s">
        <v>4250</v>
      </c>
      <c r="M100" s="92">
        <v>1</v>
      </c>
      <c r="N100" s="96">
        <v>0</v>
      </c>
      <c r="O100" s="96">
        <v>0</v>
      </c>
      <c r="P100" s="97">
        <v>0</v>
      </c>
      <c r="Q100" s="170">
        <v>0</v>
      </c>
      <c r="R100" s="170">
        <v>0</v>
      </c>
      <c r="S100" s="170">
        <v>0</v>
      </c>
      <c r="T100" s="96">
        <v>0</v>
      </c>
      <c r="U100" s="97">
        <v>0</v>
      </c>
      <c r="V100" s="99">
        <v>0</v>
      </c>
      <c r="W100" s="100">
        <v>0</v>
      </c>
      <c r="X100" s="97">
        <v>0</v>
      </c>
      <c r="Y100" s="170">
        <v>0</v>
      </c>
      <c r="Z100" s="170">
        <v>0</v>
      </c>
      <c r="AA100" s="170">
        <v>0</v>
      </c>
      <c r="AB100" s="100">
        <v>0</v>
      </c>
      <c r="AC100" s="101">
        <v>0</v>
      </c>
      <c r="AD100" s="100">
        <v>0</v>
      </c>
      <c r="AE100" s="102">
        <v>0</v>
      </c>
      <c r="AF100" s="101">
        <v>0</v>
      </c>
      <c r="AG100" s="170">
        <v>0</v>
      </c>
      <c r="AH100" s="170">
        <v>0</v>
      </c>
      <c r="AI100" s="170">
        <v>0</v>
      </c>
      <c r="AJ100" s="100">
        <v>0</v>
      </c>
      <c r="AK100" s="101">
        <v>0</v>
      </c>
      <c r="AL100" s="100">
        <v>1</v>
      </c>
      <c r="AM100" s="103">
        <v>1</v>
      </c>
      <c r="AN100" s="111">
        <v>0</v>
      </c>
      <c r="AO100" s="110">
        <v>0</v>
      </c>
      <c r="AP100" s="170">
        <f>+SUMIFS('Ejec Diciembre 2023 Cajica'!G:G,'Ejec Diciembre 2023 Cajica'!B:B,4,'Ejec Diciembre 2023 Cajica'!D:D,BD_Resúmen!B100)</f>
        <v>0</v>
      </c>
      <c r="AQ100" s="170">
        <f>+SUMIFS('Ejec Diciembre 2023 Cajica'!H:H,'Ejec Diciembre 2023 Cajica'!B:B,4,'Ejec Diciembre 2023 Cajica'!D:D,BD_Resúmen!B100)</f>
        <v>0</v>
      </c>
      <c r="AR100" s="170">
        <f>+SUMIFS('Ejec Diciembre 2023 Cajica'!I:I,'Ejec Diciembre 2023 Cajica'!B:B,4,'Ejec Diciembre 2023 Cajica'!D:D,BD_Resúmen!B100)</f>
        <v>0</v>
      </c>
      <c r="AS100" s="115">
        <v>0</v>
      </c>
      <c r="AT100" s="101">
        <v>0</v>
      </c>
      <c r="AU100" s="170">
        <f t="shared" si="2"/>
        <v>0</v>
      </c>
      <c r="AV100" s="172">
        <f t="shared" si="3"/>
        <v>0</v>
      </c>
      <c r="AW100" s="92" t="s">
        <v>4892</v>
      </c>
      <c r="AX100" s="92" t="s">
        <v>4847</v>
      </c>
    </row>
    <row r="101" spans="2:50" s="104" customFormat="1" ht="36">
      <c r="B101" s="106">
        <v>80</v>
      </c>
      <c r="C101" s="92">
        <v>81</v>
      </c>
      <c r="D101" s="94" t="s">
        <v>15</v>
      </c>
      <c r="E101" s="94" t="s">
        <v>4115</v>
      </c>
      <c r="F101" s="94" t="s">
        <v>4138</v>
      </c>
      <c r="G101" s="94" t="s">
        <v>4391</v>
      </c>
      <c r="H101" s="94" t="s">
        <v>4117</v>
      </c>
      <c r="I101" s="95" t="s">
        <v>4117</v>
      </c>
      <c r="J101" s="94" t="s">
        <v>4393</v>
      </c>
      <c r="K101" s="92" t="s">
        <v>4254</v>
      </c>
      <c r="L101" s="92" t="s">
        <v>4250</v>
      </c>
      <c r="M101" s="92">
        <v>1</v>
      </c>
      <c r="N101" s="96">
        <v>0</v>
      </c>
      <c r="O101" s="96">
        <v>0</v>
      </c>
      <c r="P101" s="97">
        <v>0</v>
      </c>
      <c r="Q101" s="171"/>
      <c r="R101" s="171"/>
      <c r="S101" s="171"/>
      <c r="T101" s="96">
        <v>0</v>
      </c>
      <c r="U101" s="97">
        <v>0</v>
      </c>
      <c r="V101" s="99">
        <v>0</v>
      </c>
      <c r="W101" s="100">
        <v>0</v>
      </c>
      <c r="X101" s="97">
        <v>0</v>
      </c>
      <c r="Y101" s="171"/>
      <c r="Z101" s="171"/>
      <c r="AA101" s="171"/>
      <c r="AB101" s="100">
        <v>0</v>
      </c>
      <c r="AC101" s="101">
        <v>0</v>
      </c>
      <c r="AD101" s="100">
        <v>0</v>
      </c>
      <c r="AE101" s="102">
        <v>0</v>
      </c>
      <c r="AF101" s="101">
        <v>0</v>
      </c>
      <c r="AG101" s="171"/>
      <c r="AH101" s="171"/>
      <c r="AI101" s="171"/>
      <c r="AJ101" s="100">
        <v>0</v>
      </c>
      <c r="AK101" s="101">
        <v>0</v>
      </c>
      <c r="AL101" s="100">
        <v>1</v>
      </c>
      <c r="AM101" s="103">
        <v>1</v>
      </c>
      <c r="AN101" s="111">
        <v>0</v>
      </c>
      <c r="AO101" s="110">
        <v>0</v>
      </c>
      <c r="AP101" s="171"/>
      <c r="AQ101" s="171"/>
      <c r="AR101" s="171"/>
      <c r="AS101" s="115">
        <v>0</v>
      </c>
      <c r="AT101" s="101">
        <v>0</v>
      </c>
      <c r="AU101" s="171">
        <f t="shared" si="2"/>
        <v>0</v>
      </c>
      <c r="AV101" s="172">
        <f t="shared" si="3"/>
        <v>0</v>
      </c>
      <c r="AW101" s="92" t="s">
        <v>4893</v>
      </c>
      <c r="AX101" s="92" t="s">
        <v>4847</v>
      </c>
    </row>
    <row r="102" spans="2:50" s="104" customFormat="1" ht="36">
      <c r="B102" s="93">
        <v>82</v>
      </c>
      <c r="C102" s="92">
        <v>82</v>
      </c>
      <c r="D102" s="94" t="s">
        <v>15</v>
      </c>
      <c r="E102" s="94" t="s">
        <v>4115</v>
      </c>
      <c r="F102" s="94" t="s">
        <v>4138</v>
      </c>
      <c r="G102" s="94" t="s">
        <v>4394</v>
      </c>
      <c r="H102" s="94" t="s">
        <v>4117</v>
      </c>
      <c r="I102" s="95" t="s">
        <v>4117</v>
      </c>
      <c r="J102" s="94" t="s">
        <v>4394</v>
      </c>
      <c r="K102" s="92" t="s">
        <v>4254</v>
      </c>
      <c r="L102" s="92" t="s">
        <v>4250</v>
      </c>
      <c r="M102" s="92">
        <v>3</v>
      </c>
      <c r="N102" s="96">
        <v>0</v>
      </c>
      <c r="O102" s="96">
        <v>0</v>
      </c>
      <c r="P102" s="97">
        <v>0</v>
      </c>
      <c r="Q102" s="98">
        <v>0</v>
      </c>
      <c r="R102" s="98">
        <v>0</v>
      </c>
      <c r="S102" s="98">
        <v>0</v>
      </c>
      <c r="T102" s="96">
        <v>0</v>
      </c>
      <c r="U102" s="97">
        <v>0</v>
      </c>
      <c r="V102" s="99">
        <v>0.1</v>
      </c>
      <c r="W102" s="100">
        <v>3</v>
      </c>
      <c r="X102" s="97">
        <v>1</v>
      </c>
      <c r="Y102" s="98">
        <v>220062658</v>
      </c>
      <c r="Z102" s="98">
        <v>220062658</v>
      </c>
      <c r="AA102" s="98">
        <v>220062658</v>
      </c>
      <c r="AB102" s="100">
        <v>3</v>
      </c>
      <c r="AC102" s="101">
        <v>1</v>
      </c>
      <c r="AD102" s="100">
        <v>0</v>
      </c>
      <c r="AE102" s="102">
        <v>3</v>
      </c>
      <c r="AF102" s="101">
        <v>0</v>
      </c>
      <c r="AG102" s="98">
        <v>0</v>
      </c>
      <c r="AH102" s="98">
        <v>0</v>
      </c>
      <c r="AI102" s="98">
        <v>0</v>
      </c>
      <c r="AJ102" s="100">
        <v>6</v>
      </c>
      <c r="AK102" s="101">
        <v>1</v>
      </c>
      <c r="AL102" s="100">
        <v>0</v>
      </c>
      <c r="AM102" s="103">
        <v>0</v>
      </c>
      <c r="AN102" s="111">
        <v>3</v>
      </c>
      <c r="AO102" s="110">
        <v>0</v>
      </c>
      <c r="AP102" s="98">
        <f>+SUMIFS('Ejec Diciembre 2023 Cajica'!G:G,'Ejec Diciembre 2023 Cajica'!B:B,4,'Ejec Diciembre 2023 Cajica'!D:D,BD_Resúmen!B102)</f>
        <v>0</v>
      </c>
      <c r="AQ102" s="98">
        <f>+SUMIFS('Ejec Diciembre 2023 Cajica'!H:H,'Ejec Diciembre 2023 Cajica'!B:B,4,'Ejec Diciembre 2023 Cajica'!D:D,BD_Resúmen!B102)</f>
        <v>0</v>
      </c>
      <c r="AR102" s="98">
        <f>+SUMIFS('Ejec Diciembre 2023 Cajica'!I:I,'Ejec Diciembre 2023 Cajica'!B:B,4,'Ejec Diciembre 2023 Cajica'!D:D,BD_Resúmen!B102)</f>
        <v>0</v>
      </c>
      <c r="AS102" s="115">
        <v>9</v>
      </c>
      <c r="AT102" s="101">
        <v>1</v>
      </c>
      <c r="AU102" s="98">
        <f t="shared" ref="AU102:AU165" si="4">+R102+Z102+AH102+AQ102</f>
        <v>220062658</v>
      </c>
      <c r="AV102" s="98">
        <f t="shared" ref="AV102:AV165" si="5">+S102+AA102+AI102+AR102</f>
        <v>220062658</v>
      </c>
      <c r="AW102" s="92" t="s">
        <v>4894</v>
      </c>
      <c r="AX102" s="92"/>
    </row>
    <row r="103" spans="2:50" s="104" customFormat="1" ht="36">
      <c r="B103" s="93">
        <v>83</v>
      </c>
      <c r="C103" s="92">
        <v>83</v>
      </c>
      <c r="D103" s="94" t="s">
        <v>15</v>
      </c>
      <c r="E103" s="94" t="s">
        <v>4115</v>
      </c>
      <c r="F103" s="94" t="s">
        <v>4138</v>
      </c>
      <c r="G103" s="94" t="s">
        <v>4395</v>
      </c>
      <c r="H103" s="94" t="s">
        <v>4117</v>
      </c>
      <c r="I103" s="95" t="s">
        <v>4117</v>
      </c>
      <c r="J103" s="94" t="s">
        <v>4395</v>
      </c>
      <c r="K103" s="92" t="s">
        <v>4249</v>
      </c>
      <c r="L103" s="92" t="s">
        <v>4396</v>
      </c>
      <c r="M103" s="92">
        <v>125000</v>
      </c>
      <c r="N103" s="96">
        <v>125000</v>
      </c>
      <c r="O103" s="96">
        <v>125000</v>
      </c>
      <c r="P103" s="97">
        <v>1</v>
      </c>
      <c r="Q103" s="98">
        <v>367683850.39999998</v>
      </c>
      <c r="R103" s="98">
        <v>367683850.39999998</v>
      </c>
      <c r="S103" s="98">
        <v>367683850.39999998</v>
      </c>
      <c r="T103" s="96">
        <v>125000</v>
      </c>
      <c r="U103" s="97">
        <v>0.25</v>
      </c>
      <c r="V103" s="99">
        <v>125000</v>
      </c>
      <c r="W103" s="100">
        <v>125000</v>
      </c>
      <c r="X103" s="97">
        <v>1</v>
      </c>
      <c r="Y103" s="98">
        <v>468843291</v>
      </c>
      <c r="Z103" s="98">
        <v>468843291</v>
      </c>
      <c r="AA103" s="98">
        <v>468843291</v>
      </c>
      <c r="AB103" s="100">
        <v>250000</v>
      </c>
      <c r="AC103" s="101">
        <v>0.5</v>
      </c>
      <c r="AD103" s="100">
        <v>125000</v>
      </c>
      <c r="AE103" s="102">
        <v>125000</v>
      </c>
      <c r="AF103" s="101">
        <v>1</v>
      </c>
      <c r="AG103" s="98">
        <v>0</v>
      </c>
      <c r="AH103" s="98">
        <v>0</v>
      </c>
      <c r="AI103" s="98">
        <v>0</v>
      </c>
      <c r="AJ103" s="100">
        <v>375000</v>
      </c>
      <c r="AK103" s="101">
        <v>0.75</v>
      </c>
      <c r="AL103" s="100">
        <v>125000</v>
      </c>
      <c r="AM103" s="103">
        <v>0.25</v>
      </c>
      <c r="AN103" s="111">
        <v>125000</v>
      </c>
      <c r="AO103" s="110">
        <v>1</v>
      </c>
      <c r="AP103" s="98">
        <f>+SUMIFS('Ejec Diciembre 2023 Cajica'!G:G,'Ejec Diciembre 2023 Cajica'!B:B,4,'Ejec Diciembre 2023 Cajica'!D:D,BD_Resúmen!B103)</f>
        <v>0</v>
      </c>
      <c r="AQ103" s="98">
        <f>+SUMIFS('Ejec Diciembre 2023 Cajica'!H:H,'Ejec Diciembre 2023 Cajica'!B:B,4,'Ejec Diciembre 2023 Cajica'!D:D,BD_Resúmen!B103)</f>
        <v>0</v>
      </c>
      <c r="AR103" s="98">
        <f>+SUMIFS('Ejec Diciembre 2023 Cajica'!I:I,'Ejec Diciembre 2023 Cajica'!B:B,4,'Ejec Diciembre 2023 Cajica'!D:D,BD_Resúmen!B103)</f>
        <v>0</v>
      </c>
      <c r="AS103" s="115">
        <v>125000</v>
      </c>
      <c r="AT103" s="101">
        <v>1</v>
      </c>
      <c r="AU103" s="98">
        <f t="shared" si="4"/>
        <v>836527141.39999998</v>
      </c>
      <c r="AV103" s="98">
        <f t="shared" si="5"/>
        <v>836527141.39999998</v>
      </c>
      <c r="AW103" s="92" t="s">
        <v>4894</v>
      </c>
      <c r="AX103" s="92"/>
    </row>
    <row r="104" spans="2:50" s="104" customFormat="1" ht="36">
      <c r="B104" s="93">
        <v>84</v>
      </c>
      <c r="C104" s="92">
        <v>84</v>
      </c>
      <c r="D104" s="94" t="s">
        <v>15</v>
      </c>
      <c r="E104" s="94" t="s">
        <v>4115</v>
      </c>
      <c r="F104" s="94" t="s">
        <v>4138</v>
      </c>
      <c r="G104" s="94" t="s">
        <v>4397</v>
      </c>
      <c r="H104" s="94" t="s">
        <v>4117</v>
      </c>
      <c r="I104" s="95" t="s">
        <v>4117</v>
      </c>
      <c r="J104" s="94" t="s">
        <v>4397</v>
      </c>
      <c r="K104" s="92" t="s">
        <v>4249</v>
      </c>
      <c r="L104" s="92" t="s">
        <v>4396</v>
      </c>
      <c r="M104" s="92">
        <v>125000</v>
      </c>
      <c r="N104" s="96">
        <v>125000</v>
      </c>
      <c r="O104" s="96">
        <v>125000</v>
      </c>
      <c r="P104" s="97">
        <v>1</v>
      </c>
      <c r="Q104" s="98">
        <v>675205767</v>
      </c>
      <c r="R104" s="98">
        <v>455205738.66000003</v>
      </c>
      <c r="S104" s="98">
        <v>439669558.66000003</v>
      </c>
      <c r="T104" s="96">
        <v>125000</v>
      </c>
      <c r="U104" s="97">
        <v>0.25</v>
      </c>
      <c r="V104" s="99">
        <v>125000</v>
      </c>
      <c r="W104" s="100">
        <v>125000</v>
      </c>
      <c r="X104" s="97">
        <v>1</v>
      </c>
      <c r="Y104" s="98">
        <v>271094051</v>
      </c>
      <c r="Z104" s="98">
        <v>271094051</v>
      </c>
      <c r="AA104" s="98">
        <v>271094051</v>
      </c>
      <c r="AB104" s="100">
        <v>250000</v>
      </c>
      <c r="AC104" s="101">
        <v>0.5</v>
      </c>
      <c r="AD104" s="100">
        <v>125000</v>
      </c>
      <c r="AE104" s="102">
        <v>125000</v>
      </c>
      <c r="AF104" s="101">
        <v>1</v>
      </c>
      <c r="AG104" s="98">
        <v>1100000000</v>
      </c>
      <c r="AH104" s="98">
        <v>1100000000</v>
      </c>
      <c r="AI104" s="98">
        <v>1100000000</v>
      </c>
      <c r="AJ104" s="100">
        <v>375000</v>
      </c>
      <c r="AK104" s="101">
        <v>0.75</v>
      </c>
      <c r="AL104" s="100">
        <v>125000</v>
      </c>
      <c r="AM104" s="103">
        <v>0.25</v>
      </c>
      <c r="AN104" s="111">
        <v>125000</v>
      </c>
      <c r="AO104" s="110">
        <v>1</v>
      </c>
      <c r="AP104" s="98">
        <f>+SUMIFS('Ejec Diciembre 2023 Cajica'!G:G,'Ejec Diciembre 2023 Cajica'!B:B,4,'Ejec Diciembre 2023 Cajica'!D:D,BD_Resúmen!B104)</f>
        <v>1400000000</v>
      </c>
      <c r="AQ104" s="98">
        <f>+SUMIFS('Ejec Diciembre 2023 Cajica'!H:H,'Ejec Diciembre 2023 Cajica'!B:B,4,'Ejec Diciembre 2023 Cajica'!D:D,BD_Resúmen!B104)</f>
        <v>1400000000</v>
      </c>
      <c r="AR104" s="98">
        <f>+SUMIFS('Ejec Diciembre 2023 Cajica'!I:I,'Ejec Diciembre 2023 Cajica'!B:B,4,'Ejec Diciembre 2023 Cajica'!D:D,BD_Resúmen!B104)</f>
        <v>1204975296</v>
      </c>
      <c r="AS104" s="115">
        <v>125000</v>
      </c>
      <c r="AT104" s="101">
        <v>1</v>
      </c>
      <c r="AU104" s="98">
        <f t="shared" si="4"/>
        <v>3226299789.6599998</v>
      </c>
      <c r="AV104" s="98">
        <f t="shared" si="5"/>
        <v>3015738905.6599998</v>
      </c>
      <c r="AW104" s="92" t="s">
        <v>4894</v>
      </c>
      <c r="AX104" s="92"/>
    </row>
    <row r="105" spans="2:50" s="104" customFormat="1" ht="36">
      <c r="B105" s="106">
        <v>85</v>
      </c>
      <c r="C105" s="92">
        <v>85</v>
      </c>
      <c r="D105" s="94" t="s">
        <v>15</v>
      </c>
      <c r="E105" s="94" t="s">
        <v>4115</v>
      </c>
      <c r="F105" s="94" t="s">
        <v>4138</v>
      </c>
      <c r="G105" s="94" t="s">
        <v>4398</v>
      </c>
      <c r="H105" s="94" t="s">
        <v>4117</v>
      </c>
      <c r="I105" s="95" t="s">
        <v>4117</v>
      </c>
      <c r="J105" s="94" t="s">
        <v>4399</v>
      </c>
      <c r="K105" s="92" t="s">
        <v>4254</v>
      </c>
      <c r="L105" s="92" t="s">
        <v>4250</v>
      </c>
      <c r="M105" s="92">
        <v>1</v>
      </c>
      <c r="N105" s="96">
        <v>0</v>
      </c>
      <c r="O105" s="96">
        <v>0</v>
      </c>
      <c r="P105" s="97">
        <v>0</v>
      </c>
      <c r="Q105" s="170">
        <v>0</v>
      </c>
      <c r="R105" s="170">
        <v>0</v>
      </c>
      <c r="S105" s="170">
        <v>0</v>
      </c>
      <c r="T105" s="96">
        <v>0</v>
      </c>
      <c r="U105" s="97">
        <v>0</v>
      </c>
      <c r="V105" s="99">
        <v>0</v>
      </c>
      <c r="W105" s="100">
        <v>0.1</v>
      </c>
      <c r="X105" s="97">
        <v>0</v>
      </c>
      <c r="Y105" s="170">
        <v>4836000000</v>
      </c>
      <c r="Z105" s="170">
        <v>0</v>
      </c>
      <c r="AA105" s="170">
        <v>0</v>
      </c>
      <c r="AB105" s="100">
        <v>0.1</v>
      </c>
      <c r="AC105" s="101">
        <v>0.1</v>
      </c>
      <c r="AD105" s="100">
        <v>0.9</v>
      </c>
      <c r="AE105" s="102">
        <v>0</v>
      </c>
      <c r="AF105" s="101">
        <v>0</v>
      </c>
      <c r="AG105" s="170">
        <v>5153202525</v>
      </c>
      <c r="AH105" s="170">
        <v>5153202425</v>
      </c>
      <c r="AI105" s="170">
        <v>0</v>
      </c>
      <c r="AJ105" s="100">
        <v>0.1</v>
      </c>
      <c r="AK105" s="101">
        <v>0.1</v>
      </c>
      <c r="AL105" s="100">
        <v>0.9</v>
      </c>
      <c r="AM105" s="103">
        <v>0.9</v>
      </c>
      <c r="AN105" s="111">
        <v>0.4</v>
      </c>
      <c r="AO105" s="110">
        <v>0.44444444444444448</v>
      </c>
      <c r="AP105" s="170">
        <f>+SUMIFS('Ejec Diciembre 2023 Cajica'!G:G,'Ejec Diciembre 2023 Cajica'!B:B,4,'Ejec Diciembre 2023 Cajica'!D:D,BD_Resúmen!B105)</f>
        <v>8259119417</v>
      </c>
      <c r="AQ105" s="170">
        <f>+SUMIFS('Ejec Diciembre 2023 Cajica'!H:H,'Ejec Diciembre 2023 Cajica'!B:B,4,'Ejec Diciembre 2023 Cajica'!D:D,BD_Resúmen!B105)</f>
        <v>7992815411</v>
      </c>
      <c r="AR105" s="170">
        <f>+SUMIFS('Ejec Diciembre 2023 Cajica'!I:I,'Ejec Diciembre 2023 Cajica'!B:B,4,'Ejec Diciembre 2023 Cajica'!D:D,BD_Resúmen!B105)</f>
        <v>3257730155.73</v>
      </c>
      <c r="AS105" s="115">
        <v>0.5</v>
      </c>
      <c r="AT105" s="101">
        <v>0.5</v>
      </c>
      <c r="AU105" s="170">
        <f t="shared" si="4"/>
        <v>13146017836</v>
      </c>
      <c r="AV105" s="172">
        <f t="shared" si="5"/>
        <v>3257730155.73</v>
      </c>
      <c r="AW105" s="92" t="s">
        <v>4895</v>
      </c>
      <c r="AX105" s="92"/>
    </row>
    <row r="106" spans="2:50" s="104" customFormat="1" ht="36">
      <c r="B106" s="106">
        <v>85</v>
      </c>
      <c r="C106" s="92">
        <v>86</v>
      </c>
      <c r="D106" s="94" t="s">
        <v>15</v>
      </c>
      <c r="E106" s="94" t="s">
        <v>4115</v>
      </c>
      <c r="F106" s="94" t="s">
        <v>4138</v>
      </c>
      <c r="G106" s="94" t="s">
        <v>4398</v>
      </c>
      <c r="H106" s="94" t="s">
        <v>4117</v>
      </c>
      <c r="I106" s="95" t="s">
        <v>4117</v>
      </c>
      <c r="J106" s="94" t="s">
        <v>4400</v>
      </c>
      <c r="K106" s="92" t="s">
        <v>4254</v>
      </c>
      <c r="L106" s="92" t="s">
        <v>4250</v>
      </c>
      <c r="M106" s="92">
        <v>1</v>
      </c>
      <c r="N106" s="96">
        <v>0</v>
      </c>
      <c r="O106" s="96">
        <v>0</v>
      </c>
      <c r="P106" s="97">
        <v>0</v>
      </c>
      <c r="Q106" s="171"/>
      <c r="R106" s="171"/>
      <c r="S106" s="171"/>
      <c r="T106" s="96">
        <v>0</v>
      </c>
      <c r="U106" s="97">
        <v>0</v>
      </c>
      <c r="V106" s="99">
        <v>0</v>
      </c>
      <c r="W106" s="100">
        <v>0</v>
      </c>
      <c r="X106" s="97">
        <v>0</v>
      </c>
      <c r="Y106" s="171"/>
      <c r="Z106" s="171"/>
      <c r="AA106" s="171"/>
      <c r="AB106" s="100">
        <v>0</v>
      </c>
      <c r="AC106" s="101">
        <v>0</v>
      </c>
      <c r="AD106" s="100">
        <v>1</v>
      </c>
      <c r="AE106" s="102">
        <v>0</v>
      </c>
      <c r="AF106" s="101">
        <v>0</v>
      </c>
      <c r="AG106" s="171"/>
      <c r="AH106" s="171"/>
      <c r="AI106" s="171"/>
      <c r="AJ106" s="100">
        <v>0</v>
      </c>
      <c r="AK106" s="101">
        <v>0</v>
      </c>
      <c r="AL106" s="100">
        <v>1</v>
      </c>
      <c r="AM106" s="103">
        <v>1</v>
      </c>
      <c r="AN106" s="111">
        <v>0</v>
      </c>
      <c r="AO106" s="110">
        <v>0</v>
      </c>
      <c r="AP106" s="171"/>
      <c r="AQ106" s="171"/>
      <c r="AR106" s="171"/>
      <c r="AS106" s="115">
        <v>0</v>
      </c>
      <c r="AT106" s="101">
        <v>0</v>
      </c>
      <c r="AU106" s="171">
        <f t="shared" si="4"/>
        <v>0</v>
      </c>
      <c r="AV106" s="172">
        <f t="shared" si="5"/>
        <v>0</v>
      </c>
      <c r="AW106" s="92" t="s">
        <v>4896</v>
      </c>
      <c r="AX106" s="92" t="s">
        <v>4897</v>
      </c>
    </row>
    <row r="107" spans="2:50" s="104" customFormat="1" ht="144">
      <c r="B107" s="93">
        <v>87</v>
      </c>
      <c r="C107" s="92">
        <v>87</v>
      </c>
      <c r="D107" s="94" t="s">
        <v>15</v>
      </c>
      <c r="E107" s="94" t="s">
        <v>4115</v>
      </c>
      <c r="F107" s="94" t="s">
        <v>4143</v>
      </c>
      <c r="G107" s="94" t="s">
        <v>4389</v>
      </c>
      <c r="H107" s="94" t="s">
        <v>4131</v>
      </c>
      <c r="I107" s="95" t="s">
        <v>4131</v>
      </c>
      <c r="J107" s="94" t="s">
        <v>4401</v>
      </c>
      <c r="K107" s="92" t="s">
        <v>4254</v>
      </c>
      <c r="L107" s="92" t="s">
        <v>4250</v>
      </c>
      <c r="M107" s="92">
        <v>2</v>
      </c>
      <c r="N107" s="96">
        <v>0.4</v>
      </c>
      <c r="O107" s="96">
        <v>0.4</v>
      </c>
      <c r="P107" s="97">
        <v>1</v>
      </c>
      <c r="Q107" s="98">
        <v>30000000</v>
      </c>
      <c r="R107" s="98">
        <v>30000000</v>
      </c>
      <c r="S107" s="98">
        <v>30000000</v>
      </c>
      <c r="T107" s="96">
        <v>0.4</v>
      </c>
      <c r="U107" s="97">
        <v>0.2</v>
      </c>
      <c r="V107" s="99">
        <v>0.6</v>
      </c>
      <c r="W107" s="100">
        <v>0.6</v>
      </c>
      <c r="X107" s="97">
        <v>1</v>
      </c>
      <c r="Y107" s="98">
        <v>1384999945</v>
      </c>
      <c r="Z107" s="98">
        <v>1384999945</v>
      </c>
      <c r="AA107" s="98">
        <v>1246499951</v>
      </c>
      <c r="AB107" s="100">
        <v>1</v>
      </c>
      <c r="AC107" s="101">
        <v>0.5</v>
      </c>
      <c r="AD107" s="100">
        <v>0.5</v>
      </c>
      <c r="AE107" s="102">
        <v>0.1</v>
      </c>
      <c r="AF107" s="101">
        <v>0.2</v>
      </c>
      <c r="AG107" s="98">
        <v>1245548076</v>
      </c>
      <c r="AH107" s="98">
        <v>1245548076</v>
      </c>
      <c r="AI107" s="98">
        <v>1245548076</v>
      </c>
      <c r="AJ107" s="100">
        <v>1.1000000000000001</v>
      </c>
      <c r="AK107" s="101">
        <v>0.55000000000000004</v>
      </c>
      <c r="AL107" s="100">
        <v>0.8</v>
      </c>
      <c r="AM107" s="103">
        <v>0.4</v>
      </c>
      <c r="AN107" s="111">
        <v>0.7</v>
      </c>
      <c r="AO107" s="110">
        <v>0.87499999999999989</v>
      </c>
      <c r="AP107" s="98">
        <f>+SUMIFS('Ejec Diciembre 2023 Cajica'!G:G,'Ejec Diciembre 2023 Cajica'!B:B,4,'Ejec Diciembre 2023 Cajica'!D:D,BD_Resúmen!B107)</f>
        <v>0</v>
      </c>
      <c r="AQ107" s="98">
        <f>+SUMIFS('Ejec Diciembre 2023 Cajica'!H:H,'Ejec Diciembre 2023 Cajica'!B:B,4,'Ejec Diciembre 2023 Cajica'!D:D,BD_Resúmen!B107)</f>
        <v>0</v>
      </c>
      <c r="AR107" s="98">
        <f>+SUMIFS('Ejec Diciembre 2023 Cajica'!I:I,'Ejec Diciembre 2023 Cajica'!B:B,4,'Ejec Diciembre 2023 Cajica'!D:D,BD_Resúmen!B107)</f>
        <v>0</v>
      </c>
      <c r="AS107" s="115">
        <v>1.8</v>
      </c>
      <c r="AT107" s="101">
        <v>0.9</v>
      </c>
      <c r="AU107" s="98">
        <f t="shared" si="4"/>
        <v>2660548021</v>
      </c>
      <c r="AV107" s="98">
        <f t="shared" si="5"/>
        <v>2522048027</v>
      </c>
      <c r="AW107" s="92" t="s">
        <v>4898</v>
      </c>
      <c r="AX107" s="92"/>
    </row>
    <row r="108" spans="2:50" s="104" customFormat="1" ht="48">
      <c r="B108" s="93">
        <v>88</v>
      </c>
      <c r="C108" s="92">
        <v>88</v>
      </c>
      <c r="D108" s="94" t="s">
        <v>15</v>
      </c>
      <c r="E108" s="94" t="s">
        <v>4115</v>
      </c>
      <c r="F108" s="94" t="s">
        <v>4143</v>
      </c>
      <c r="G108" s="94" t="s">
        <v>4402</v>
      </c>
      <c r="H108" s="94" t="s">
        <v>4131</v>
      </c>
      <c r="I108" s="95" t="s">
        <v>4131</v>
      </c>
      <c r="J108" s="94" t="s">
        <v>4403</v>
      </c>
      <c r="K108" s="92" t="s">
        <v>4254</v>
      </c>
      <c r="L108" s="92" t="s">
        <v>4250</v>
      </c>
      <c r="M108" s="92">
        <v>31290</v>
      </c>
      <c r="N108" s="96">
        <v>6978</v>
      </c>
      <c r="O108" s="96">
        <v>6978</v>
      </c>
      <c r="P108" s="97">
        <v>1</v>
      </c>
      <c r="Q108" s="98">
        <v>20000000</v>
      </c>
      <c r="R108" s="98">
        <v>20000000</v>
      </c>
      <c r="S108" s="98">
        <v>20000000</v>
      </c>
      <c r="T108" s="96">
        <v>6978</v>
      </c>
      <c r="U108" s="97">
        <v>0.22301054650047938</v>
      </c>
      <c r="V108" s="99">
        <v>8666</v>
      </c>
      <c r="W108" s="100">
        <v>10527</v>
      </c>
      <c r="X108" s="97">
        <v>1</v>
      </c>
      <c r="Y108" s="98">
        <v>184991813</v>
      </c>
      <c r="Z108" s="98">
        <v>184991813</v>
      </c>
      <c r="AA108" s="98">
        <v>184991813</v>
      </c>
      <c r="AB108" s="100">
        <v>17505</v>
      </c>
      <c r="AC108" s="101">
        <v>0.55944391179290509</v>
      </c>
      <c r="AD108" s="100">
        <v>7823</v>
      </c>
      <c r="AE108" s="102">
        <v>18995</v>
      </c>
      <c r="AF108" s="101">
        <v>1</v>
      </c>
      <c r="AG108" s="98">
        <v>540594749</v>
      </c>
      <c r="AH108" s="98">
        <v>530588675</v>
      </c>
      <c r="AI108" s="98">
        <v>530588675</v>
      </c>
      <c r="AJ108" s="100">
        <v>36500</v>
      </c>
      <c r="AK108" s="101">
        <v>1</v>
      </c>
      <c r="AL108" s="100">
        <v>0</v>
      </c>
      <c r="AM108" s="103">
        <v>0</v>
      </c>
      <c r="AN108" s="111">
        <v>0</v>
      </c>
      <c r="AO108" s="110">
        <v>0</v>
      </c>
      <c r="AP108" s="98">
        <f>+SUMIFS('Ejec Diciembre 2023 Cajica'!G:G,'Ejec Diciembre 2023 Cajica'!B:B,4,'Ejec Diciembre 2023 Cajica'!D:D,BD_Resúmen!B108)</f>
        <v>603000000</v>
      </c>
      <c r="AQ108" s="98">
        <f>+SUMIFS('Ejec Diciembre 2023 Cajica'!H:H,'Ejec Diciembre 2023 Cajica'!B:B,4,'Ejec Diciembre 2023 Cajica'!D:D,BD_Resúmen!B108)</f>
        <v>600000000</v>
      </c>
      <c r="AR108" s="98">
        <f>+SUMIFS('Ejec Diciembre 2023 Cajica'!I:I,'Ejec Diciembre 2023 Cajica'!B:B,4,'Ejec Diciembre 2023 Cajica'!D:D,BD_Resúmen!B108)</f>
        <v>594502078</v>
      </c>
      <c r="AS108" s="115">
        <v>36500</v>
      </c>
      <c r="AT108" s="101">
        <v>1</v>
      </c>
      <c r="AU108" s="98">
        <f t="shared" si="4"/>
        <v>1335580488</v>
      </c>
      <c r="AV108" s="98">
        <f t="shared" si="5"/>
        <v>1330082566</v>
      </c>
      <c r="AW108" s="92" t="s">
        <v>4899</v>
      </c>
      <c r="AX108" s="92"/>
    </row>
    <row r="109" spans="2:50" s="104" customFormat="1" ht="60">
      <c r="B109" s="93">
        <v>89</v>
      </c>
      <c r="C109" s="92">
        <v>89</v>
      </c>
      <c r="D109" s="94" t="s">
        <v>15</v>
      </c>
      <c r="E109" s="94" t="s">
        <v>4115</v>
      </c>
      <c r="F109" s="94" t="s">
        <v>4143</v>
      </c>
      <c r="G109" s="94" t="s">
        <v>4402</v>
      </c>
      <c r="H109" s="94" t="s">
        <v>4131</v>
      </c>
      <c r="I109" s="95" t="s">
        <v>4131</v>
      </c>
      <c r="J109" s="94" t="s">
        <v>4404</v>
      </c>
      <c r="K109" s="92" t="s">
        <v>4254</v>
      </c>
      <c r="L109" s="92" t="s">
        <v>4250</v>
      </c>
      <c r="M109" s="92">
        <v>24</v>
      </c>
      <c r="N109" s="96">
        <v>9</v>
      </c>
      <c r="O109" s="96">
        <v>9</v>
      </c>
      <c r="P109" s="97">
        <v>1</v>
      </c>
      <c r="Q109" s="98">
        <v>30000000</v>
      </c>
      <c r="R109" s="98">
        <v>30000000</v>
      </c>
      <c r="S109" s="98">
        <v>30000000</v>
      </c>
      <c r="T109" s="96">
        <v>9</v>
      </c>
      <c r="U109" s="97">
        <v>0.375</v>
      </c>
      <c r="V109" s="99">
        <v>5</v>
      </c>
      <c r="W109" s="100">
        <v>8</v>
      </c>
      <c r="X109" s="97">
        <v>1</v>
      </c>
      <c r="Y109" s="98">
        <v>594520706</v>
      </c>
      <c r="Z109" s="98">
        <v>594520706</v>
      </c>
      <c r="AA109" s="98">
        <v>594520706</v>
      </c>
      <c r="AB109" s="100">
        <v>17</v>
      </c>
      <c r="AC109" s="101">
        <v>0.70833333333333337</v>
      </c>
      <c r="AD109" s="100">
        <v>5</v>
      </c>
      <c r="AE109" s="102">
        <v>6.5</v>
      </c>
      <c r="AF109" s="101">
        <v>1</v>
      </c>
      <c r="AG109" s="98">
        <v>569242866</v>
      </c>
      <c r="AH109" s="98">
        <v>569233555</v>
      </c>
      <c r="AI109" s="98">
        <v>569233555</v>
      </c>
      <c r="AJ109" s="100">
        <v>23.5</v>
      </c>
      <c r="AK109" s="101">
        <v>0.97916666666666663</v>
      </c>
      <c r="AL109" s="100">
        <v>0.5</v>
      </c>
      <c r="AM109" s="103">
        <v>2.0833333333333332E-2</v>
      </c>
      <c r="AN109" s="111">
        <v>5</v>
      </c>
      <c r="AO109" s="110">
        <v>1</v>
      </c>
      <c r="AP109" s="98">
        <f>+SUMIFS('Ejec Diciembre 2023 Cajica'!G:G,'Ejec Diciembre 2023 Cajica'!B:B,4,'Ejec Diciembre 2023 Cajica'!D:D,BD_Resúmen!B109)</f>
        <v>685285598</v>
      </c>
      <c r="AQ109" s="98">
        <f>+SUMIFS('Ejec Diciembre 2023 Cajica'!H:H,'Ejec Diciembre 2023 Cajica'!B:B,4,'Ejec Diciembre 2023 Cajica'!D:D,BD_Resúmen!B109)</f>
        <v>682285598</v>
      </c>
      <c r="AR109" s="98">
        <f>+SUMIFS('Ejec Diciembre 2023 Cajica'!I:I,'Ejec Diciembre 2023 Cajica'!B:B,4,'Ejec Diciembre 2023 Cajica'!D:D,BD_Resúmen!B109)</f>
        <v>509200000</v>
      </c>
      <c r="AS109" s="115">
        <v>28.5</v>
      </c>
      <c r="AT109" s="101">
        <v>1</v>
      </c>
      <c r="AU109" s="98">
        <f t="shared" si="4"/>
        <v>1876039859</v>
      </c>
      <c r="AV109" s="98">
        <f t="shared" si="5"/>
        <v>1702954261</v>
      </c>
      <c r="AW109" s="92" t="s">
        <v>4900</v>
      </c>
      <c r="AX109" s="92"/>
    </row>
    <row r="110" spans="2:50" s="104" customFormat="1" ht="72">
      <c r="B110" s="93">
        <v>90</v>
      </c>
      <c r="C110" s="92">
        <v>90</v>
      </c>
      <c r="D110" s="94" t="s">
        <v>15</v>
      </c>
      <c r="E110" s="94" t="s">
        <v>4115</v>
      </c>
      <c r="F110" s="94" t="s">
        <v>4143</v>
      </c>
      <c r="G110" s="94" t="s">
        <v>4405</v>
      </c>
      <c r="H110" s="94" t="s">
        <v>4131</v>
      </c>
      <c r="I110" s="95" t="s">
        <v>4131</v>
      </c>
      <c r="J110" s="94" t="s">
        <v>4406</v>
      </c>
      <c r="K110" s="92" t="s">
        <v>4254</v>
      </c>
      <c r="L110" s="92" t="s">
        <v>4250</v>
      </c>
      <c r="M110" s="92">
        <v>2</v>
      </c>
      <c r="N110" s="96">
        <v>0.1</v>
      </c>
      <c r="O110" s="96">
        <v>0.1</v>
      </c>
      <c r="P110" s="97">
        <v>1</v>
      </c>
      <c r="Q110" s="98">
        <v>200000000</v>
      </c>
      <c r="R110" s="98">
        <v>200000000</v>
      </c>
      <c r="S110" s="98">
        <v>200000000</v>
      </c>
      <c r="T110" s="96">
        <v>0.1</v>
      </c>
      <c r="U110" s="97">
        <v>0.05</v>
      </c>
      <c r="V110" s="99">
        <v>0.63</v>
      </c>
      <c r="W110" s="100">
        <v>0.63</v>
      </c>
      <c r="X110" s="97">
        <v>1</v>
      </c>
      <c r="Y110" s="98">
        <v>0</v>
      </c>
      <c r="Z110" s="98">
        <v>0</v>
      </c>
      <c r="AA110" s="98">
        <v>0</v>
      </c>
      <c r="AB110" s="100">
        <v>0.73</v>
      </c>
      <c r="AC110" s="101">
        <v>0.36499999999999999</v>
      </c>
      <c r="AD110" s="100">
        <v>0.63</v>
      </c>
      <c r="AE110" s="102">
        <v>0.05</v>
      </c>
      <c r="AF110" s="101">
        <v>7.9365079365079375E-2</v>
      </c>
      <c r="AG110" s="98">
        <v>0</v>
      </c>
      <c r="AH110" s="98">
        <v>0</v>
      </c>
      <c r="AI110" s="98">
        <v>0</v>
      </c>
      <c r="AJ110" s="100">
        <v>0.78</v>
      </c>
      <c r="AK110" s="101">
        <v>0.39</v>
      </c>
      <c r="AL110" s="100">
        <v>1.22</v>
      </c>
      <c r="AM110" s="103">
        <v>0.61</v>
      </c>
      <c r="AN110" s="111">
        <v>0.05</v>
      </c>
      <c r="AO110" s="110">
        <v>4.0983606557377053E-2</v>
      </c>
      <c r="AP110" s="98">
        <f>+SUMIFS('Ejec Diciembre 2023 Cajica'!G:G,'Ejec Diciembre 2023 Cajica'!B:B,4,'Ejec Diciembre 2023 Cajica'!D:D,BD_Resúmen!B110)</f>
        <v>0</v>
      </c>
      <c r="AQ110" s="98">
        <f>+SUMIFS('Ejec Diciembre 2023 Cajica'!H:H,'Ejec Diciembre 2023 Cajica'!B:B,4,'Ejec Diciembre 2023 Cajica'!D:D,BD_Resúmen!B110)</f>
        <v>0</v>
      </c>
      <c r="AR110" s="98">
        <f>+SUMIFS('Ejec Diciembre 2023 Cajica'!I:I,'Ejec Diciembre 2023 Cajica'!B:B,4,'Ejec Diciembre 2023 Cajica'!D:D,BD_Resúmen!B110)</f>
        <v>0</v>
      </c>
      <c r="AS110" s="115">
        <v>0.83000000000000007</v>
      </c>
      <c r="AT110" s="101">
        <v>0.41499999999999998</v>
      </c>
      <c r="AU110" s="98">
        <f t="shared" si="4"/>
        <v>200000000</v>
      </c>
      <c r="AV110" s="98">
        <f t="shared" si="5"/>
        <v>200000000</v>
      </c>
      <c r="AW110" s="92" t="s">
        <v>4901</v>
      </c>
      <c r="AX110" s="92"/>
    </row>
    <row r="111" spans="2:50" s="104" customFormat="1" ht="36">
      <c r="B111" s="93">
        <v>91</v>
      </c>
      <c r="C111" s="92">
        <v>91</v>
      </c>
      <c r="D111" s="94" t="s">
        <v>15</v>
      </c>
      <c r="E111" s="94" t="s">
        <v>4115</v>
      </c>
      <c r="F111" s="94" t="s">
        <v>4143</v>
      </c>
      <c r="G111" s="94" t="s">
        <v>4405</v>
      </c>
      <c r="H111" s="94" t="s">
        <v>4131</v>
      </c>
      <c r="I111" s="95" t="s">
        <v>4131</v>
      </c>
      <c r="J111" s="94" t="s">
        <v>4407</v>
      </c>
      <c r="K111" s="92" t="s">
        <v>4254</v>
      </c>
      <c r="L111" s="92" t="s">
        <v>4250</v>
      </c>
      <c r="M111" s="92">
        <v>33256</v>
      </c>
      <c r="N111" s="96">
        <v>31493</v>
      </c>
      <c r="O111" s="96">
        <v>1537</v>
      </c>
      <c r="P111" s="97">
        <v>4.8804496237259076E-2</v>
      </c>
      <c r="Q111" s="98">
        <v>20000000</v>
      </c>
      <c r="R111" s="98">
        <v>20000000</v>
      </c>
      <c r="S111" s="98">
        <v>20000000</v>
      </c>
      <c r="T111" s="96">
        <v>1537</v>
      </c>
      <c r="U111" s="97">
        <v>4.6217223959586239E-2</v>
      </c>
      <c r="V111" s="99">
        <v>32081</v>
      </c>
      <c r="W111" s="100">
        <v>32957</v>
      </c>
      <c r="X111" s="97">
        <v>1</v>
      </c>
      <c r="Y111" s="98">
        <v>0</v>
      </c>
      <c r="Z111" s="98">
        <v>0</v>
      </c>
      <c r="AA111" s="98">
        <v>0</v>
      </c>
      <c r="AB111" s="100">
        <v>34494</v>
      </c>
      <c r="AC111" s="101">
        <v>1</v>
      </c>
      <c r="AD111" s="100">
        <v>33256</v>
      </c>
      <c r="AE111" s="102">
        <v>35202</v>
      </c>
      <c r="AF111" s="101">
        <v>1</v>
      </c>
      <c r="AG111" s="98">
        <v>0</v>
      </c>
      <c r="AH111" s="98">
        <v>0</v>
      </c>
      <c r="AI111" s="98">
        <v>0</v>
      </c>
      <c r="AJ111" s="100">
        <v>69696</v>
      </c>
      <c r="AK111" s="101">
        <v>1</v>
      </c>
      <c r="AL111" s="100">
        <v>0</v>
      </c>
      <c r="AM111" s="103">
        <v>0</v>
      </c>
      <c r="AN111" s="111">
        <v>0</v>
      </c>
      <c r="AO111" s="110">
        <v>0</v>
      </c>
      <c r="AP111" s="98">
        <f>+SUMIFS('Ejec Diciembre 2023 Cajica'!G:G,'Ejec Diciembre 2023 Cajica'!B:B,4,'Ejec Diciembre 2023 Cajica'!D:D,BD_Resúmen!B111)</f>
        <v>1316643593.27</v>
      </c>
      <c r="AQ111" s="98">
        <f>+SUMIFS('Ejec Diciembre 2023 Cajica'!H:H,'Ejec Diciembre 2023 Cajica'!B:B,4,'Ejec Diciembre 2023 Cajica'!D:D,BD_Resúmen!B111)</f>
        <v>876881078</v>
      </c>
      <c r="AR111" s="98">
        <f>+SUMIFS('Ejec Diciembre 2023 Cajica'!I:I,'Ejec Diciembre 2023 Cajica'!B:B,4,'Ejec Diciembre 2023 Cajica'!D:D,BD_Resúmen!B111)</f>
        <v>876881078</v>
      </c>
      <c r="AS111" s="115">
        <v>69696</v>
      </c>
      <c r="AT111" s="101">
        <v>1</v>
      </c>
      <c r="AU111" s="98">
        <f t="shared" si="4"/>
        <v>896881078</v>
      </c>
      <c r="AV111" s="98">
        <f t="shared" si="5"/>
        <v>896881078</v>
      </c>
      <c r="AW111" s="92" t="s">
        <v>4902</v>
      </c>
      <c r="AX111" s="92"/>
    </row>
    <row r="112" spans="2:50" s="104" customFormat="1" ht="36">
      <c r="B112" s="93">
        <v>92</v>
      </c>
      <c r="C112" s="92">
        <v>92</v>
      </c>
      <c r="D112" s="94" t="s">
        <v>15</v>
      </c>
      <c r="E112" s="94" t="s">
        <v>4115</v>
      </c>
      <c r="F112" s="94" t="s">
        <v>4143</v>
      </c>
      <c r="G112" s="94" t="s">
        <v>4408</v>
      </c>
      <c r="H112" s="94" t="s">
        <v>4131</v>
      </c>
      <c r="I112" s="95" t="s">
        <v>4131</v>
      </c>
      <c r="J112" s="94" t="s">
        <v>4409</v>
      </c>
      <c r="K112" s="92" t="s">
        <v>4254</v>
      </c>
      <c r="L112" s="92" t="s">
        <v>4250</v>
      </c>
      <c r="M112" s="92">
        <v>6</v>
      </c>
      <c r="N112" s="96">
        <v>0.1</v>
      </c>
      <c r="O112" s="96">
        <v>0.1</v>
      </c>
      <c r="P112" s="97">
        <v>1</v>
      </c>
      <c r="Q112" s="98">
        <v>485270300</v>
      </c>
      <c r="R112" s="98">
        <v>135270300</v>
      </c>
      <c r="S112" s="98">
        <v>135270300</v>
      </c>
      <c r="T112" s="96">
        <v>0.1</v>
      </c>
      <c r="U112" s="97">
        <v>1.6666666666666666E-2</v>
      </c>
      <c r="V112" s="99">
        <v>1.9</v>
      </c>
      <c r="W112" s="100">
        <v>2.7</v>
      </c>
      <c r="X112" s="97">
        <v>1</v>
      </c>
      <c r="Y112" s="98">
        <v>0</v>
      </c>
      <c r="Z112" s="98">
        <v>0</v>
      </c>
      <c r="AA112" s="98">
        <v>0</v>
      </c>
      <c r="AB112" s="100">
        <v>2.8000000000000003</v>
      </c>
      <c r="AC112" s="101">
        <v>0.46666666666666673</v>
      </c>
      <c r="AD112" s="100">
        <v>2</v>
      </c>
      <c r="AE112" s="102">
        <v>1.04</v>
      </c>
      <c r="AF112" s="101">
        <v>0.52</v>
      </c>
      <c r="AG112" s="98">
        <v>0</v>
      </c>
      <c r="AH112" s="98">
        <v>0</v>
      </c>
      <c r="AI112" s="98">
        <v>0</v>
      </c>
      <c r="AJ112" s="100">
        <v>3.8400000000000003</v>
      </c>
      <c r="AK112" s="101">
        <v>0.64</v>
      </c>
      <c r="AL112" s="100">
        <v>2.16</v>
      </c>
      <c r="AM112" s="103">
        <v>0.36000000000000004</v>
      </c>
      <c r="AN112" s="111">
        <v>2.2559999999999998</v>
      </c>
      <c r="AO112" s="110">
        <v>1</v>
      </c>
      <c r="AP112" s="98">
        <f>+SUMIFS('Ejec Diciembre 2023 Cajica'!G:G,'Ejec Diciembre 2023 Cajica'!B:B,4,'Ejec Diciembre 2023 Cajica'!D:D,BD_Resúmen!B112)</f>
        <v>0</v>
      </c>
      <c r="AQ112" s="98">
        <f>+SUMIFS('Ejec Diciembre 2023 Cajica'!H:H,'Ejec Diciembre 2023 Cajica'!B:B,4,'Ejec Diciembre 2023 Cajica'!D:D,BD_Resúmen!B112)</f>
        <v>0</v>
      </c>
      <c r="AR112" s="98">
        <f>+SUMIFS('Ejec Diciembre 2023 Cajica'!I:I,'Ejec Diciembre 2023 Cajica'!B:B,4,'Ejec Diciembre 2023 Cajica'!D:D,BD_Resúmen!B112)</f>
        <v>0</v>
      </c>
      <c r="AS112" s="115">
        <v>6.0960000000000001</v>
      </c>
      <c r="AT112" s="101">
        <v>1</v>
      </c>
      <c r="AU112" s="98">
        <f t="shared" si="4"/>
        <v>135270300</v>
      </c>
      <c r="AV112" s="98">
        <f t="shared" si="5"/>
        <v>135270300</v>
      </c>
      <c r="AW112" s="92" t="s">
        <v>4903</v>
      </c>
      <c r="AX112" s="92"/>
    </row>
    <row r="113" spans="2:50" s="104" customFormat="1" ht="48">
      <c r="B113" s="93">
        <v>93</v>
      </c>
      <c r="C113" s="92">
        <v>93</v>
      </c>
      <c r="D113" s="94" t="s">
        <v>15</v>
      </c>
      <c r="E113" s="94" t="s">
        <v>4115</v>
      </c>
      <c r="F113" s="94" t="s">
        <v>4143</v>
      </c>
      <c r="G113" s="94" t="s">
        <v>4408</v>
      </c>
      <c r="H113" s="94" t="s">
        <v>4131</v>
      </c>
      <c r="I113" s="95" t="s">
        <v>4131</v>
      </c>
      <c r="J113" s="94" t="s">
        <v>4410</v>
      </c>
      <c r="K113" s="92" t="s">
        <v>4254</v>
      </c>
      <c r="L113" s="92" t="s">
        <v>4250</v>
      </c>
      <c r="M113" s="92">
        <v>3300</v>
      </c>
      <c r="N113" s="96">
        <v>229</v>
      </c>
      <c r="O113" s="96">
        <v>229</v>
      </c>
      <c r="P113" s="97">
        <v>1</v>
      </c>
      <c r="Q113" s="98">
        <v>33000000</v>
      </c>
      <c r="R113" s="98">
        <v>33000000</v>
      </c>
      <c r="S113" s="98">
        <v>33000000</v>
      </c>
      <c r="T113" s="96">
        <v>229</v>
      </c>
      <c r="U113" s="97">
        <v>6.9393939393939397E-2</v>
      </c>
      <c r="V113" s="99">
        <v>1024</v>
      </c>
      <c r="W113" s="100">
        <v>2087</v>
      </c>
      <c r="X113" s="97">
        <v>1</v>
      </c>
      <c r="Y113" s="98">
        <v>0</v>
      </c>
      <c r="Z113" s="98">
        <v>0</v>
      </c>
      <c r="AA113" s="98">
        <v>0</v>
      </c>
      <c r="AB113" s="100">
        <v>2316</v>
      </c>
      <c r="AC113" s="101">
        <v>0.70181818181818179</v>
      </c>
      <c r="AD113" s="100">
        <v>984</v>
      </c>
      <c r="AE113" s="102">
        <v>1672</v>
      </c>
      <c r="AF113" s="101">
        <v>1</v>
      </c>
      <c r="AG113" s="98">
        <v>0</v>
      </c>
      <c r="AH113" s="98">
        <v>0</v>
      </c>
      <c r="AI113" s="98">
        <v>0</v>
      </c>
      <c r="AJ113" s="100">
        <v>3988</v>
      </c>
      <c r="AK113" s="101">
        <v>1</v>
      </c>
      <c r="AL113" s="100">
        <v>0</v>
      </c>
      <c r="AM113" s="103">
        <v>0</v>
      </c>
      <c r="AN113" s="111">
        <v>0</v>
      </c>
      <c r="AO113" s="110">
        <v>0</v>
      </c>
      <c r="AP113" s="98">
        <f>+SUMIFS('Ejec Diciembre 2023 Cajica'!G:G,'Ejec Diciembre 2023 Cajica'!B:B,4,'Ejec Diciembre 2023 Cajica'!D:D,BD_Resúmen!B113)</f>
        <v>0</v>
      </c>
      <c r="AQ113" s="98">
        <f>+SUMIFS('Ejec Diciembre 2023 Cajica'!H:H,'Ejec Diciembre 2023 Cajica'!B:B,4,'Ejec Diciembre 2023 Cajica'!D:D,BD_Resúmen!B113)</f>
        <v>0</v>
      </c>
      <c r="AR113" s="98">
        <f>+SUMIFS('Ejec Diciembre 2023 Cajica'!I:I,'Ejec Diciembre 2023 Cajica'!B:B,4,'Ejec Diciembre 2023 Cajica'!D:D,BD_Resúmen!B113)</f>
        <v>0</v>
      </c>
      <c r="AS113" s="115">
        <v>3988</v>
      </c>
      <c r="AT113" s="101">
        <v>1</v>
      </c>
      <c r="AU113" s="98">
        <f t="shared" si="4"/>
        <v>33000000</v>
      </c>
      <c r="AV113" s="98">
        <f t="shared" si="5"/>
        <v>33000000</v>
      </c>
      <c r="AW113" s="92" t="s">
        <v>4904</v>
      </c>
      <c r="AX113" s="92"/>
    </row>
    <row r="114" spans="2:50" s="104" customFormat="1" ht="60">
      <c r="B114" s="93">
        <v>94</v>
      </c>
      <c r="C114" s="92">
        <v>94</v>
      </c>
      <c r="D114" s="94" t="s">
        <v>15</v>
      </c>
      <c r="E114" s="94" t="s">
        <v>4115</v>
      </c>
      <c r="F114" s="94" t="s">
        <v>4143</v>
      </c>
      <c r="G114" s="94" t="s">
        <v>4411</v>
      </c>
      <c r="H114" s="94" t="s">
        <v>4131</v>
      </c>
      <c r="I114" s="95" t="s">
        <v>4131</v>
      </c>
      <c r="J114" s="94" t="s">
        <v>4412</v>
      </c>
      <c r="K114" s="92" t="s">
        <v>4254</v>
      </c>
      <c r="L114" s="92" t="s">
        <v>4250</v>
      </c>
      <c r="M114" s="92">
        <v>1364</v>
      </c>
      <c r="N114" s="96">
        <v>1164</v>
      </c>
      <c r="O114" s="96">
        <v>1164</v>
      </c>
      <c r="P114" s="97">
        <v>1</v>
      </c>
      <c r="Q114" s="98">
        <v>40000000</v>
      </c>
      <c r="R114" s="98">
        <v>40000000</v>
      </c>
      <c r="S114" s="98">
        <v>40000000</v>
      </c>
      <c r="T114" s="96">
        <v>1164</v>
      </c>
      <c r="U114" s="97">
        <v>0.85337243401759533</v>
      </c>
      <c r="V114" s="99">
        <v>1261</v>
      </c>
      <c r="W114" s="100">
        <v>1462</v>
      </c>
      <c r="X114" s="97">
        <v>1</v>
      </c>
      <c r="Y114" s="98">
        <v>774386981</v>
      </c>
      <c r="Z114" s="98">
        <v>774386981</v>
      </c>
      <c r="AA114" s="98">
        <v>774386981</v>
      </c>
      <c r="AB114" s="100">
        <v>2626</v>
      </c>
      <c r="AC114" s="101">
        <v>1</v>
      </c>
      <c r="AD114" s="100">
        <v>0</v>
      </c>
      <c r="AE114" s="102">
        <v>1686</v>
      </c>
      <c r="AF114" s="101">
        <v>0</v>
      </c>
      <c r="AG114" s="98">
        <v>2308693993</v>
      </c>
      <c r="AH114" s="98">
        <v>2308693993</v>
      </c>
      <c r="AI114" s="98">
        <v>2308693993</v>
      </c>
      <c r="AJ114" s="100">
        <v>4312</v>
      </c>
      <c r="AK114" s="101">
        <v>1</v>
      </c>
      <c r="AL114" s="100">
        <v>0</v>
      </c>
      <c r="AM114" s="103">
        <v>0</v>
      </c>
      <c r="AN114" s="111">
        <v>0</v>
      </c>
      <c r="AO114" s="110">
        <v>0</v>
      </c>
      <c r="AP114" s="98">
        <f>+SUMIFS('Ejec Diciembre 2023 Cajica'!G:G,'Ejec Diciembre 2023 Cajica'!B:B,4,'Ejec Diciembre 2023 Cajica'!D:D,BD_Resúmen!B114)</f>
        <v>909948814.90999997</v>
      </c>
      <c r="AQ114" s="98">
        <f>+SUMIFS('Ejec Diciembre 2023 Cajica'!H:H,'Ejec Diciembre 2023 Cajica'!B:B,4,'Ejec Diciembre 2023 Cajica'!D:D,BD_Resúmen!B114)</f>
        <v>909948814.90999997</v>
      </c>
      <c r="AR114" s="98">
        <f>+SUMIFS('Ejec Diciembre 2023 Cajica'!I:I,'Ejec Diciembre 2023 Cajica'!B:B,4,'Ejec Diciembre 2023 Cajica'!D:D,BD_Resúmen!B114)</f>
        <v>684518324</v>
      </c>
      <c r="AS114" s="115">
        <v>4312</v>
      </c>
      <c r="AT114" s="101">
        <v>1</v>
      </c>
      <c r="AU114" s="98">
        <f t="shared" si="4"/>
        <v>4033029788.9099998</v>
      </c>
      <c r="AV114" s="98">
        <f t="shared" si="5"/>
        <v>3807599298</v>
      </c>
      <c r="AW114" s="92" t="s">
        <v>4905</v>
      </c>
      <c r="AX114" s="92"/>
    </row>
    <row r="115" spans="2:50" s="104" customFormat="1" ht="60">
      <c r="B115" s="93">
        <v>95</v>
      </c>
      <c r="C115" s="92">
        <v>95</v>
      </c>
      <c r="D115" s="94" t="s">
        <v>15</v>
      </c>
      <c r="E115" s="94" t="s">
        <v>4115</v>
      </c>
      <c r="F115" s="94" t="s">
        <v>4143</v>
      </c>
      <c r="G115" s="94" t="s">
        <v>4413</v>
      </c>
      <c r="H115" s="94" t="s">
        <v>4131</v>
      </c>
      <c r="I115" s="95" t="s">
        <v>4131</v>
      </c>
      <c r="J115" s="94" t="s">
        <v>4414</v>
      </c>
      <c r="K115" s="92" t="s">
        <v>4254</v>
      </c>
      <c r="L115" s="92" t="s">
        <v>4250</v>
      </c>
      <c r="M115" s="92">
        <v>1</v>
      </c>
      <c r="N115" s="96">
        <v>1</v>
      </c>
      <c r="O115" s="96">
        <v>1</v>
      </c>
      <c r="P115" s="97">
        <v>1</v>
      </c>
      <c r="Q115" s="98">
        <v>414775596</v>
      </c>
      <c r="R115" s="98">
        <v>414775596</v>
      </c>
      <c r="S115" s="98">
        <v>414775596</v>
      </c>
      <c r="T115" s="96">
        <v>1</v>
      </c>
      <c r="U115" s="97">
        <v>1</v>
      </c>
      <c r="V115" s="99">
        <v>0</v>
      </c>
      <c r="W115" s="100">
        <v>0</v>
      </c>
      <c r="X115" s="97">
        <v>0</v>
      </c>
      <c r="Y115" s="98">
        <v>0</v>
      </c>
      <c r="Z115" s="98">
        <v>0</v>
      </c>
      <c r="AA115" s="98">
        <v>0</v>
      </c>
      <c r="AB115" s="100">
        <v>1</v>
      </c>
      <c r="AC115" s="101">
        <v>1</v>
      </c>
      <c r="AD115" s="100">
        <v>0</v>
      </c>
      <c r="AE115" s="102">
        <v>0</v>
      </c>
      <c r="AF115" s="101">
        <v>0</v>
      </c>
      <c r="AG115" s="98">
        <v>0</v>
      </c>
      <c r="AH115" s="98">
        <v>0</v>
      </c>
      <c r="AI115" s="98">
        <v>0</v>
      </c>
      <c r="AJ115" s="100">
        <v>1</v>
      </c>
      <c r="AK115" s="101">
        <v>1</v>
      </c>
      <c r="AL115" s="100">
        <v>0</v>
      </c>
      <c r="AM115" s="103">
        <v>0</v>
      </c>
      <c r="AN115" s="111">
        <v>0</v>
      </c>
      <c r="AO115" s="110">
        <v>0</v>
      </c>
      <c r="AP115" s="98">
        <f>+SUMIFS('Ejec Diciembre 2023 Cajica'!G:G,'Ejec Diciembre 2023 Cajica'!B:B,4,'Ejec Diciembre 2023 Cajica'!D:D,BD_Resúmen!B115)</f>
        <v>0</v>
      </c>
      <c r="AQ115" s="98">
        <f>+SUMIFS('Ejec Diciembre 2023 Cajica'!H:H,'Ejec Diciembre 2023 Cajica'!B:B,4,'Ejec Diciembre 2023 Cajica'!D:D,BD_Resúmen!B115)</f>
        <v>0</v>
      </c>
      <c r="AR115" s="98">
        <f>+SUMIFS('Ejec Diciembre 2023 Cajica'!I:I,'Ejec Diciembre 2023 Cajica'!B:B,4,'Ejec Diciembre 2023 Cajica'!D:D,BD_Resúmen!B115)</f>
        <v>0</v>
      </c>
      <c r="AS115" s="115">
        <v>1</v>
      </c>
      <c r="AT115" s="101">
        <v>1</v>
      </c>
      <c r="AU115" s="98">
        <f t="shared" si="4"/>
        <v>414775596</v>
      </c>
      <c r="AV115" s="98">
        <f t="shared" si="5"/>
        <v>414775596</v>
      </c>
      <c r="AW115" s="92" t="s">
        <v>4906</v>
      </c>
      <c r="AX115" s="92"/>
    </row>
    <row r="116" spans="2:50" s="104" customFormat="1" ht="132">
      <c r="B116" s="93">
        <v>96</v>
      </c>
      <c r="C116" s="92">
        <v>96</v>
      </c>
      <c r="D116" s="94" t="s">
        <v>15</v>
      </c>
      <c r="E116" s="94" t="s">
        <v>4115</v>
      </c>
      <c r="F116" s="94" t="s">
        <v>4143</v>
      </c>
      <c r="G116" s="94" t="s">
        <v>4415</v>
      </c>
      <c r="H116" s="94" t="s">
        <v>4131</v>
      </c>
      <c r="I116" s="95" t="s">
        <v>4131</v>
      </c>
      <c r="J116" s="94" t="s">
        <v>4416</v>
      </c>
      <c r="K116" s="92" t="s">
        <v>4254</v>
      </c>
      <c r="L116" s="92" t="s">
        <v>4417</v>
      </c>
      <c r="M116" s="92">
        <v>15</v>
      </c>
      <c r="N116" s="96">
        <v>0.45</v>
      </c>
      <c r="O116" s="96">
        <v>0.45</v>
      </c>
      <c r="P116" s="97">
        <v>1</v>
      </c>
      <c r="Q116" s="98">
        <v>850508195</v>
      </c>
      <c r="R116" s="98">
        <v>629239536</v>
      </c>
      <c r="S116" s="98">
        <v>629239536</v>
      </c>
      <c r="T116" s="96">
        <v>0.45</v>
      </c>
      <c r="U116" s="97">
        <v>3.0000000000000002E-2</v>
      </c>
      <c r="V116" s="99">
        <v>4.8499999999999996</v>
      </c>
      <c r="W116" s="100">
        <v>2.8</v>
      </c>
      <c r="X116" s="97">
        <v>0.57731958762886604</v>
      </c>
      <c r="Y116" s="98">
        <v>721818573</v>
      </c>
      <c r="Z116" s="98">
        <v>721818573</v>
      </c>
      <c r="AA116" s="98">
        <v>632695267</v>
      </c>
      <c r="AB116" s="100">
        <v>3.25</v>
      </c>
      <c r="AC116" s="101">
        <v>0.21666666666666667</v>
      </c>
      <c r="AD116" s="100">
        <v>4.8499999999999996</v>
      </c>
      <c r="AE116" s="102">
        <v>0.19</v>
      </c>
      <c r="AF116" s="101">
        <v>3.9175257731958769E-2</v>
      </c>
      <c r="AG116" s="98">
        <v>866888638</v>
      </c>
      <c r="AH116" s="98">
        <v>866888638</v>
      </c>
      <c r="AI116" s="98">
        <v>866888638</v>
      </c>
      <c r="AJ116" s="100">
        <v>3.44</v>
      </c>
      <c r="AK116" s="101">
        <v>0.22933333333333333</v>
      </c>
      <c r="AL116" s="100">
        <v>11.58</v>
      </c>
      <c r="AM116" s="103">
        <v>0.77200000000000002</v>
      </c>
      <c r="AN116" s="111">
        <v>19.5</v>
      </c>
      <c r="AO116" s="110">
        <v>1</v>
      </c>
      <c r="AP116" s="98">
        <f>+SUMIFS('Ejec Diciembre 2023 Cajica'!G:G,'Ejec Diciembre 2023 Cajica'!B:B,4,'Ejec Diciembre 2023 Cajica'!D:D,BD_Resúmen!B116)</f>
        <v>3495820757</v>
      </c>
      <c r="AQ116" s="98">
        <f>+SUMIFS('Ejec Diciembre 2023 Cajica'!H:H,'Ejec Diciembre 2023 Cajica'!B:B,4,'Ejec Diciembre 2023 Cajica'!D:D,BD_Resúmen!B116)</f>
        <v>1599138914</v>
      </c>
      <c r="AR116" s="98">
        <f>+SUMIFS('Ejec Diciembre 2023 Cajica'!I:I,'Ejec Diciembre 2023 Cajica'!B:B,4,'Ejec Diciembre 2023 Cajica'!D:D,BD_Resúmen!B116)</f>
        <v>1599138914</v>
      </c>
      <c r="AS116" s="115">
        <v>22.94</v>
      </c>
      <c r="AT116" s="101">
        <v>1</v>
      </c>
      <c r="AU116" s="98">
        <f t="shared" si="4"/>
        <v>3817085661</v>
      </c>
      <c r="AV116" s="98">
        <f t="shared" si="5"/>
        <v>3727962355</v>
      </c>
      <c r="AW116" s="92" t="s">
        <v>4907</v>
      </c>
      <c r="AX116" s="92"/>
    </row>
    <row r="117" spans="2:50" s="104" customFormat="1" ht="60">
      <c r="B117" s="93">
        <v>97</v>
      </c>
      <c r="C117" s="92">
        <v>97</v>
      </c>
      <c r="D117" s="94" t="s">
        <v>15</v>
      </c>
      <c r="E117" s="94" t="s">
        <v>4115</v>
      </c>
      <c r="F117" s="94" t="s">
        <v>4143</v>
      </c>
      <c r="G117" s="94" t="s">
        <v>4418</v>
      </c>
      <c r="H117" s="94" t="s">
        <v>4131</v>
      </c>
      <c r="I117" s="95" t="s">
        <v>4131</v>
      </c>
      <c r="J117" s="94" t="s">
        <v>4419</v>
      </c>
      <c r="K117" s="92" t="s">
        <v>4254</v>
      </c>
      <c r="L117" s="92" t="s">
        <v>4250</v>
      </c>
      <c r="M117" s="92">
        <v>2</v>
      </c>
      <c r="N117" s="96">
        <v>0.8</v>
      </c>
      <c r="O117" s="96">
        <v>0.8</v>
      </c>
      <c r="P117" s="97">
        <v>1</v>
      </c>
      <c r="Q117" s="98">
        <v>25710300</v>
      </c>
      <c r="R117" s="98">
        <v>25710300</v>
      </c>
      <c r="S117" s="98">
        <v>25710300</v>
      </c>
      <c r="T117" s="96">
        <v>0.8</v>
      </c>
      <c r="U117" s="97">
        <v>0.4</v>
      </c>
      <c r="V117" s="99">
        <v>0.5</v>
      </c>
      <c r="W117" s="100">
        <v>0.35</v>
      </c>
      <c r="X117" s="97">
        <v>0.7</v>
      </c>
      <c r="Y117" s="98">
        <v>0</v>
      </c>
      <c r="Z117" s="98">
        <v>0</v>
      </c>
      <c r="AA117" s="98">
        <v>0</v>
      </c>
      <c r="AB117" s="100">
        <v>1.1499999999999999</v>
      </c>
      <c r="AC117" s="101">
        <v>0.57499999999999996</v>
      </c>
      <c r="AD117" s="100">
        <v>0.5</v>
      </c>
      <c r="AE117" s="102">
        <v>0.05</v>
      </c>
      <c r="AF117" s="101">
        <v>0.1</v>
      </c>
      <c r="AG117" s="98">
        <v>0</v>
      </c>
      <c r="AH117" s="98">
        <v>0</v>
      </c>
      <c r="AI117" s="98">
        <v>0</v>
      </c>
      <c r="AJ117" s="100">
        <v>1.2</v>
      </c>
      <c r="AK117" s="101">
        <v>0.6</v>
      </c>
      <c r="AL117" s="100">
        <v>0.8</v>
      </c>
      <c r="AM117" s="103">
        <v>0.4</v>
      </c>
      <c r="AN117" s="111">
        <v>0.05</v>
      </c>
      <c r="AO117" s="110">
        <v>6.25E-2</v>
      </c>
      <c r="AP117" s="98">
        <f>+SUMIFS('Ejec Diciembre 2023 Cajica'!G:G,'Ejec Diciembre 2023 Cajica'!B:B,4,'Ejec Diciembre 2023 Cajica'!D:D,BD_Resúmen!B117)</f>
        <v>0</v>
      </c>
      <c r="AQ117" s="98">
        <f>+SUMIFS('Ejec Diciembre 2023 Cajica'!H:H,'Ejec Diciembre 2023 Cajica'!B:B,4,'Ejec Diciembre 2023 Cajica'!D:D,BD_Resúmen!B117)</f>
        <v>0</v>
      </c>
      <c r="AR117" s="98">
        <f>+SUMIFS('Ejec Diciembre 2023 Cajica'!I:I,'Ejec Diciembre 2023 Cajica'!B:B,4,'Ejec Diciembre 2023 Cajica'!D:D,BD_Resúmen!B117)</f>
        <v>0</v>
      </c>
      <c r="AS117" s="115">
        <v>1.25</v>
      </c>
      <c r="AT117" s="101">
        <v>0.625</v>
      </c>
      <c r="AU117" s="98">
        <f t="shared" si="4"/>
        <v>25710300</v>
      </c>
      <c r="AV117" s="98">
        <f t="shared" si="5"/>
        <v>25710300</v>
      </c>
      <c r="AW117" s="92" t="s">
        <v>4908</v>
      </c>
      <c r="AX117" s="92"/>
    </row>
    <row r="118" spans="2:50" s="104" customFormat="1" ht="36">
      <c r="B118" s="93">
        <v>98</v>
      </c>
      <c r="C118" s="92">
        <v>98</v>
      </c>
      <c r="D118" s="94" t="s">
        <v>15</v>
      </c>
      <c r="E118" s="94" t="s">
        <v>4115</v>
      </c>
      <c r="F118" s="94" t="s">
        <v>4143</v>
      </c>
      <c r="G118" s="94" t="s">
        <v>4418</v>
      </c>
      <c r="H118" s="94" t="s">
        <v>4131</v>
      </c>
      <c r="I118" s="95" t="s">
        <v>4131</v>
      </c>
      <c r="J118" s="94" t="s">
        <v>4420</v>
      </c>
      <c r="K118" s="92" t="s">
        <v>4254</v>
      </c>
      <c r="L118" s="92" t="s">
        <v>4417</v>
      </c>
      <c r="M118" s="92">
        <v>15</v>
      </c>
      <c r="N118" s="96">
        <v>2.6</v>
      </c>
      <c r="O118" s="96">
        <v>2.6</v>
      </c>
      <c r="P118" s="97">
        <v>1</v>
      </c>
      <c r="Q118" s="98">
        <v>863034798.5</v>
      </c>
      <c r="R118" s="98">
        <v>513034798</v>
      </c>
      <c r="S118" s="98">
        <v>513034798</v>
      </c>
      <c r="T118" s="96">
        <v>2.6</v>
      </c>
      <c r="U118" s="97">
        <v>0.17333333333333334</v>
      </c>
      <c r="V118" s="99">
        <v>4.2</v>
      </c>
      <c r="W118" s="100">
        <v>2.2400000000000002</v>
      </c>
      <c r="X118" s="97">
        <v>0.53333333333333333</v>
      </c>
      <c r="Y118" s="98">
        <v>0</v>
      </c>
      <c r="Z118" s="98">
        <v>0</v>
      </c>
      <c r="AA118" s="98">
        <v>0</v>
      </c>
      <c r="AB118" s="100">
        <v>4.84</v>
      </c>
      <c r="AC118" s="101">
        <v>0.32266666666666666</v>
      </c>
      <c r="AD118" s="100">
        <v>4.2</v>
      </c>
      <c r="AE118" s="102">
        <v>1.3</v>
      </c>
      <c r="AF118" s="101">
        <v>0.30952380952380953</v>
      </c>
      <c r="AG118" s="98">
        <v>617500000</v>
      </c>
      <c r="AH118" s="98">
        <v>617500000</v>
      </c>
      <c r="AI118" s="98">
        <v>617500000</v>
      </c>
      <c r="AJ118" s="100">
        <v>6.14</v>
      </c>
      <c r="AK118" s="101">
        <v>0.40933333333333333</v>
      </c>
      <c r="AL118" s="100">
        <v>8.86</v>
      </c>
      <c r="AM118" s="103">
        <v>0.59066666666666667</v>
      </c>
      <c r="AN118" s="111">
        <v>30.3</v>
      </c>
      <c r="AO118" s="110">
        <v>1</v>
      </c>
      <c r="AP118" s="98">
        <f>+SUMIFS('Ejec Diciembre 2023 Cajica'!G:G,'Ejec Diciembre 2023 Cajica'!B:B,4,'Ejec Diciembre 2023 Cajica'!D:D,BD_Resúmen!B118)</f>
        <v>0</v>
      </c>
      <c r="AQ118" s="98">
        <f>+SUMIFS('Ejec Diciembre 2023 Cajica'!H:H,'Ejec Diciembre 2023 Cajica'!B:B,4,'Ejec Diciembre 2023 Cajica'!D:D,BD_Resúmen!B118)</f>
        <v>0</v>
      </c>
      <c r="AR118" s="98">
        <f>+SUMIFS('Ejec Diciembre 2023 Cajica'!I:I,'Ejec Diciembre 2023 Cajica'!B:B,4,'Ejec Diciembre 2023 Cajica'!D:D,BD_Resúmen!B118)</f>
        <v>0</v>
      </c>
      <c r="AS118" s="115">
        <v>36.44</v>
      </c>
      <c r="AT118" s="101">
        <v>1</v>
      </c>
      <c r="AU118" s="98">
        <f t="shared" si="4"/>
        <v>1130534798</v>
      </c>
      <c r="AV118" s="98">
        <f t="shared" si="5"/>
        <v>1130534798</v>
      </c>
      <c r="AW118" s="92" t="s">
        <v>4909</v>
      </c>
      <c r="AX118" s="92"/>
    </row>
    <row r="119" spans="2:50" s="104" customFormat="1" ht="72">
      <c r="B119" s="93">
        <v>99</v>
      </c>
      <c r="C119" s="92">
        <v>99</v>
      </c>
      <c r="D119" s="94" t="s">
        <v>15</v>
      </c>
      <c r="E119" s="94" t="s">
        <v>4115</v>
      </c>
      <c r="F119" s="94" t="s">
        <v>4143</v>
      </c>
      <c r="G119" s="94" t="s">
        <v>4421</v>
      </c>
      <c r="H119" s="94" t="s">
        <v>4131</v>
      </c>
      <c r="I119" s="95" t="s">
        <v>4131</v>
      </c>
      <c r="J119" s="94" t="s">
        <v>4422</v>
      </c>
      <c r="K119" s="92" t="s">
        <v>4254</v>
      </c>
      <c r="L119" s="92" t="s">
        <v>4326</v>
      </c>
      <c r="M119" s="92">
        <v>1</v>
      </c>
      <c r="N119" s="96">
        <v>0.3</v>
      </c>
      <c r="O119" s="96">
        <v>0.3</v>
      </c>
      <c r="P119" s="97">
        <v>1</v>
      </c>
      <c r="Q119" s="98">
        <v>1188576322</v>
      </c>
      <c r="R119" s="98">
        <v>513650428</v>
      </c>
      <c r="S119" s="98">
        <v>513650428</v>
      </c>
      <c r="T119" s="96">
        <v>0.3</v>
      </c>
      <c r="U119" s="97">
        <v>0.3</v>
      </c>
      <c r="V119" s="99">
        <v>0.2</v>
      </c>
      <c r="W119" s="100">
        <v>0.2</v>
      </c>
      <c r="X119" s="97">
        <v>1</v>
      </c>
      <c r="Y119" s="98">
        <v>0</v>
      </c>
      <c r="Z119" s="98">
        <v>0</v>
      </c>
      <c r="AA119" s="98">
        <v>0</v>
      </c>
      <c r="AB119" s="100">
        <v>0.5</v>
      </c>
      <c r="AC119" s="101">
        <v>0.5</v>
      </c>
      <c r="AD119" s="100">
        <v>0.25</v>
      </c>
      <c r="AE119" s="102">
        <v>0.03</v>
      </c>
      <c r="AF119" s="101">
        <v>0.12</v>
      </c>
      <c r="AG119" s="98">
        <v>0</v>
      </c>
      <c r="AH119" s="98">
        <v>0</v>
      </c>
      <c r="AI119" s="98">
        <v>0</v>
      </c>
      <c r="AJ119" s="100">
        <v>0.53</v>
      </c>
      <c r="AK119" s="101">
        <v>0.53</v>
      </c>
      <c r="AL119" s="100">
        <v>0.47</v>
      </c>
      <c r="AM119" s="103">
        <v>0.47</v>
      </c>
      <c r="AN119" s="111">
        <v>0.47</v>
      </c>
      <c r="AO119" s="110">
        <v>1</v>
      </c>
      <c r="AP119" s="98">
        <f>+SUMIFS('Ejec Diciembre 2023 Cajica'!G:G,'Ejec Diciembre 2023 Cajica'!B:B,4,'Ejec Diciembre 2023 Cajica'!D:D,BD_Resúmen!B119)</f>
        <v>299728255</v>
      </c>
      <c r="AQ119" s="98">
        <f>+SUMIFS('Ejec Diciembre 2023 Cajica'!H:H,'Ejec Diciembre 2023 Cajica'!B:B,4,'Ejec Diciembre 2023 Cajica'!D:D,BD_Resúmen!B119)</f>
        <v>299728255</v>
      </c>
      <c r="AR119" s="98">
        <f>+SUMIFS('Ejec Diciembre 2023 Cajica'!I:I,'Ejec Diciembre 2023 Cajica'!B:B,4,'Ejec Diciembre 2023 Cajica'!D:D,BD_Resúmen!B119)</f>
        <v>299728255</v>
      </c>
      <c r="AS119" s="115">
        <v>1</v>
      </c>
      <c r="AT119" s="101">
        <v>1</v>
      </c>
      <c r="AU119" s="98">
        <f t="shared" si="4"/>
        <v>813378683</v>
      </c>
      <c r="AV119" s="98">
        <f t="shared" si="5"/>
        <v>813378683</v>
      </c>
      <c r="AW119" s="92" t="s">
        <v>4910</v>
      </c>
      <c r="AX119" s="92"/>
    </row>
    <row r="120" spans="2:50" s="104" customFormat="1" ht="60">
      <c r="B120" s="93">
        <v>100</v>
      </c>
      <c r="C120" s="92">
        <v>100</v>
      </c>
      <c r="D120" s="94" t="s">
        <v>15</v>
      </c>
      <c r="E120" s="94" t="s">
        <v>4115</v>
      </c>
      <c r="F120" s="94" t="s">
        <v>4143</v>
      </c>
      <c r="G120" s="94" t="s">
        <v>4423</v>
      </c>
      <c r="H120" s="94" t="s">
        <v>4131</v>
      </c>
      <c r="I120" s="95" t="s">
        <v>4131</v>
      </c>
      <c r="J120" s="94" t="s">
        <v>4424</v>
      </c>
      <c r="K120" s="92" t="s">
        <v>4254</v>
      </c>
      <c r="L120" s="92" t="s">
        <v>4250</v>
      </c>
      <c r="M120" s="92">
        <v>2000</v>
      </c>
      <c r="N120" s="96">
        <v>250</v>
      </c>
      <c r="O120" s="96">
        <v>250</v>
      </c>
      <c r="P120" s="97">
        <v>1</v>
      </c>
      <c r="Q120" s="98">
        <v>33000000</v>
      </c>
      <c r="R120" s="98">
        <v>33000000</v>
      </c>
      <c r="S120" s="98">
        <v>33000000</v>
      </c>
      <c r="T120" s="96">
        <v>250</v>
      </c>
      <c r="U120" s="97">
        <v>0.125</v>
      </c>
      <c r="V120" s="99">
        <v>750</v>
      </c>
      <c r="W120" s="100">
        <v>1200</v>
      </c>
      <c r="X120" s="97">
        <v>1</v>
      </c>
      <c r="Y120" s="98">
        <v>0</v>
      </c>
      <c r="Z120" s="98">
        <v>0</v>
      </c>
      <c r="AA120" s="98">
        <v>0</v>
      </c>
      <c r="AB120" s="100">
        <v>1450</v>
      </c>
      <c r="AC120" s="101">
        <v>0.72499999999999998</v>
      </c>
      <c r="AD120" s="100">
        <v>500</v>
      </c>
      <c r="AE120" s="102">
        <v>883</v>
      </c>
      <c r="AF120" s="101">
        <v>1</v>
      </c>
      <c r="AG120" s="98">
        <v>0</v>
      </c>
      <c r="AH120" s="98">
        <v>0</v>
      </c>
      <c r="AI120" s="98">
        <v>0</v>
      </c>
      <c r="AJ120" s="100">
        <v>2333</v>
      </c>
      <c r="AK120" s="101">
        <v>1</v>
      </c>
      <c r="AL120" s="100">
        <v>0</v>
      </c>
      <c r="AM120" s="103">
        <v>0</v>
      </c>
      <c r="AN120" s="111">
        <v>0</v>
      </c>
      <c r="AO120" s="110">
        <v>0</v>
      </c>
      <c r="AP120" s="98">
        <f>+SUMIFS('Ejec Diciembre 2023 Cajica'!G:G,'Ejec Diciembre 2023 Cajica'!B:B,4,'Ejec Diciembre 2023 Cajica'!D:D,BD_Resúmen!B120)</f>
        <v>420637307</v>
      </c>
      <c r="AQ120" s="98">
        <f>+SUMIFS('Ejec Diciembre 2023 Cajica'!H:H,'Ejec Diciembre 2023 Cajica'!B:B,4,'Ejec Diciembre 2023 Cajica'!D:D,BD_Resúmen!B120)</f>
        <v>291039473</v>
      </c>
      <c r="AR120" s="98">
        <f>+SUMIFS('Ejec Diciembre 2023 Cajica'!I:I,'Ejec Diciembre 2023 Cajica'!B:B,4,'Ejec Diciembre 2023 Cajica'!D:D,BD_Resúmen!B120)</f>
        <v>291039473</v>
      </c>
      <c r="AS120" s="115">
        <v>2333</v>
      </c>
      <c r="AT120" s="101">
        <v>1</v>
      </c>
      <c r="AU120" s="98">
        <f t="shared" si="4"/>
        <v>324039473</v>
      </c>
      <c r="AV120" s="98">
        <f t="shared" si="5"/>
        <v>324039473</v>
      </c>
      <c r="AW120" s="92" t="s">
        <v>4911</v>
      </c>
      <c r="AX120" s="92"/>
    </row>
    <row r="121" spans="2:50" s="104" customFormat="1" ht="36">
      <c r="B121" s="93">
        <v>101</v>
      </c>
      <c r="C121" s="92">
        <v>101</v>
      </c>
      <c r="D121" s="94" t="s">
        <v>15</v>
      </c>
      <c r="E121" s="94" t="s">
        <v>4115</v>
      </c>
      <c r="F121" s="94" t="s">
        <v>4143</v>
      </c>
      <c r="G121" s="94" t="s">
        <v>4425</v>
      </c>
      <c r="H121" s="94" t="s">
        <v>4131</v>
      </c>
      <c r="I121" s="95" t="s">
        <v>4131</v>
      </c>
      <c r="J121" s="94" t="s">
        <v>4426</v>
      </c>
      <c r="K121" s="92" t="s">
        <v>4254</v>
      </c>
      <c r="L121" s="92" t="s">
        <v>4250</v>
      </c>
      <c r="M121" s="92">
        <v>4</v>
      </c>
      <c r="N121" s="96">
        <v>1</v>
      </c>
      <c r="O121" s="96">
        <v>1</v>
      </c>
      <c r="P121" s="97">
        <v>1</v>
      </c>
      <c r="Q121" s="98">
        <v>176000000</v>
      </c>
      <c r="R121" s="98">
        <v>176000000</v>
      </c>
      <c r="S121" s="98">
        <v>176000000</v>
      </c>
      <c r="T121" s="96">
        <v>1</v>
      </c>
      <c r="U121" s="97">
        <v>0.25</v>
      </c>
      <c r="V121" s="99">
        <v>1</v>
      </c>
      <c r="W121" s="100">
        <v>1</v>
      </c>
      <c r="X121" s="97">
        <v>1</v>
      </c>
      <c r="Y121" s="98">
        <v>0</v>
      </c>
      <c r="Z121" s="98">
        <v>0</v>
      </c>
      <c r="AA121" s="98">
        <v>0</v>
      </c>
      <c r="AB121" s="100">
        <v>2</v>
      </c>
      <c r="AC121" s="101">
        <v>0.5</v>
      </c>
      <c r="AD121" s="100">
        <v>1</v>
      </c>
      <c r="AE121" s="102">
        <v>1</v>
      </c>
      <c r="AF121" s="101">
        <v>1</v>
      </c>
      <c r="AG121" s="98">
        <v>0</v>
      </c>
      <c r="AH121" s="98">
        <v>0</v>
      </c>
      <c r="AI121" s="98">
        <v>0</v>
      </c>
      <c r="AJ121" s="100">
        <v>3</v>
      </c>
      <c r="AK121" s="101">
        <v>0.75</v>
      </c>
      <c r="AL121" s="100">
        <v>1</v>
      </c>
      <c r="AM121" s="103">
        <v>0.25</v>
      </c>
      <c r="AN121" s="111">
        <v>1</v>
      </c>
      <c r="AO121" s="110">
        <v>1</v>
      </c>
      <c r="AP121" s="98">
        <f>+SUMIFS('Ejec Diciembre 2023 Cajica'!G:G,'Ejec Diciembre 2023 Cajica'!B:B,4,'Ejec Diciembre 2023 Cajica'!D:D,BD_Resúmen!B121)</f>
        <v>326303272</v>
      </c>
      <c r="AQ121" s="98">
        <f>+SUMIFS('Ejec Diciembre 2023 Cajica'!H:H,'Ejec Diciembre 2023 Cajica'!B:B,4,'Ejec Diciembre 2023 Cajica'!D:D,BD_Resúmen!B121)</f>
        <v>326303272</v>
      </c>
      <c r="AR121" s="98">
        <f>+SUMIFS('Ejec Diciembre 2023 Cajica'!I:I,'Ejec Diciembre 2023 Cajica'!B:B,4,'Ejec Diciembre 2023 Cajica'!D:D,BD_Resúmen!B121)</f>
        <v>326303272</v>
      </c>
      <c r="AS121" s="115">
        <v>4</v>
      </c>
      <c r="AT121" s="101">
        <v>1</v>
      </c>
      <c r="AU121" s="98">
        <f t="shared" si="4"/>
        <v>502303272</v>
      </c>
      <c r="AV121" s="98">
        <f t="shared" si="5"/>
        <v>502303272</v>
      </c>
      <c r="AW121" s="92" t="s">
        <v>4912</v>
      </c>
      <c r="AX121" s="92"/>
    </row>
    <row r="122" spans="2:50" s="104" customFormat="1" ht="48">
      <c r="B122" s="93">
        <v>102</v>
      </c>
      <c r="C122" s="92">
        <v>102</v>
      </c>
      <c r="D122" s="94" t="s">
        <v>15</v>
      </c>
      <c r="E122" s="94" t="s">
        <v>4115</v>
      </c>
      <c r="F122" s="94" t="s">
        <v>4143</v>
      </c>
      <c r="G122" s="94" t="s">
        <v>4427</v>
      </c>
      <c r="H122" s="94" t="s">
        <v>4131</v>
      </c>
      <c r="I122" s="95" t="s">
        <v>4131</v>
      </c>
      <c r="J122" s="94" t="s">
        <v>4428</v>
      </c>
      <c r="K122" s="92" t="s">
        <v>4254</v>
      </c>
      <c r="L122" s="92" t="s">
        <v>4250</v>
      </c>
      <c r="M122" s="92">
        <v>4</v>
      </c>
      <c r="N122" s="96">
        <v>1</v>
      </c>
      <c r="O122" s="96">
        <v>1</v>
      </c>
      <c r="P122" s="97">
        <v>1</v>
      </c>
      <c r="Q122" s="98">
        <v>1319655338</v>
      </c>
      <c r="R122" s="98">
        <v>620811414</v>
      </c>
      <c r="S122" s="98">
        <v>589344666</v>
      </c>
      <c r="T122" s="96">
        <v>1</v>
      </c>
      <c r="U122" s="97">
        <v>0.25</v>
      </c>
      <c r="V122" s="99">
        <v>1</v>
      </c>
      <c r="W122" s="100">
        <v>1</v>
      </c>
      <c r="X122" s="97">
        <v>1</v>
      </c>
      <c r="Y122" s="98">
        <v>1379364555</v>
      </c>
      <c r="Z122" s="98">
        <v>128641074</v>
      </c>
      <c r="AA122" s="98">
        <v>61157409</v>
      </c>
      <c r="AB122" s="100">
        <v>2</v>
      </c>
      <c r="AC122" s="101">
        <v>0.5</v>
      </c>
      <c r="AD122" s="100">
        <v>1</v>
      </c>
      <c r="AE122" s="102">
        <v>1</v>
      </c>
      <c r="AF122" s="101">
        <v>1</v>
      </c>
      <c r="AG122" s="98">
        <v>2301209155</v>
      </c>
      <c r="AH122" s="98">
        <v>121702542</v>
      </c>
      <c r="AI122" s="98">
        <v>9160513</v>
      </c>
      <c r="AJ122" s="100">
        <v>3</v>
      </c>
      <c r="AK122" s="101">
        <v>0.75</v>
      </c>
      <c r="AL122" s="100">
        <v>1</v>
      </c>
      <c r="AM122" s="103">
        <v>0.25</v>
      </c>
      <c r="AN122" s="111">
        <v>1</v>
      </c>
      <c r="AO122" s="110">
        <v>1</v>
      </c>
      <c r="AP122" s="98">
        <f>+SUMIFS('Ejec Diciembre 2023 Cajica'!G:G,'Ejec Diciembre 2023 Cajica'!B:B,4,'Ejec Diciembre 2023 Cajica'!D:D,BD_Resúmen!B122)</f>
        <v>3758358394.8500004</v>
      </c>
      <c r="AQ122" s="98">
        <f>+SUMIFS('Ejec Diciembre 2023 Cajica'!H:H,'Ejec Diciembre 2023 Cajica'!B:B,4,'Ejec Diciembre 2023 Cajica'!D:D,BD_Resúmen!B122)</f>
        <v>1000000</v>
      </c>
      <c r="AR122" s="98">
        <f>+SUMIFS('Ejec Diciembre 2023 Cajica'!I:I,'Ejec Diciembre 2023 Cajica'!B:B,4,'Ejec Diciembre 2023 Cajica'!D:D,BD_Resúmen!B122)</f>
        <v>0</v>
      </c>
      <c r="AS122" s="115">
        <v>4</v>
      </c>
      <c r="AT122" s="101">
        <v>1</v>
      </c>
      <c r="AU122" s="98">
        <f t="shared" si="4"/>
        <v>872155030</v>
      </c>
      <c r="AV122" s="98">
        <f t="shared" si="5"/>
        <v>659662588</v>
      </c>
      <c r="AW122" s="92" t="s">
        <v>4913</v>
      </c>
      <c r="AX122" s="92"/>
    </row>
    <row r="123" spans="2:50" s="104" customFormat="1" ht="144">
      <c r="B123" s="93">
        <v>103</v>
      </c>
      <c r="C123" s="92">
        <v>103</v>
      </c>
      <c r="D123" s="94" t="s">
        <v>1337</v>
      </c>
      <c r="E123" s="94" t="s">
        <v>4118</v>
      </c>
      <c r="F123" s="94" t="s">
        <v>4148</v>
      </c>
      <c r="G123" s="94" t="s">
        <v>4429</v>
      </c>
      <c r="H123" s="94" t="s">
        <v>4134</v>
      </c>
      <c r="I123" s="95" t="s">
        <v>4134</v>
      </c>
      <c r="J123" s="94" t="s">
        <v>4430</v>
      </c>
      <c r="K123" s="92" t="s">
        <v>4254</v>
      </c>
      <c r="L123" s="92" t="s">
        <v>4250</v>
      </c>
      <c r="M123" s="92">
        <v>6000</v>
      </c>
      <c r="N123" s="96">
        <v>1982</v>
      </c>
      <c r="O123" s="96">
        <v>1982</v>
      </c>
      <c r="P123" s="97">
        <v>1</v>
      </c>
      <c r="Q123" s="98">
        <v>18007788.5</v>
      </c>
      <c r="R123" s="98">
        <v>18007788.5</v>
      </c>
      <c r="S123" s="98">
        <v>18007788.5</v>
      </c>
      <c r="T123" s="96">
        <v>1982</v>
      </c>
      <c r="U123" s="97">
        <v>0.33033333333333331</v>
      </c>
      <c r="V123" s="99">
        <v>1340</v>
      </c>
      <c r="W123" s="100">
        <v>5292</v>
      </c>
      <c r="X123" s="97">
        <v>1</v>
      </c>
      <c r="Y123" s="98">
        <v>249302139</v>
      </c>
      <c r="Z123" s="98">
        <v>248456189</v>
      </c>
      <c r="AA123" s="98">
        <v>244286189</v>
      </c>
      <c r="AB123" s="100">
        <v>7274</v>
      </c>
      <c r="AC123" s="101">
        <v>1</v>
      </c>
      <c r="AD123" s="100">
        <v>1340</v>
      </c>
      <c r="AE123" s="102">
        <v>6092</v>
      </c>
      <c r="AF123" s="101">
        <v>1</v>
      </c>
      <c r="AG123" s="98">
        <v>375427050</v>
      </c>
      <c r="AH123" s="98">
        <v>354238049</v>
      </c>
      <c r="AI123" s="98">
        <v>354238049</v>
      </c>
      <c r="AJ123" s="100">
        <v>13366</v>
      </c>
      <c r="AK123" s="101">
        <v>1</v>
      </c>
      <c r="AL123" s="100">
        <v>4000</v>
      </c>
      <c r="AM123" s="103">
        <v>0.66666666666666663</v>
      </c>
      <c r="AN123" s="111">
        <v>4534</v>
      </c>
      <c r="AO123" s="110">
        <v>1</v>
      </c>
      <c r="AP123" s="98">
        <f>+SUMIFS('Ejec Diciembre 2023 Cajica'!G:G,'Ejec Diciembre 2023 Cajica'!B:B,4,'Ejec Diciembre 2023 Cajica'!D:D,BD_Resúmen!B123)</f>
        <v>408742285</v>
      </c>
      <c r="AQ123" s="98">
        <f>+SUMIFS('Ejec Diciembre 2023 Cajica'!H:H,'Ejec Diciembre 2023 Cajica'!B:B,4,'Ejec Diciembre 2023 Cajica'!D:D,BD_Resúmen!B123)</f>
        <v>380473463.91999996</v>
      </c>
      <c r="AR123" s="98">
        <f>+SUMIFS('Ejec Diciembre 2023 Cajica'!I:I,'Ejec Diciembre 2023 Cajica'!B:B,4,'Ejec Diciembre 2023 Cajica'!D:D,BD_Resúmen!B123)</f>
        <v>354539042.91999996</v>
      </c>
      <c r="AS123" s="115">
        <v>17900</v>
      </c>
      <c r="AT123" s="101">
        <v>1</v>
      </c>
      <c r="AU123" s="98">
        <f t="shared" si="4"/>
        <v>1001175490.42</v>
      </c>
      <c r="AV123" s="98">
        <f t="shared" si="5"/>
        <v>971071069.41999996</v>
      </c>
      <c r="AW123" s="92" t="s">
        <v>4914</v>
      </c>
      <c r="AX123" s="92"/>
    </row>
    <row r="124" spans="2:50" s="104" customFormat="1" ht="132">
      <c r="B124" s="93">
        <v>104</v>
      </c>
      <c r="C124" s="92">
        <v>104</v>
      </c>
      <c r="D124" s="94" t="s">
        <v>1337</v>
      </c>
      <c r="E124" s="94" t="s">
        <v>4118</v>
      </c>
      <c r="F124" s="94" t="s">
        <v>4148</v>
      </c>
      <c r="G124" s="94" t="s">
        <v>4273</v>
      </c>
      <c r="H124" s="94" t="s">
        <v>4134</v>
      </c>
      <c r="I124" s="95" t="s">
        <v>4134</v>
      </c>
      <c r="J124" s="94" t="s">
        <v>4431</v>
      </c>
      <c r="K124" s="92" t="s">
        <v>4249</v>
      </c>
      <c r="L124" s="92" t="s">
        <v>4250</v>
      </c>
      <c r="M124" s="92">
        <v>540</v>
      </c>
      <c r="N124" s="96">
        <v>540</v>
      </c>
      <c r="O124" s="96">
        <v>540</v>
      </c>
      <c r="P124" s="97">
        <v>1</v>
      </c>
      <c r="Q124" s="98">
        <v>18007788.5</v>
      </c>
      <c r="R124" s="98">
        <v>18007788.5</v>
      </c>
      <c r="S124" s="98">
        <v>18007788.5</v>
      </c>
      <c r="T124" s="96">
        <v>540</v>
      </c>
      <c r="U124" s="97">
        <v>0.25</v>
      </c>
      <c r="V124" s="99">
        <v>540</v>
      </c>
      <c r="W124" s="100">
        <v>9280</v>
      </c>
      <c r="X124" s="97">
        <v>1</v>
      </c>
      <c r="Y124" s="98">
        <v>1646923154</v>
      </c>
      <c r="Z124" s="98">
        <v>1615285359</v>
      </c>
      <c r="AA124" s="98">
        <v>1613185359</v>
      </c>
      <c r="AB124" s="100">
        <v>9820</v>
      </c>
      <c r="AC124" s="101">
        <v>0.5</v>
      </c>
      <c r="AD124" s="100">
        <v>540</v>
      </c>
      <c r="AE124" s="102">
        <v>9191</v>
      </c>
      <c r="AF124" s="101">
        <v>1</v>
      </c>
      <c r="AG124" s="98">
        <v>1543737102</v>
      </c>
      <c r="AH124" s="98">
        <v>1379063121</v>
      </c>
      <c r="AI124" s="98">
        <v>1379063121</v>
      </c>
      <c r="AJ124" s="100">
        <v>19011</v>
      </c>
      <c r="AK124" s="101">
        <v>0.75</v>
      </c>
      <c r="AL124" s="100">
        <v>6300</v>
      </c>
      <c r="AM124" s="103">
        <v>2.9166666666666665</v>
      </c>
      <c r="AN124" s="111">
        <v>8731</v>
      </c>
      <c r="AO124" s="110">
        <v>1</v>
      </c>
      <c r="AP124" s="98">
        <f>+SUMIFS('Ejec Diciembre 2023 Cajica'!G:G,'Ejec Diciembre 2023 Cajica'!B:B,4,'Ejec Diciembre 2023 Cajica'!D:D,BD_Resúmen!B124)</f>
        <v>2456864077.2400002</v>
      </c>
      <c r="AQ124" s="98">
        <f>+SUMIFS('Ejec Diciembre 2023 Cajica'!H:H,'Ejec Diciembre 2023 Cajica'!B:B,4,'Ejec Diciembre 2023 Cajica'!D:D,BD_Resúmen!B124)</f>
        <v>1935635203</v>
      </c>
      <c r="AR124" s="98">
        <f>+SUMIFS('Ejec Diciembre 2023 Cajica'!I:I,'Ejec Diciembre 2023 Cajica'!B:B,4,'Ejec Diciembre 2023 Cajica'!D:D,BD_Resúmen!B124)</f>
        <v>1704048545</v>
      </c>
      <c r="AS124" s="115">
        <v>6935.5</v>
      </c>
      <c r="AT124" s="101">
        <v>1</v>
      </c>
      <c r="AU124" s="98">
        <f t="shared" si="4"/>
        <v>4947991471.5</v>
      </c>
      <c r="AV124" s="98">
        <f t="shared" si="5"/>
        <v>4714304813.5</v>
      </c>
      <c r="AW124" s="92" t="s">
        <v>4915</v>
      </c>
      <c r="AX124" s="92"/>
    </row>
    <row r="125" spans="2:50" s="104" customFormat="1" ht="228">
      <c r="B125" s="93">
        <v>105</v>
      </c>
      <c r="C125" s="92">
        <v>105</v>
      </c>
      <c r="D125" s="94" t="s">
        <v>1337</v>
      </c>
      <c r="E125" s="94" t="s">
        <v>4118</v>
      </c>
      <c r="F125" s="94" t="s">
        <v>4151</v>
      </c>
      <c r="G125" s="94" t="s">
        <v>4432</v>
      </c>
      <c r="H125" s="94" t="s">
        <v>4134</v>
      </c>
      <c r="I125" s="95" t="s">
        <v>4134</v>
      </c>
      <c r="J125" s="94" t="s">
        <v>4433</v>
      </c>
      <c r="K125" s="92" t="s">
        <v>4254</v>
      </c>
      <c r="L125" s="92" t="s">
        <v>4250</v>
      </c>
      <c r="M125" s="92">
        <v>15880</v>
      </c>
      <c r="N125" s="96">
        <v>6813</v>
      </c>
      <c r="O125" s="96">
        <v>6813</v>
      </c>
      <c r="P125" s="97">
        <v>1</v>
      </c>
      <c r="Q125" s="98">
        <v>107895166</v>
      </c>
      <c r="R125" s="98">
        <v>92692163</v>
      </c>
      <c r="S125" s="98">
        <v>92692163</v>
      </c>
      <c r="T125" s="96">
        <v>6813</v>
      </c>
      <c r="U125" s="97">
        <v>0.42903022670025187</v>
      </c>
      <c r="V125" s="99">
        <v>3023</v>
      </c>
      <c r="W125" s="100">
        <v>13152</v>
      </c>
      <c r="X125" s="97">
        <v>1</v>
      </c>
      <c r="Y125" s="98">
        <v>160346445</v>
      </c>
      <c r="Z125" s="98">
        <v>158442363</v>
      </c>
      <c r="AA125" s="98">
        <v>139699538</v>
      </c>
      <c r="AB125" s="100">
        <v>19965</v>
      </c>
      <c r="AC125" s="101">
        <v>1</v>
      </c>
      <c r="AD125" s="100">
        <v>3023</v>
      </c>
      <c r="AE125" s="102">
        <v>8969</v>
      </c>
      <c r="AF125" s="101">
        <v>1</v>
      </c>
      <c r="AG125" s="98">
        <v>338823280</v>
      </c>
      <c r="AH125" s="98">
        <v>312368910</v>
      </c>
      <c r="AI125" s="98">
        <v>277115773</v>
      </c>
      <c r="AJ125" s="100">
        <v>28934</v>
      </c>
      <c r="AK125" s="101">
        <v>1</v>
      </c>
      <c r="AL125" s="100">
        <v>9500</v>
      </c>
      <c r="AM125" s="103">
        <v>0.59823677581863977</v>
      </c>
      <c r="AN125" s="111">
        <v>12907</v>
      </c>
      <c r="AO125" s="110">
        <v>1</v>
      </c>
      <c r="AP125" s="98">
        <f>+SUMIFS('Ejec Diciembre 2023 Cajica'!G:G,'Ejec Diciembre 2023 Cajica'!B:B,4,'Ejec Diciembre 2023 Cajica'!D:D,BD_Resúmen!B125)</f>
        <v>312116136.94999999</v>
      </c>
      <c r="AQ125" s="98">
        <f>+SUMIFS('Ejec Diciembre 2023 Cajica'!H:H,'Ejec Diciembre 2023 Cajica'!B:B,4,'Ejec Diciembre 2023 Cajica'!D:D,BD_Resúmen!B125)</f>
        <v>311070359</v>
      </c>
      <c r="AR125" s="98">
        <f>+SUMIFS('Ejec Diciembre 2023 Cajica'!I:I,'Ejec Diciembre 2023 Cajica'!B:B,4,'Ejec Diciembre 2023 Cajica'!D:D,BD_Resúmen!B125)</f>
        <v>229798257.69999999</v>
      </c>
      <c r="AS125" s="115">
        <v>41841</v>
      </c>
      <c r="AT125" s="101">
        <v>1</v>
      </c>
      <c r="AU125" s="98">
        <f t="shared" si="4"/>
        <v>874573795</v>
      </c>
      <c r="AV125" s="98">
        <f t="shared" si="5"/>
        <v>739305731.70000005</v>
      </c>
      <c r="AW125" s="92" t="s">
        <v>4916</v>
      </c>
      <c r="AX125" s="92"/>
    </row>
    <row r="126" spans="2:50" s="104" customFormat="1" ht="409.5">
      <c r="B126" s="93">
        <v>106</v>
      </c>
      <c r="C126" s="92">
        <v>106</v>
      </c>
      <c r="D126" s="94" t="s">
        <v>1337</v>
      </c>
      <c r="E126" s="94" t="s">
        <v>4118</v>
      </c>
      <c r="F126" s="94" t="s">
        <v>4151</v>
      </c>
      <c r="G126" s="94" t="s">
        <v>4434</v>
      </c>
      <c r="H126" s="94" t="s">
        <v>4134</v>
      </c>
      <c r="I126" s="95" t="s">
        <v>4134</v>
      </c>
      <c r="J126" s="94" t="s">
        <v>4435</v>
      </c>
      <c r="K126" s="92" t="s">
        <v>4254</v>
      </c>
      <c r="L126" s="92" t="s">
        <v>4250</v>
      </c>
      <c r="M126" s="92">
        <v>11500</v>
      </c>
      <c r="N126" s="96">
        <v>2839</v>
      </c>
      <c r="O126" s="96">
        <v>2839</v>
      </c>
      <c r="P126" s="97">
        <v>1</v>
      </c>
      <c r="Q126" s="98">
        <v>37260000</v>
      </c>
      <c r="R126" s="98">
        <v>36720000</v>
      </c>
      <c r="S126" s="98">
        <v>36720000</v>
      </c>
      <c r="T126" s="96">
        <v>2839</v>
      </c>
      <c r="U126" s="97">
        <v>0.24686956521739131</v>
      </c>
      <c r="V126" s="99">
        <v>2887</v>
      </c>
      <c r="W126" s="100">
        <v>7302</v>
      </c>
      <c r="X126" s="97">
        <v>1</v>
      </c>
      <c r="Y126" s="98">
        <v>60200000</v>
      </c>
      <c r="Z126" s="98">
        <v>60200000</v>
      </c>
      <c r="AA126" s="98">
        <v>50200000</v>
      </c>
      <c r="AB126" s="100">
        <v>10141</v>
      </c>
      <c r="AC126" s="101">
        <v>0.88182608695652176</v>
      </c>
      <c r="AD126" s="100">
        <v>1359</v>
      </c>
      <c r="AE126" s="102">
        <v>12384</v>
      </c>
      <c r="AF126" s="101">
        <v>1</v>
      </c>
      <c r="AG126" s="98">
        <v>203067622</v>
      </c>
      <c r="AH126" s="98">
        <v>180472632</v>
      </c>
      <c r="AI126" s="98">
        <v>170989170</v>
      </c>
      <c r="AJ126" s="100">
        <v>22525</v>
      </c>
      <c r="AK126" s="101">
        <v>1</v>
      </c>
      <c r="AL126" s="100">
        <v>7500</v>
      </c>
      <c r="AM126" s="103">
        <v>0.65217391304347827</v>
      </c>
      <c r="AN126" s="111">
        <v>5437</v>
      </c>
      <c r="AO126" s="110">
        <v>0.72493333333333332</v>
      </c>
      <c r="AP126" s="98">
        <f>+SUMIFS('Ejec Diciembre 2023 Cajica'!G:G,'Ejec Diciembre 2023 Cajica'!B:B,4,'Ejec Diciembre 2023 Cajica'!D:D,BD_Resúmen!B126)</f>
        <v>134483462</v>
      </c>
      <c r="AQ126" s="98">
        <f>+SUMIFS('Ejec Diciembre 2023 Cajica'!H:H,'Ejec Diciembre 2023 Cajica'!B:B,4,'Ejec Diciembre 2023 Cajica'!D:D,BD_Resúmen!B126)</f>
        <v>134483462</v>
      </c>
      <c r="AR126" s="98">
        <f>+SUMIFS('Ejec Diciembre 2023 Cajica'!I:I,'Ejec Diciembre 2023 Cajica'!B:B,4,'Ejec Diciembre 2023 Cajica'!D:D,BD_Resúmen!B126)</f>
        <v>89106362</v>
      </c>
      <c r="AS126" s="115">
        <v>27962</v>
      </c>
      <c r="AT126" s="101">
        <v>1</v>
      </c>
      <c r="AU126" s="98">
        <f t="shared" si="4"/>
        <v>411876094</v>
      </c>
      <c r="AV126" s="98">
        <f t="shared" si="5"/>
        <v>347015532</v>
      </c>
      <c r="AW126" s="92" t="s">
        <v>4917</v>
      </c>
      <c r="AX126" s="92"/>
    </row>
    <row r="127" spans="2:50" s="104" customFormat="1" ht="384">
      <c r="B127" s="93">
        <v>107</v>
      </c>
      <c r="C127" s="92">
        <v>107</v>
      </c>
      <c r="D127" s="94" t="s">
        <v>1337</v>
      </c>
      <c r="E127" s="94" t="s">
        <v>4118</v>
      </c>
      <c r="F127" s="94" t="s">
        <v>4151</v>
      </c>
      <c r="G127" s="94" t="s">
        <v>4436</v>
      </c>
      <c r="H127" s="94" t="s">
        <v>4134</v>
      </c>
      <c r="I127" s="95" t="s">
        <v>4134</v>
      </c>
      <c r="J127" s="94" t="s">
        <v>4437</v>
      </c>
      <c r="K127" s="92" t="s">
        <v>4254</v>
      </c>
      <c r="L127" s="92" t="s">
        <v>4250</v>
      </c>
      <c r="M127" s="92">
        <v>7000</v>
      </c>
      <c r="N127" s="96">
        <v>1097</v>
      </c>
      <c r="O127" s="96">
        <v>1097</v>
      </c>
      <c r="P127" s="97">
        <v>1</v>
      </c>
      <c r="Q127" s="98">
        <v>971821224.10000002</v>
      </c>
      <c r="R127" s="98">
        <v>902334652</v>
      </c>
      <c r="S127" s="98">
        <v>891082152</v>
      </c>
      <c r="T127" s="96">
        <v>1097</v>
      </c>
      <c r="U127" s="97">
        <v>0.15671428571428572</v>
      </c>
      <c r="V127" s="99">
        <v>1969</v>
      </c>
      <c r="W127" s="100">
        <v>12034</v>
      </c>
      <c r="X127" s="97">
        <v>1</v>
      </c>
      <c r="Y127" s="98">
        <v>22861429</v>
      </c>
      <c r="Z127" s="98">
        <v>22861429</v>
      </c>
      <c r="AA127" s="98">
        <v>21324448</v>
      </c>
      <c r="AB127" s="100">
        <v>13131</v>
      </c>
      <c r="AC127" s="101">
        <v>1</v>
      </c>
      <c r="AD127" s="100">
        <v>1969</v>
      </c>
      <c r="AE127" s="102">
        <v>8778</v>
      </c>
      <c r="AF127" s="101">
        <v>1</v>
      </c>
      <c r="AG127" s="98">
        <v>30900625</v>
      </c>
      <c r="AH127" s="98">
        <v>30900625</v>
      </c>
      <c r="AI127" s="98">
        <v>30900625</v>
      </c>
      <c r="AJ127" s="100">
        <v>21909</v>
      </c>
      <c r="AK127" s="101">
        <v>1</v>
      </c>
      <c r="AL127" s="100">
        <v>1000</v>
      </c>
      <c r="AM127" s="103">
        <v>0.14285714285714285</v>
      </c>
      <c r="AN127" s="111">
        <v>1171</v>
      </c>
      <c r="AO127" s="110">
        <v>1</v>
      </c>
      <c r="AP127" s="98">
        <f>+SUMIFS('Ejec Diciembre 2023 Cajica'!G:G,'Ejec Diciembre 2023 Cajica'!B:B,4,'Ejec Diciembre 2023 Cajica'!D:D,BD_Resúmen!B127)</f>
        <v>38803562</v>
      </c>
      <c r="AQ127" s="98">
        <f>+SUMIFS('Ejec Diciembre 2023 Cajica'!H:H,'Ejec Diciembre 2023 Cajica'!B:B,4,'Ejec Diciembre 2023 Cajica'!D:D,BD_Resúmen!B127)</f>
        <v>38803562</v>
      </c>
      <c r="AR127" s="98">
        <f>+SUMIFS('Ejec Diciembre 2023 Cajica'!I:I,'Ejec Diciembre 2023 Cajica'!B:B,4,'Ejec Diciembre 2023 Cajica'!D:D,BD_Resúmen!B127)</f>
        <v>25834659</v>
      </c>
      <c r="AS127" s="115">
        <v>23080</v>
      </c>
      <c r="AT127" s="101">
        <v>1</v>
      </c>
      <c r="AU127" s="98">
        <f t="shared" si="4"/>
        <v>994900268</v>
      </c>
      <c r="AV127" s="98">
        <f t="shared" si="5"/>
        <v>969141884</v>
      </c>
      <c r="AW127" s="92" t="s">
        <v>4918</v>
      </c>
      <c r="AX127" s="92"/>
    </row>
    <row r="128" spans="2:50" s="104" customFormat="1" ht="60">
      <c r="B128" s="93">
        <v>108</v>
      </c>
      <c r="C128" s="92">
        <v>108</v>
      </c>
      <c r="D128" s="94" t="s">
        <v>1337</v>
      </c>
      <c r="E128" s="94" t="s">
        <v>4118</v>
      </c>
      <c r="F128" s="94" t="s">
        <v>4151</v>
      </c>
      <c r="G128" s="94" t="s">
        <v>4438</v>
      </c>
      <c r="H128" s="94" t="s">
        <v>4134</v>
      </c>
      <c r="I128" s="95" t="s">
        <v>4134</v>
      </c>
      <c r="J128" s="94" t="s">
        <v>4439</v>
      </c>
      <c r="K128" s="92" t="s">
        <v>4254</v>
      </c>
      <c r="L128" s="92" t="s">
        <v>4250</v>
      </c>
      <c r="M128" s="92">
        <v>2500</v>
      </c>
      <c r="N128" s="96">
        <v>500</v>
      </c>
      <c r="O128" s="96">
        <v>500</v>
      </c>
      <c r="P128" s="97">
        <v>1</v>
      </c>
      <c r="Q128" s="98">
        <v>39372500</v>
      </c>
      <c r="R128" s="98">
        <v>38872500</v>
      </c>
      <c r="S128" s="98">
        <v>38872500</v>
      </c>
      <c r="T128" s="96">
        <v>500</v>
      </c>
      <c r="U128" s="97">
        <v>0.2</v>
      </c>
      <c r="V128" s="99">
        <v>667</v>
      </c>
      <c r="W128" s="100">
        <v>1309</v>
      </c>
      <c r="X128" s="97">
        <v>1</v>
      </c>
      <c r="Y128" s="98">
        <v>21500000</v>
      </c>
      <c r="Z128" s="98">
        <v>21500000</v>
      </c>
      <c r="AA128" s="98">
        <v>20000000</v>
      </c>
      <c r="AB128" s="100">
        <v>1809</v>
      </c>
      <c r="AC128" s="101">
        <v>0.72360000000000002</v>
      </c>
      <c r="AD128" s="100">
        <v>667</v>
      </c>
      <c r="AE128" s="102">
        <v>873</v>
      </c>
      <c r="AF128" s="101">
        <v>1</v>
      </c>
      <c r="AG128" s="98">
        <v>42429045</v>
      </c>
      <c r="AH128" s="98">
        <v>42429045</v>
      </c>
      <c r="AI128" s="98">
        <v>41002500</v>
      </c>
      <c r="AJ128" s="100">
        <v>2682</v>
      </c>
      <c r="AK128" s="101">
        <v>1</v>
      </c>
      <c r="AL128" s="100">
        <v>500</v>
      </c>
      <c r="AM128" s="103">
        <v>0.2</v>
      </c>
      <c r="AN128" s="111">
        <v>188</v>
      </c>
      <c r="AO128" s="110">
        <v>0.376</v>
      </c>
      <c r="AP128" s="98">
        <f>+SUMIFS('Ejec Diciembre 2023 Cajica'!G:G,'Ejec Diciembre 2023 Cajica'!B:B,4,'Ejec Diciembre 2023 Cajica'!D:D,BD_Resúmen!B128)</f>
        <v>24090708</v>
      </c>
      <c r="AQ128" s="98">
        <f>+SUMIFS('Ejec Diciembre 2023 Cajica'!H:H,'Ejec Diciembre 2023 Cajica'!B:B,4,'Ejec Diciembre 2023 Cajica'!D:D,BD_Resúmen!B128)</f>
        <v>15149994</v>
      </c>
      <c r="AR128" s="98">
        <f>+SUMIFS('Ejec Diciembre 2023 Cajica'!I:I,'Ejec Diciembre 2023 Cajica'!B:B,4,'Ejec Diciembre 2023 Cajica'!D:D,BD_Resúmen!B128)</f>
        <v>7013762</v>
      </c>
      <c r="AS128" s="115">
        <v>2870</v>
      </c>
      <c r="AT128" s="101">
        <v>1</v>
      </c>
      <c r="AU128" s="98">
        <f t="shared" si="4"/>
        <v>117951539</v>
      </c>
      <c r="AV128" s="98">
        <f t="shared" si="5"/>
        <v>106888762</v>
      </c>
      <c r="AW128" s="92" t="s">
        <v>4919</v>
      </c>
      <c r="AX128" s="92"/>
    </row>
    <row r="129" spans="2:50" s="104" customFormat="1" ht="409.5">
      <c r="B129" s="93">
        <v>109</v>
      </c>
      <c r="C129" s="92">
        <v>109</v>
      </c>
      <c r="D129" s="94" t="s">
        <v>1337</v>
      </c>
      <c r="E129" s="94" t="s">
        <v>4118</v>
      </c>
      <c r="F129" s="94" t="s">
        <v>4151</v>
      </c>
      <c r="G129" s="94" t="s">
        <v>4440</v>
      </c>
      <c r="H129" s="94" t="s">
        <v>4134</v>
      </c>
      <c r="I129" s="95" t="s">
        <v>4134</v>
      </c>
      <c r="J129" s="94" t="s">
        <v>4441</v>
      </c>
      <c r="K129" s="92" t="s">
        <v>4254</v>
      </c>
      <c r="L129" s="92" t="s">
        <v>4250</v>
      </c>
      <c r="M129" s="92">
        <v>20500</v>
      </c>
      <c r="N129" s="96">
        <v>3157</v>
      </c>
      <c r="O129" s="96">
        <v>3157</v>
      </c>
      <c r="P129" s="97">
        <v>1</v>
      </c>
      <c r="Q129" s="98">
        <v>39190000</v>
      </c>
      <c r="R129" s="98">
        <v>39190000</v>
      </c>
      <c r="S129" s="98">
        <v>39190000</v>
      </c>
      <c r="T129" s="96">
        <v>3157</v>
      </c>
      <c r="U129" s="97">
        <v>0.154</v>
      </c>
      <c r="V129" s="99">
        <v>5781</v>
      </c>
      <c r="W129" s="100">
        <v>9774</v>
      </c>
      <c r="X129" s="97">
        <v>1</v>
      </c>
      <c r="Y129" s="98">
        <v>176316115</v>
      </c>
      <c r="Z129" s="98">
        <v>176316115</v>
      </c>
      <c r="AA129" s="98">
        <v>169978819</v>
      </c>
      <c r="AB129" s="100">
        <v>12931</v>
      </c>
      <c r="AC129" s="101">
        <v>0.63078048780487805</v>
      </c>
      <c r="AD129" s="100">
        <v>5781</v>
      </c>
      <c r="AE129" s="102">
        <v>11428</v>
      </c>
      <c r="AF129" s="101">
        <v>1</v>
      </c>
      <c r="AG129" s="98">
        <v>234962914</v>
      </c>
      <c r="AH129" s="98">
        <v>234956175</v>
      </c>
      <c r="AI129" s="98">
        <v>232051826</v>
      </c>
      <c r="AJ129" s="100">
        <v>24359</v>
      </c>
      <c r="AK129" s="101">
        <v>1</v>
      </c>
      <c r="AL129" s="100">
        <v>8000</v>
      </c>
      <c r="AM129" s="103">
        <v>0.3902439024390244</v>
      </c>
      <c r="AN129" s="111">
        <v>4213</v>
      </c>
      <c r="AO129" s="110">
        <v>0.52662500000000001</v>
      </c>
      <c r="AP129" s="98">
        <f>+SUMIFS('Ejec Diciembre 2023 Cajica'!G:G,'Ejec Diciembre 2023 Cajica'!B:B,4,'Ejec Diciembre 2023 Cajica'!D:D,BD_Resúmen!B129)</f>
        <v>227528537</v>
      </c>
      <c r="AQ129" s="98">
        <f>+SUMIFS('Ejec Diciembre 2023 Cajica'!H:H,'Ejec Diciembre 2023 Cajica'!B:B,4,'Ejec Diciembre 2023 Cajica'!D:D,BD_Resúmen!B129)</f>
        <v>205252225</v>
      </c>
      <c r="AR129" s="98">
        <f>+SUMIFS('Ejec Diciembre 2023 Cajica'!I:I,'Ejec Diciembre 2023 Cajica'!B:B,4,'Ejec Diciembre 2023 Cajica'!D:D,BD_Resúmen!B129)</f>
        <v>159530011.17000002</v>
      </c>
      <c r="AS129" s="115">
        <v>28572</v>
      </c>
      <c r="AT129" s="101">
        <v>1</v>
      </c>
      <c r="AU129" s="98">
        <f t="shared" si="4"/>
        <v>655714515</v>
      </c>
      <c r="AV129" s="98">
        <f t="shared" si="5"/>
        <v>600750656.17000008</v>
      </c>
      <c r="AW129" s="92" t="s">
        <v>4920</v>
      </c>
      <c r="AX129" s="92"/>
    </row>
    <row r="130" spans="2:50" s="104" customFormat="1" ht="132">
      <c r="B130" s="93">
        <v>110</v>
      </c>
      <c r="C130" s="92">
        <v>110</v>
      </c>
      <c r="D130" s="94" t="s">
        <v>1337</v>
      </c>
      <c r="E130" s="94" t="s">
        <v>4118</v>
      </c>
      <c r="F130" s="94" t="s">
        <v>4442</v>
      </c>
      <c r="G130" s="94" t="s">
        <v>4443</v>
      </c>
      <c r="H130" s="94" t="s">
        <v>4134</v>
      </c>
      <c r="I130" s="95" t="s">
        <v>4134</v>
      </c>
      <c r="J130" s="94" t="s">
        <v>4444</v>
      </c>
      <c r="K130" s="92" t="s">
        <v>4254</v>
      </c>
      <c r="L130" s="92" t="s">
        <v>4250</v>
      </c>
      <c r="M130" s="92">
        <v>11200</v>
      </c>
      <c r="N130" s="96">
        <v>2230</v>
      </c>
      <c r="O130" s="96">
        <v>2230</v>
      </c>
      <c r="P130" s="97">
        <v>1</v>
      </c>
      <c r="Q130" s="98">
        <v>54194500</v>
      </c>
      <c r="R130" s="98">
        <v>54194500</v>
      </c>
      <c r="S130" s="98">
        <v>54194500</v>
      </c>
      <c r="T130" s="96">
        <v>2230</v>
      </c>
      <c r="U130" s="97">
        <v>0.19910714285714284</v>
      </c>
      <c r="V130" s="99">
        <v>2990</v>
      </c>
      <c r="W130" s="100">
        <v>6025</v>
      </c>
      <c r="X130" s="97">
        <v>1</v>
      </c>
      <c r="Y130" s="98">
        <v>76000000</v>
      </c>
      <c r="Z130" s="98">
        <v>76000000</v>
      </c>
      <c r="AA130" s="98">
        <v>70000000</v>
      </c>
      <c r="AB130" s="100">
        <v>8255</v>
      </c>
      <c r="AC130" s="101">
        <v>0.73705357142857142</v>
      </c>
      <c r="AD130" s="100">
        <v>2945</v>
      </c>
      <c r="AE130" s="102">
        <v>7104</v>
      </c>
      <c r="AF130" s="101">
        <v>1</v>
      </c>
      <c r="AG130" s="98">
        <v>126210791</v>
      </c>
      <c r="AH130" s="98">
        <v>126210791</v>
      </c>
      <c r="AI130" s="98">
        <v>115770893</v>
      </c>
      <c r="AJ130" s="100">
        <v>15359</v>
      </c>
      <c r="AK130" s="101">
        <v>1</v>
      </c>
      <c r="AL130" s="100">
        <v>5100</v>
      </c>
      <c r="AM130" s="103">
        <v>0.45535714285714285</v>
      </c>
      <c r="AN130" s="111">
        <v>5500</v>
      </c>
      <c r="AO130" s="110">
        <v>1</v>
      </c>
      <c r="AP130" s="98">
        <f>+SUMIFS('Ejec Diciembre 2023 Cajica'!G:G,'Ejec Diciembre 2023 Cajica'!B:B,4,'Ejec Diciembre 2023 Cajica'!D:D,BD_Resúmen!B130)</f>
        <v>106181729</v>
      </c>
      <c r="AQ130" s="98">
        <f>+SUMIFS('Ejec Diciembre 2023 Cajica'!H:H,'Ejec Diciembre 2023 Cajica'!B:B,4,'Ejec Diciembre 2023 Cajica'!D:D,BD_Resúmen!B130)</f>
        <v>106181729</v>
      </c>
      <c r="AR130" s="98">
        <f>+SUMIFS('Ejec Diciembre 2023 Cajica'!I:I,'Ejec Diciembre 2023 Cajica'!B:B,4,'Ejec Diciembre 2023 Cajica'!D:D,BD_Resúmen!B130)</f>
        <v>106181729</v>
      </c>
      <c r="AS130" s="115">
        <v>20859</v>
      </c>
      <c r="AT130" s="101">
        <v>1</v>
      </c>
      <c r="AU130" s="98">
        <f t="shared" si="4"/>
        <v>362587020</v>
      </c>
      <c r="AV130" s="98">
        <f t="shared" si="5"/>
        <v>346147122</v>
      </c>
      <c r="AW130" s="92" t="s">
        <v>4921</v>
      </c>
      <c r="AX130" s="92"/>
    </row>
    <row r="131" spans="2:50" s="104" customFormat="1" ht="409.5">
      <c r="B131" s="93">
        <v>111</v>
      </c>
      <c r="C131" s="92">
        <v>111</v>
      </c>
      <c r="D131" s="94" t="s">
        <v>1337</v>
      </c>
      <c r="E131" s="94" t="s">
        <v>4118</v>
      </c>
      <c r="F131" s="94" t="s">
        <v>4442</v>
      </c>
      <c r="G131" s="94" t="s">
        <v>4445</v>
      </c>
      <c r="H131" s="94" t="s">
        <v>4134</v>
      </c>
      <c r="I131" s="95" t="s">
        <v>4134</v>
      </c>
      <c r="J131" s="94" t="s">
        <v>4446</v>
      </c>
      <c r="K131" s="92" t="s">
        <v>4254</v>
      </c>
      <c r="L131" s="92" t="s">
        <v>4250</v>
      </c>
      <c r="M131" s="92">
        <v>3420</v>
      </c>
      <c r="N131" s="96">
        <v>885</v>
      </c>
      <c r="O131" s="96">
        <v>885</v>
      </c>
      <c r="P131" s="97">
        <v>1</v>
      </c>
      <c r="Q131" s="98">
        <v>16714379</v>
      </c>
      <c r="R131" s="98">
        <v>1195023</v>
      </c>
      <c r="S131" s="98">
        <v>1195023</v>
      </c>
      <c r="T131" s="96">
        <v>885</v>
      </c>
      <c r="U131" s="97">
        <v>0.25877192982456143</v>
      </c>
      <c r="V131" s="99">
        <v>845</v>
      </c>
      <c r="W131" s="100">
        <v>13130</v>
      </c>
      <c r="X131" s="97">
        <v>1</v>
      </c>
      <c r="Y131" s="98">
        <v>228940547</v>
      </c>
      <c r="Z131" s="98">
        <v>204808585</v>
      </c>
      <c r="AA131" s="98">
        <v>195518392</v>
      </c>
      <c r="AB131" s="100">
        <v>14015</v>
      </c>
      <c r="AC131" s="101">
        <v>1</v>
      </c>
      <c r="AD131" s="100">
        <v>845</v>
      </c>
      <c r="AE131" s="102">
        <v>7792</v>
      </c>
      <c r="AF131" s="101">
        <v>1</v>
      </c>
      <c r="AG131" s="98">
        <v>385370827</v>
      </c>
      <c r="AH131" s="98">
        <v>349611834</v>
      </c>
      <c r="AI131" s="98">
        <v>341619226</v>
      </c>
      <c r="AJ131" s="100">
        <v>21807</v>
      </c>
      <c r="AK131" s="101">
        <v>1</v>
      </c>
      <c r="AL131" s="100">
        <v>7000</v>
      </c>
      <c r="AM131" s="103">
        <v>2.0467836257309941</v>
      </c>
      <c r="AN131" s="111">
        <v>15293</v>
      </c>
      <c r="AO131" s="110">
        <v>1</v>
      </c>
      <c r="AP131" s="98">
        <f>+SUMIFS('Ejec Diciembre 2023 Cajica'!G:G,'Ejec Diciembre 2023 Cajica'!B:B,4,'Ejec Diciembre 2023 Cajica'!D:D,BD_Resúmen!B131)</f>
        <v>351649008.51999998</v>
      </c>
      <c r="AQ131" s="98">
        <f>+SUMIFS('Ejec Diciembre 2023 Cajica'!H:H,'Ejec Diciembre 2023 Cajica'!B:B,4,'Ejec Diciembre 2023 Cajica'!D:D,BD_Resúmen!B131)</f>
        <v>345334659.84000003</v>
      </c>
      <c r="AR131" s="98">
        <f>+SUMIFS('Ejec Diciembre 2023 Cajica'!I:I,'Ejec Diciembre 2023 Cajica'!B:B,4,'Ejec Diciembre 2023 Cajica'!D:D,BD_Resúmen!B131)</f>
        <v>335930386.84000003</v>
      </c>
      <c r="AS131" s="115">
        <v>37100</v>
      </c>
      <c r="AT131" s="101">
        <v>1</v>
      </c>
      <c r="AU131" s="98">
        <f t="shared" si="4"/>
        <v>900950101.84000003</v>
      </c>
      <c r="AV131" s="98">
        <f t="shared" si="5"/>
        <v>874263027.84000003</v>
      </c>
      <c r="AW131" s="92" t="s">
        <v>4922</v>
      </c>
      <c r="AX131" s="92"/>
    </row>
    <row r="132" spans="2:50" s="104" customFormat="1" ht="156">
      <c r="B132" s="93">
        <v>112</v>
      </c>
      <c r="C132" s="92">
        <v>112</v>
      </c>
      <c r="D132" s="94" t="s">
        <v>1337</v>
      </c>
      <c r="E132" s="94" t="s">
        <v>4118</v>
      </c>
      <c r="F132" s="94" t="s">
        <v>4155</v>
      </c>
      <c r="G132" s="94" t="s">
        <v>4447</v>
      </c>
      <c r="H132" s="94" t="s">
        <v>4134</v>
      </c>
      <c r="I132" s="95" t="s">
        <v>4134</v>
      </c>
      <c r="J132" s="94" t="s">
        <v>4447</v>
      </c>
      <c r="K132" s="92" t="s">
        <v>4249</v>
      </c>
      <c r="L132" s="92" t="s">
        <v>4250</v>
      </c>
      <c r="M132" s="92">
        <v>1</v>
      </c>
      <c r="N132" s="96">
        <v>1</v>
      </c>
      <c r="O132" s="96">
        <v>1</v>
      </c>
      <c r="P132" s="97">
        <v>1</v>
      </c>
      <c r="Q132" s="98">
        <v>760608292.5</v>
      </c>
      <c r="R132" s="98">
        <v>702156283</v>
      </c>
      <c r="S132" s="98">
        <v>617156283</v>
      </c>
      <c r="T132" s="96">
        <v>1</v>
      </c>
      <c r="U132" s="97">
        <v>0.25</v>
      </c>
      <c r="V132" s="99">
        <v>1</v>
      </c>
      <c r="W132" s="100">
        <v>1</v>
      </c>
      <c r="X132" s="97">
        <v>1</v>
      </c>
      <c r="Y132" s="98">
        <v>940702808</v>
      </c>
      <c r="Z132" s="98">
        <v>940702808</v>
      </c>
      <c r="AA132" s="98">
        <v>920632808</v>
      </c>
      <c r="AB132" s="100">
        <v>2</v>
      </c>
      <c r="AC132" s="101">
        <v>0.5</v>
      </c>
      <c r="AD132" s="100">
        <v>1</v>
      </c>
      <c r="AE132" s="102">
        <v>1</v>
      </c>
      <c r="AF132" s="101">
        <v>1</v>
      </c>
      <c r="AG132" s="98">
        <v>1389377500</v>
      </c>
      <c r="AH132" s="98">
        <v>1373056113</v>
      </c>
      <c r="AI132" s="98">
        <v>1360751853</v>
      </c>
      <c r="AJ132" s="100">
        <v>3</v>
      </c>
      <c r="AK132" s="101">
        <v>0.75</v>
      </c>
      <c r="AL132" s="100">
        <v>1</v>
      </c>
      <c r="AM132" s="103">
        <v>0.25</v>
      </c>
      <c r="AN132" s="111">
        <v>1</v>
      </c>
      <c r="AO132" s="110">
        <v>1</v>
      </c>
      <c r="AP132" s="98">
        <f>+SUMIFS('Ejec Diciembre 2023 Cajica'!G:G,'Ejec Diciembre 2023 Cajica'!B:B,4,'Ejec Diciembre 2023 Cajica'!D:D,BD_Resúmen!B132)</f>
        <v>3177214313</v>
      </c>
      <c r="AQ132" s="98">
        <f>+SUMIFS('Ejec Diciembre 2023 Cajica'!H:H,'Ejec Diciembre 2023 Cajica'!B:B,4,'Ejec Diciembre 2023 Cajica'!D:D,BD_Resúmen!B132)</f>
        <v>3170952385</v>
      </c>
      <c r="AR132" s="98">
        <f>+SUMIFS('Ejec Diciembre 2023 Cajica'!I:I,'Ejec Diciembre 2023 Cajica'!B:B,4,'Ejec Diciembre 2023 Cajica'!D:D,BD_Resúmen!B132)</f>
        <v>3073192609</v>
      </c>
      <c r="AS132" s="115">
        <v>1</v>
      </c>
      <c r="AT132" s="101">
        <v>1</v>
      </c>
      <c r="AU132" s="98">
        <f t="shared" si="4"/>
        <v>6186867589</v>
      </c>
      <c r="AV132" s="98">
        <f t="shared" si="5"/>
        <v>5971733553</v>
      </c>
      <c r="AW132" s="92" t="s">
        <v>4923</v>
      </c>
      <c r="AX132" s="92"/>
    </row>
    <row r="133" spans="2:50" s="104" customFormat="1" ht="228">
      <c r="B133" s="93">
        <v>113</v>
      </c>
      <c r="C133" s="92">
        <v>113</v>
      </c>
      <c r="D133" s="94" t="s">
        <v>1337</v>
      </c>
      <c r="E133" s="94" t="s">
        <v>4118</v>
      </c>
      <c r="F133" s="94" t="s">
        <v>4155</v>
      </c>
      <c r="G133" s="94" t="s">
        <v>4448</v>
      </c>
      <c r="H133" s="94" t="s">
        <v>4134</v>
      </c>
      <c r="I133" s="95" t="s">
        <v>4134</v>
      </c>
      <c r="J133" s="94" t="s">
        <v>4449</v>
      </c>
      <c r="K133" s="92" t="s">
        <v>4249</v>
      </c>
      <c r="L133" s="92" t="s">
        <v>4250</v>
      </c>
      <c r="M133" s="92">
        <v>400</v>
      </c>
      <c r="N133" s="96">
        <v>400</v>
      </c>
      <c r="O133" s="96">
        <v>400</v>
      </c>
      <c r="P133" s="97">
        <v>1</v>
      </c>
      <c r="Q133" s="98">
        <v>28547052</v>
      </c>
      <c r="R133" s="98">
        <v>28524711</v>
      </c>
      <c r="S133" s="98">
        <v>524711</v>
      </c>
      <c r="T133" s="96">
        <v>400</v>
      </c>
      <c r="U133" s="97">
        <v>0.25</v>
      </c>
      <c r="V133" s="99">
        <v>400</v>
      </c>
      <c r="W133" s="100">
        <v>777</v>
      </c>
      <c r="X133" s="97">
        <v>1</v>
      </c>
      <c r="Y133" s="98">
        <v>337804376</v>
      </c>
      <c r="Z133" s="98">
        <v>336604376</v>
      </c>
      <c r="AA133" s="98">
        <v>336604376</v>
      </c>
      <c r="AB133" s="100">
        <v>1177</v>
      </c>
      <c r="AC133" s="101">
        <v>0.5</v>
      </c>
      <c r="AD133" s="100">
        <v>400</v>
      </c>
      <c r="AE133" s="102">
        <v>3216</v>
      </c>
      <c r="AF133" s="101">
        <v>1</v>
      </c>
      <c r="AG133" s="98">
        <v>726045776</v>
      </c>
      <c r="AH133" s="98">
        <v>697510162</v>
      </c>
      <c r="AI133" s="98">
        <v>669798037</v>
      </c>
      <c r="AJ133" s="100">
        <v>4393</v>
      </c>
      <c r="AK133" s="101">
        <v>0.75</v>
      </c>
      <c r="AL133" s="100">
        <v>400</v>
      </c>
      <c r="AM133" s="103">
        <v>0.25</v>
      </c>
      <c r="AN133" s="111">
        <v>2482</v>
      </c>
      <c r="AO133" s="110">
        <v>1</v>
      </c>
      <c r="AP133" s="98">
        <f>+SUMIFS('Ejec Diciembre 2023 Cajica'!G:G,'Ejec Diciembre 2023 Cajica'!B:B,4,'Ejec Diciembre 2023 Cajica'!D:D,BD_Resúmen!B133)</f>
        <v>570232950</v>
      </c>
      <c r="AQ133" s="98">
        <f>+SUMIFS('Ejec Diciembre 2023 Cajica'!H:H,'Ejec Diciembre 2023 Cajica'!B:B,4,'Ejec Diciembre 2023 Cajica'!D:D,BD_Resúmen!B133)</f>
        <v>569004336</v>
      </c>
      <c r="AR133" s="98">
        <f>+SUMIFS('Ejec Diciembre 2023 Cajica'!I:I,'Ejec Diciembre 2023 Cajica'!B:B,4,'Ejec Diciembre 2023 Cajica'!D:D,BD_Resúmen!B133)</f>
        <v>559096002</v>
      </c>
      <c r="AS133" s="115">
        <v>1718.75</v>
      </c>
      <c r="AT133" s="101">
        <v>1</v>
      </c>
      <c r="AU133" s="98">
        <f t="shared" si="4"/>
        <v>1631643585</v>
      </c>
      <c r="AV133" s="98">
        <f t="shared" si="5"/>
        <v>1566023126</v>
      </c>
      <c r="AW133" s="92" t="s">
        <v>4924</v>
      </c>
      <c r="AX133" s="92"/>
    </row>
    <row r="134" spans="2:50" s="104" customFormat="1" ht="84">
      <c r="B134" s="93">
        <v>114</v>
      </c>
      <c r="C134" s="92">
        <v>114</v>
      </c>
      <c r="D134" s="94" t="s">
        <v>1337</v>
      </c>
      <c r="E134" s="94" t="s">
        <v>4118</v>
      </c>
      <c r="F134" s="94" t="s">
        <v>4155</v>
      </c>
      <c r="G134" s="94" t="s">
        <v>4450</v>
      </c>
      <c r="H134" s="94" t="s">
        <v>4134</v>
      </c>
      <c r="I134" s="95" t="s">
        <v>4134</v>
      </c>
      <c r="J134" s="94" t="s">
        <v>4451</v>
      </c>
      <c r="K134" s="92" t="s">
        <v>4452</v>
      </c>
      <c r="L134" s="92" t="s">
        <v>4250</v>
      </c>
      <c r="M134" s="92">
        <v>11500</v>
      </c>
      <c r="N134" s="96">
        <v>11500</v>
      </c>
      <c r="O134" s="96">
        <v>11500</v>
      </c>
      <c r="P134" s="97">
        <v>1</v>
      </c>
      <c r="Q134" s="98">
        <v>11180192674.700001</v>
      </c>
      <c r="R134" s="98">
        <v>11180046248.33</v>
      </c>
      <c r="S134" s="98">
        <v>11180046248.33</v>
      </c>
      <c r="T134" s="96">
        <v>11500</v>
      </c>
      <c r="U134" s="97">
        <v>0.25</v>
      </c>
      <c r="V134" s="99">
        <v>11500</v>
      </c>
      <c r="W134" s="100">
        <v>11240</v>
      </c>
      <c r="X134" s="97">
        <v>0.97739130434782606</v>
      </c>
      <c r="Y134" s="98">
        <v>11745970059</v>
      </c>
      <c r="Z134" s="98">
        <v>11745970059</v>
      </c>
      <c r="AA134" s="98">
        <v>11745970059</v>
      </c>
      <c r="AB134" s="100">
        <v>22740</v>
      </c>
      <c r="AC134" s="101">
        <v>0.49434782608695649</v>
      </c>
      <c r="AD134" s="100">
        <v>11500</v>
      </c>
      <c r="AE134" s="102">
        <v>13132</v>
      </c>
      <c r="AF134" s="101">
        <v>1</v>
      </c>
      <c r="AG134" s="98">
        <v>13451418421.6</v>
      </c>
      <c r="AH134" s="98">
        <v>13450919945.16</v>
      </c>
      <c r="AI134" s="98">
        <v>13450919945.16</v>
      </c>
      <c r="AJ134" s="100">
        <v>35872</v>
      </c>
      <c r="AK134" s="101">
        <v>0.74434782608695649</v>
      </c>
      <c r="AL134" s="100">
        <v>12945</v>
      </c>
      <c r="AM134" s="103">
        <v>0.28141304347826085</v>
      </c>
      <c r="AN134" s="111">
        <v>14182</v>
      </c>
      <c r="AO134" s="110">
        <v>1</v>
      </c>
      <c r="AP134" s="98">
        <f>+SUMIFS('Ejec Diciembre 2023 Cajica'!G:G,'Ejec Diciembre 2023 Cajica'!B:B,4,'Ejec Diciembre 2023 Cajica'!D:D,BD_Resúmen!B134)</f>
        <v>16851392613.43</v>
      </c>
      <c r="AQ134" s="98">
        <f>+SUMIFS('Ejec Diciembre 2023 Cajica'!H:H,'Ejec Diciembre 2023 Cajica'!B:B,4,'Ejec Diciembre 2023 Cajica'!D:D,BD_Resúmen!B134)</f>
        <v>15824022585.970001</v>
      </c>
      <c r="AR134" s="98">
        <f>+SUMIFS('Ejec Diciembre 2023 Cajica'!I:I,'Ejec Diciembre 2023 Cajica'!B:B,4,'Ejec Diciembre 2023 Cajica'!D:D,BD_Resúmen!B134)</f>
        <v>15817200868.35</v>
      </c>
      <c r="AS134" s="115">
        <v>12513.5</v>
      </c>
      <c r="AT134" s="101">
        <v>1</v>
      </c>
      <c r="AU134" s="98">
        <f t="shared" si="4"/>
        <v>52200958838.460007</v>
      </c>
      <c r="AV134" s="98">
        <f t="shared" si="5"/>
        <v>52194137120.840004</v>
      </c>
      <c r="AW134" s="92" t="s">
        <v>4925</v>
      </c>
      <c r="AX134" s="92"/>
    </row>
    <row r="135" spans="2:50" s="104" customFormat="1" ht="60">
      <c r="B135" s="93">
        <v>115</v>
      </c>
      <c r="C135" s="92">
        <v>115</v>
      </c>
      <c r="D135" s="94" t="s">
        <v>1337</v>
      </c>
      <c r="E135" s="94" t="s">
        <v>4122</v>
      </c>
      <c r="F135" s="94" t="s">
        <v>4159</v>
      </c>
      <c r="G135" s="94" t="s">
        <v>4453</v>
      </c>
      <c r="H135" s="94" t="s">
        <v>4139</v>
      </c>
      <c r="I135" s="95" t="s">
        <v>4139</v>
      </c>
      <c r="J135" s="94" t="s">
        <v>4454</v>
      </c>
      <c r="K135" s="92" t="s">
        <v>4254</v>
      </c>
      <c r="L135" s="92" t="s">
        <v>4250</v>
      </c>
      <c r="M135" s="92">
        <v>6</v>
      </c>
      <c r="N135" s="96">
        <v>1</v>
      </c>
      <c r="O135" s="96">
        <v>1</v>
      </c>
      <c r="P135" s="97">
        <v>1</v>
      </c>
      <c r="Q135" s="98">
        <v>529845665</v>
      </c>
      <c r="R135" s="98">
        <v>299845665</v>
      </c>
      <c r="S135" s="98">
        <v>299845665</v>
      </c>
      <c r="T135" s="96">
        <v>1</v>
      </c>
      <c r="U135" s="97">
        <v>0.16666666666666666</v>
      </c>
      <c r="V135" s="99">
        <v>2</v>
      </c>
      <c r="W135" s="100">
        <v>6</v>
      </c>
      <c r="X135" s="97">
        <v>1</v>
      </c>
      <c r="Y135" s="98">
        <v>1911192174</v>
      </c>
      <c r="Z135" s="98">
        <v>1911192174</v>
      </c>
      <c r="AA135" s="98">
        <v>1911192174</v>
      </c>
      <c r="AB135" s="100">
        <v>7</v>
      </c>
      <c r="AC135" s="101">
        <v>1</v>
      </c>
      <c r="AD135" s="100">
        <v>0</v>
      </c>
      <c r="AE135" s="102">
        <v>1</v>
      </c>
      <c r="AF135" s="101">
        <v>0</v>
      </c>
      <c r="AG135" s="98">
        <v>54000000</v>
      </c>
      <c r="AH135" s="98">
        <v>54000000</v>
      </c>
      <c r="AI135" s="98">
        <v>54000000</v>
      </c>
      <c r="AJ135" s="100">
        <v>8</v>
      </c>
      <c r="AK135" s="101">
        <v>1</v>
      </c>
      <c r="AL135" s="100">
        <v>1</v>
      </c>
      <c r="AM135" s="103">
        <v>0.16666666666666666</v>
      </c>
      <c r="AN135" s="111">
        <v>1</v>
      </c>
      <c r="AO135" s="110">
        <v>1</v>
      </c>
      <c r="AP135" s="98">
        <f>+SUMIFS('Ejec Diciembre 2023 Cajica'!G:G,'Ejec Diciembre 2023 Cajica'!B:B,4,'Ejec Diciembre 2023 Cajica'!D:D,BD_Resúmen!B135)</f>
        <v>0</v>
      </c>
      <c r="AQ135" s="98">
        <f>+SUMIFS('Ejec Diciembre 2023 Cajica'!H:H,'Ejec Diciembre 2023 Cajica'!B:B,4,'Ejec Diciembre 2023 Cajica'!D:D,BD_Resúmen!B135)</f>
        <v>0</v>
      </c>
      <c r="AR135" s="98">
        <f>+SUMIFS('Ejec Diciembre 2023 Cajica'!I:I,'Ejec Diciembre 2023 Cajica'!B:B,4,'Ejec Diciembre 2023 Cajica'!D:D,BD_Resúmen!B135)</f>
        <v>0</v>
      </c>
      <c r="AS135" s="115">
        <v>9</v>
      </c>
      <c r="AT135" s="101">
        <v>1</v>
      </c>
      <c r="AU135" s="98">
        <f t="shared" si="4"/>
        <v>2265037839</v>
      </c>
      <c r="AV135" s="98">
        <f t="shared" si="5"/>
        <v>2265037839</v>
      </c>
      <c r="AW135" s="92" t="s">
        <v>4926</v>
      </c>
      <c r="AX135" s="92"/>
    </row>
    <row r="136" spans="2:50" s="104" customFormat="1" ht="48">
      <c r="B136" s="93">
        <v>116</v>
      </c>
      <c r="C136" s="92">
        <v>116</v>
      </c>
      <c r="D136" s="94" t="s">
        <v>1337</v>
      </c>
      <c r="E136" s="94" t="s">
        <v>4122</v>
      </c>
      <c r="F136" s="94" t="s">
        <v>4159</v>
      </c>
      <c r="G136" s="94" t="s">
        <v>4455</v>
      </c>
      <c r="H136" s="94" t="s">
        <v>4139</v>
      </c>
      <c r="I136" s="95" t="s">
        <v>4139</v>
      </c>
      <c r="J136" s="94" t="s">
        <v>4456</v>
      </c>
      <c r="K136" s="92" t="s">
        <v>4254</v>
      </c>
      <c r="L136" s="92" t="s">
        <v>4250</v>
      </c>
      <c r="M136" s="92">
        <v>1</v>
      </c>
      <c r="N136" s="96">
        <v>0.52</v>
      </c>
      <c r="O136" s="96">
        <v>0.52</v>
      </c>
      <c r="P136" s="97">
        <v>1</v>
      </c>
      <c r="Q136" s="98">
        <v>3746082520.27</v>
      </c>
      <c r="R136" s="98">
        <v>2051943953</v>
      </c>
      <c r="S136" s="98">
        <v>232000000</v>
      </c>
      <c r="T136" s="96">
        <v>0.52</v>
      </c>
      <c r="U136" s="97">
        <v>0.52</v>
      </c>
      <c r="V136" s="99">
        <v>0.2</v>
      </c>
      <c r="W136" s="100">
        <v>0.2</v>
      </c>
      <c r="X136" s="97">
        <v>1</v>
      </c>
      <c r="Y136" s="98">
        <v>1918816055</v>
      </c>
      <c r="Z136" s="98">
        <v>1918816055</v>
      </c>
      <c r="AA136" s="98">
        <v>16000000</v>
      </c>
      <c r="AB136" s="100">
        <v>0.72</v>
      </c>
      <c r="AC136" s="101">
        <v>0.72</v>
      </c>
      <c r="AD136" s="100">
        <v>0.2</v>
      </c>
      <c r="AE136" s="102">
        <v>0.83</v>
      </c>
      <c r="AF136" s="101">
        <v>1</v>
      </c>
      <c r="AG136" s="98">
        <v>100003625</v>
      </c>
      <c r="AH136" s="98">
        <v>100003625</v>
      </c>
      <c r="AI136" s="98">
        <v>1131523</v>
      </c>
      <c r="AJ136" s="100">
        <v>1.5499999999999998</v>
      </c>
      <c r="AK136" s="101">
        <v>1</v>
      </c>
      <c r="AL136" s="100">
        <v>0.17</v>
      </c>
      <c r="AM136" s="103">
        <v>0.17</v>
      </c>
      <c r="AN136" s="111">
        <v>17</v>
      </c>
      <c r="AO136" s="110">
        <v>1</v>
      </c>
      <c r="AP136" s="98">
        <f>+SUMIFS('Ejec Diciembre 2023 Cajica'!G:G,'Ejec Diciembre 2023 Cajica'!B:B,4,'Ejec Diciembre 2023 Cajica'!D:D,BD_Resúmen!B136)</f>
        <v>2964321479</v>
      </c>
      <c r="AQ136" s="98">
        <f>+SUMIFS('Ejec Diciembre 2023 Cajica'!H:H,'Ejec Diciembre 2023 Cajica'!B:B,4,'Ejec Diciembre 2023 Cajica'!D:D,BD_Resúmen!B136)</f>
        <v>2940790486</v>
      </c>
      <c r="AR136" s="98">
        <f>+SUMIFS('Ejec Diciembre 2023 Cajica'!I:I,'Ejec Diciembre 2023 Cajica'!B:B,4,'Ejec Diciembre 2023 Cajica'!D:D,BD_Resúmen!B136)</f>
        <v>1224682575.5999999</v>
      </c>
      <c r="AS136" s="115">
        <v>18.55</v>
      </c>
      <c r="AT136" s="101">
        <v>1</v>
      </c>
      <c r="AU136" s="98">
        <f t="shared" si="4"/>
        <v>7011554119</v>
      </c>
      <c r="AV136" s="98">
        <f t="shared" si="5"/>
        <v>1473814098.5999999</v>
      </c>
      <c r="AW136" s="92" t="s">
        <v>4927</v>
      </c>
      <c r="AX136" s="92"/>
    </row>
    <row r="137" spans="2:50" s="104" customFormat="1" ht="60">
      <c r="B137" s="93">
        <v>117</v>
      </c>
      <c r="C137" s="92">
        <v>117</v>
      </c>
      <c r="D137" s="94" t="s">
        <v>1337</v>
      </c>
      <c r="E137" s="94" t="s">
        <v>4122</v>
      </c>
      <c r="F137" s="94" t="s">
        <v>4159</v>
      </c>
      <c r="G137" s="94" t="s">
        <v>4457</v>
      </c>
      <c r="H137" s="94" t="s">
        <v>4139</v>
      </c>
      <c r="I137" s="95" t="s">
        <v>4139</v>
      </c>
      <c r="J137" s="94" t="s">
        <v>4458</v>
      </c>
      <c r="K137" s="92" t="s">
        <v>4249</v>
      </c>
      <c r="L137" s="92" t="s">
        <v>4250</v>
      </c>
      <c r="M137" s="92">
        <v>6</v>
      </c>
      <c r="N137" s="96">
        <v>6</v>
      </c>
      <c r="O137" s="96">
        <v>6</v>
      </c>
      <c r="P137" s="97">
        <v>1</v>
      </c>
      <c r="Q137" s="98">
        <v>215641610</v>
      </c>
      <c r="R137" s="98">
        <v>214897328</v>
      </c>
      <c r="S137" s="98">
        <v>214897328</v>
      </c>
      <c r="T137" s="96">
        <v>6</v>
      </c>
      <c r="U137" s="97">
        <v>0.25</v>
      </c>
      <c r="V137" s="99">
        <v>6</v>
      </c>
      <c r="W137" s="100">
        <v>3</v>
      </c>
      <c r="X137" s="97">
        <v>0.5</v>
      </c>
      <c r="Y137" s="98">
        <v>100000000</v>
      </c>
      <c r="Z137" s="98">
        <v>100000000</v>
      </c>
      <c r="AA137" s="98">
        <v>100000000</v>
      </c>
      <c r="AB137" s="100">
        <v>9</v>
      </c>
      <c r="AC137" s="101">
        <v>0.375</v>
      </c>
      <c r="AD137" s="100">
        <v>6</v>
      </c>
      <c r="AE137" s="102">
        <v>2</v>
      </c>
      <c r="AF137" s="101">
        <v>0.33333333333333331</v>
      </c>
      <c r="AG137" s="98">
        <v>2602985089</v>
      </c>
      <c r="AH137" s="98">
        <v>2475078122</v>
      </c>
      <c r="AI137" s="98">
        <v>50000000</v>
      </c>
      <c r="AJ137" s="100">
        <v>11</v>
      </c>
      <c r="AK137" s="101">
        <v>0.45833333333333331</v>
      </c>
      <c r="AL137" s="100">
        <v>3</v>
      </c>
      <c r="AM137" s="103">
        <v>0.125</v>
      </c>
      <c r="AN137" s="111">
        <v>3</v>
      </c>
      <c r="AO137" s="110">
        <v>1</v>
      </c>
      <c r="AP137" s="98">
        <f>+SUMIFS('Ejec Diciembre 2023 Cajica'!G:G,'Ejec Diciembre 2023 Cajica'!B:B,4,'Ejec Diciembre 2023 Cajica'!D:D,BD_Resúmen!B137)</f>
        <v>555413869.61000001</v>
      </c>
      <c r="AQ137" s="98">
        <f>+SUMIFS('Ejec Diciembre 2023 Cajica'!H:H,'Ejec Diciembre 2023 Cajica'!B:B,4,'Ejec Diciembre 2023 Cajica'!D:D,BD_Resúmen!B137)</f>
        <v>50000000</v>
      </c>
      <c r="AR137" s="98">
        <f>+SUMIFS('Ejec Diciembre 2023 Cajica'!I:I,'Ejec Diciembre 2023 Cajica'!B:B,4,'Ejec Diciembre 2023 Cajica'!D:D,BD_Resúmen!B137)</f>
        <v>50000000</v>
      </c>
      <c r="AS137" s="115">
        <v>3.5</v>
      </c>
      <c r="AT137" s="101">
        <v>0.58330000000000004</v>
      </c>
      <c r="AU137" s="98">
        <f t="shared" si="4"/>
        <v>2839975450</v>
      </c>
      <c r="AV137" s="98">
        <f t="shared" si="5"/>
        <v>414897328</v>
      </c>
      <c r="AW137" s="92" t="s">
        <v>4928</v>
      </c>
      <c r="AX137" s="92"/>
    </row>
    <row r="138" spans="2:50" s="104" customFormat="1" ht="72">
      <c r="B138" s="93">
        <v>118</v>
      </c>
      <c r="C138" s="92">
        <v>118</v>
      </c>
      <c r="D138" s="94" t="s">
        <v>1337</v>
      </c>
      <c r="E138" s="94" t="s">
        <v>4122</v>
      </c>
      <c r="F138" s="94" t="s">
        <v>4159</v>
      </c>
      <c r="G138" s="94" t="s">
        <v>4459</v>
      </c>
      <c r="H138" s="94" t="s">
        <v>4139</v>
      </c>
      <c r="I138" s="95" t="s">
        <v>4139</v>
      </c>
      <c r="J138" s="94" t="s">
        <v>4460</v>
      </c>
      <c r="K138" s="92" t="s">
        <v>4249</v>
      </c>
      <c r="L138" s="92" t="s">
        <v>4250</v>
      </c>
      <c r="M138" s="92">
        <v>6</v>
      </c>
      <c r="N138" s="96">
        <v>6</v>
      </c>
      <c r="O138" s="96">
        <v>6</v>
      </c>
      <c r="P138" s="97">
        <v>1</v>
      </c>
      <c r="Q138" s="98">
        <v>385456086</v>
      </c>
      <c r="R138" s="98">
        <v>385456086</v>
      </c>
      <c r="S138" s="98">
        <v>144456086</v>
      </c>
      <c r="T138" s="96">
        <v>6</v>
      </c>
      <c r="U138" s="97">
        <v>0.25</v>
      </c>
      <c r="V138" s="99">
        <v>6</v>
      </c>
      <c r="W138" s="100">
        <v>6</v>
      </c>
      <c r="X138" s="97">
        <v>1</v>
      </c>
      <c r="Y138" s="98">
        <v>2501368362</v>
      </c>
      <c r="Z138" s="98">
        <v>2501368362</v>
      </c>
      <c r="AA138" s="98">
        <v>2218798047</v>
      </c>
      <c r="AB138" s="100">
        <v>12</v>
      </c>
      <c r="AC138" s="101">
        <v>0.5</v>
      </c>
      <c r="AD138" s="100">
        <v>6</v>
      </c>
      <c r="AE138" s="102">
        <v>6</v>
      </c>
      <c r="AF138" s="101">
        <v>1</v>
      </c>
      <c r="AG138" s="98">
        <v>3774053999</v>
      </c>
      <c r="AH138" s="98">
        <v>3724716877</v>
      </c>
      <c r="AI138" s="98">
        <v>3421899790</v>
      </c>
      <c r="AJ138" s="100">
        <v>18</v>
      </c>
      <c r="AK138" s="101">
        <v>0.75</v>
      </c>
      <c r="AL138" s="100">
        <v>6</v>
      </c>
      <c r="AM138" s="103">
        <v>0.25</v>
      </c>
      <c r="AN138" s="111">
        <v>6</v>
      </c>
      <c r="AO138" s="110">
        <v>1</v>
      </c>
      <c r="AP138" s="98">
        <f>+SUMIFS('Ejec Diciembre 2023 Cajica'!G:G,'Ejec Diciembre 2023 Cajica'!B:B,4,'Ejec Diciembre 2023 Cajica'!D:D,BD_Resúmen!B138)</f>
        <v>4399530246.8499994</v>
      </c>
      <c r="AQ138" s="98">
        <f>+SUMIFS('Ejec Diciembre 2023 Cajica'!H:H,'Ejec Diciembre 2023 Cajica'!B:B,4,'Ejec Diciembre 2023 Cajica'!D:D,BD_Resúmen!B138)</f>
        <v>4071648714.9900002</v>
      </c>
      <c r="AR138" s="98">
        <f>+SUMIFS('Ejec Diciembre 2023 Cajica'!I:I,'Ejec Diciembre 2023 Cajica'!B:B,4,'Ejec Diciembre 2023 Cajica'!D:D,BD_Resúmen!B138)</f>
        <v>3763286946.5599999</v>
      </c>
      <c r="AS138" s="115">
        <v>6</v>
      </c>
      <c r="AT138" s="101">
        <v>1</v>
      </c>
      <c r="AU138" s="98">
        <f t="shared" si="4"/>
        <v>10683190039.99</v>
      </c>
      <c r="AV138" s="98">
        <f t="shared" si="5"/>
        <v>9548440869.5599995</v>
      </c>
      <c r="AW138" s="92" t="s">
        <v>4929</v>
      </c>
      <c r="AX138" s="92"/>
    </row>
    <row r="139" spans="2:50" s="104" customFormat="1" ht="60">
      <c r="B139" s="93">
        <v>119</v>
      </c>
      <c r="C139" s="92">
        <v>119</v>
      </c>
      <c r="D139" s="94" t="s">
        <v>1337</v>
      </c>
      <c r="E139" s="94" t="s">
        <v>4122</v>
      </c>
      <c r="F139" s="94" t="s">
        <v>4159</v>
      </c>
      <c r="G139" s="94" t="s">
        <v>4461</v>
      </c>
      <c r="H139" s="94" t="s">
        <v>4139</v>
      </c>
      <c r="I139" s="95" t="s">
        <v>4139</v>
      </c>
      <c r="J139" s="94" t="s">
        <v>4462</v>
      </c>
      <c r="K139" s="92" t="s">
        <v>4254</v>
      </c>
      <c r="L139" s="92" t="s">
        <v>4250</v>
      </c>
      <c r="M139" s="92">
        <v>6</v>
      </c>
      <c r="N139" s="96">
        <v>0</v>
      </c>
      <c r="O139" s="96">
        <v>0</v>
      </c>
      <c r="P139" s="97">
        <v>0</v>
      </c>
      <c r="Q139" s="98">
        <v>0</v>
      </c>
      <c r="R139" s="98">
        <v>0</v>
      </c>
      <c r="S139" s="98">
        <v>0</v>
      </c>
      <c r="T139" s="96">
        <v>0</v>
      </c>
      <c r="U139" s="97">
        <v>0</v>
      </c>
      <c r="V139" s="99">
        <v>2</v>
      </c>
      <c r="W139" s="100">
        <v>0</v>
      </c>
      <c r="X139" s="97">
        <v>0</v>
      </c>
      <c r="Y139" s="98">
        <v>0</v>
      </c>
      <c r="Z139" s="98">
        <v>0</v>
      </c>
      <c r="AA139" s="98">
        <v>0</v>
      </c>
      <c r="AB139" s="100">
        <v>0</v>
      </c>
      <c r="AC139" s="101">
        <v>0</v>
      </c>
      <c r="AD139" s="100">
        <v>2</v>
      </c>
      <c r="AE139" s="102">
        <v>6</v>
      </c>
      <c r="AF139" s="101">
        <v>1</v>
      </c>
      <c r="AG139" s="98">
        <v>65000000</v>
      </c>
      <c r="AH139" s="98">
        <v>65000000</v>
      </c>
      <c r="AI139" s="98">
        <v>65000000</v>
      </c>
      <c r="AJ139" s="100">
        <v>6</v>
      </c>
      <c r="AK139" s="101">
        <v>1</v>
      </c>
      <c r="AL139" s="100">
        <v>0</v>
      </c>
      <c r="AM139" s="103">
        <v>0</v>
      </c>
      <c r="AN139" s="111">
        <v>2</v>
      </c>
      <c r="AO139" s="110">
        <v>0</v>
      </c>
      <c r="AP139" s="98">
        <f>+SUMIFS('Ejec Diciembre 2023 Cajica'!G:G,'Ejec Diciembre 2023 Cajica'!B:B,4,'Ejec Diciembre 2023 Cajica'!D:D,BD_Resúmen!B139)</f>
        <v>33200000</v>
      </c>
      <c r="AQ139" s="98">
        <f>+SUMIFS('Ejec Diciembre 2023 Cajica'!H:H,'Ejec Diciembre 2023 Cajica'!B:B,4,'Ejec Diciembre 2023 Cajica'!D:D,BD_Resúmen!B139)</f>
        <v>33200000</v>
      </c>
      <c r="AR139" s="98">
        <f>+SUMIFS('Ejec Diciembre 2023 Cajica'!I:I,'Ejec Diciembre 2023 Cajica'!B:B,4,'Ejec Diciembre 2023 Cajica'!D:D,BD_Resúmen!B139)</f>
        <v>33200000</v>
      </c>
      <c r="AS139" s="115">
        <v>8</v>
      </c>
      <c r="AT139" s="101">
        <v>1</v>
      </c>
      <c r="AU139" s="98">
        <f t="shared" si="4"/>
        <v>98200000</v>
      </c>
      <c r="AV139" s="98">
        <f t="shared" si="5"/>
        <v>98200000</v>
      </c>
      <c r="AW139" s="92" t="s">
        <v>4930</v>
      </c>
      <c r="AX139" s="92"/>
    </row>
    <row r="140" spans="2:50" s="104" customFormat="1" ht="96">
      <c r="B140" s="93">
        <v>120</v>
      </c>
      <c r="C140" s="92">
        <v>120</v>
      </c>
      <c r="D140" s="94" t="s">
        <v>1337</v>
      </c>
      <c r="E140" s="94" t="s">
        <v>4122</v>
      </c>
      <c r="F140" s="94" t="s">
        <v>4159</v>
      </c>
      <c r="G140" s="94" t="s">
        <v>4461</v>
      </c>
      <c r="H140" s="94" t="s">
        <v>4139</v>
      </c>
      <c r="I140" s="95" t="s">
        <v>4139</v>
      </c>
      <c r="J140" s="94" t="s">
        <v>4463</v>
      </c>
      <c r="K140" s="92" t="s">
        <v>4254</v>
      </c>
      <c r="L140" s="92" t="s">
        <v>4250</v>
      </c>
      <c r="M140" s="92">
        <v>6</v>
      </c>
      <c r="N140" s="96">
        <v>1</v>
      </c>
      <c r="O140" s="96">
        <v>1</v>
      </c>
      <c r="P140" s="97">
        <v>1</v>
      </c>
      <c r="Q140" s="98">
        <v>140325800</v>
      </c>
      <c r="R140" s="98">
        <v>140325800</v>
      </c>
      <c r="S140" s="98">
        <v>140325800</v>
      </c>
      <c r="T140" s="96">
        <v>1</v>
      </c>
      <c r="U140" s="97">
        <v>0.16666666666666666</v>
      </c>
      <c r="V140" s="99">
        <v>2</v>
      </c>
      <c r="W140" s="100">
        <v>6</v>
      </c>
      <c r="X140" s="97">
        <v>1</v>
      </c>
      <c r="Y140" s="98">
        <v>0</v>
      </c>
      <c r="Z140" s="98">
        <v>0</v>
      </c>
      <c r="AA140" s="98">
        <v>0</v>
      </c>
      <c r="AB140" s="100">
        <v>7</v>
      </c>
      <c r="AC140" s="101">
        <v>1</v>
      </c>
      <c r="AD140" s="100">
        <v>0</v>
      </c>
      <c r="AE140" s="102">
        <v>2</v>
      </c>
      <c r="AF140" s="101">
        <v>0</v>
      </c>
      <c r="AG140" s="98">
        <v>0</v>
      </c>
      <c r="AH140" s="98">
        <v>0</v>
      </c>
      <c r="AI140" s="98">
        <v>0</v>
      </c>
      <c r="AJ140" s="100">
        <v>9</v>
      </c>
      <c r="AK140" s="101">
        <v>1</v>
      </c>
      <c r="AL140" s="100">
        <v>0</v>
      </c>
      <c r="AM140" s="103">
        <v>0</v>
      </c>
      <c r="AN140" s="111">
        <v>6</v>
      </c>
      <c r="AO140" s="110">
        <v>0</v>
      </c>
      <c r="AP140" s="98">
        <f>+SUMIFS('Ejec Diciembre 2023 Cajica'!G:G,'Ejec Diciembre 2023 Cajica'!B:B,4,'Ejec Diciembre 2023 Cajica'!D:D,BD_Resúmen!B140)</f>
        <v>0</v>
      </c>
      <c r="AQ140" s="98">
        <f>+SUMIFS('Ejec Diciembre 2023 Cajica'!H:H,'Ejec Diciembre 2023 Cajica'!B:B,4,'Ejec Diciembre 2023 Cajica'!D:D,BD_Resúmen!B140)</f>
        <v>0</v>
      </c>
      <c r="AR140" s="98">
        <f>+SUMIFS('Ejec Diciembre 2023 Cajica'!I:I,'Ejec Diciembre 2023 Cajica'!B:B,4,'Ejec Diciembre 2023 Cajica'!D:D,BD_Resúmen!B140)</f>
        <v>0</v>
      </c>
      <c r="AS140" s="115">
        <v>15</v>
      </c>
      <c r="AT140" s="101">
        <v>1</v>
      </c>
      <c r="AU140" s="98">
        <f t="shared" si="4"/>
        <v>140325800</v>
      </c>
      <c r="AV140" s="98">
        <f t="shared" si="5"/>
        <v>140325800</v>
      </c>
      <c r="AW140" s="92" t="s">
        <v>4931</v>
      </c>
      <c r="AX140" s="92"/>
    </row>
    <row r="141" spans="2:50" s="104" customFormat="1" ht="84">
      <c r="B141" s="93">
        <v>121</v>
      </c>
      <c r="C141" s="92">
        <v>121</v>
      </c>
      <c r="D141" s="94" t="s">
        <v>1337</v>
      </c>
      <c r="E141" s="94" t="s">
        <v>4122</v>
      </c>
      <c r="F141" s="94" t="s">
        <v>4159</v>
      </c>
      <c r="G141" s="94" t="s">
        <v>4461</v>
      </c>
      <c r="H141" s="94" t="s">
        <v>4139</v>
      </c>
      <c r="I141" s="95" t="s">
        <v>4139</v>
      </c>
      <c r="J141" s="94" t="s">
        <v>4464</v>
      </c>
      <c r="K141" s="92" t="s">
        <v>4254</v>
      </c>
      <c r="L141" s="92" t="s">
        <v>4250</v>
      </c>
      <c r="M141" s="92">
        <v>6</v>
      </c>
      <c r="N141" s="96">
        <v>2</v>
      </c>
      <c r="O141" s="96">
        <v>2</v>
      </c>
      <c r="P141" s="97">
        <v>1</v>
      </c>
      <c r="Q141" s="98">
        <v>1116997611</v>
      </c>
      <c r="R141" s="98">
        <v>1048110514.27</v>
      </c>
      <c r="S141" s="98">
        <v>910658475.08000004</v>
      </c>
      <c r="T141" s="96">
        <v>2</v>
      </c>
      <c r="U141" s="97">
        <v>0.33333333333333331</v>
      </c>
      <c r="V141" s="99">
        <v>2</v>
      </c>
      <c r="W141" s="100">
        <v>2</v>
      </c>
      <c r="X141" s="97">
        <v>1</v>
      </c>
      <c r="Y141" s="98">
        <v>34000000</v>
      </c>
      <c r="Z141" s="98">
        <v>34000000</v>
      </c>
      <c r="AA141" s="98">
        <v>34000000</v>
      </c>
      <c r="AB141" s="100">
        <v>4</v>
      </c>
      <c r="AC141" s="101">
        <v>0.66666666666666663</v>
      </c>
      <c r="AD141" s="100">
        <v>1</v>
      </c>
      <c r="AE141" s="102">
        <v>6</v>
      </c>
      <c r="AF141" s="101">
        <v>1</v>
      </c>
      <c r="AG141" s="98">
        <v>29475150</v>
      </c>
      <c r="AH141" s="98">
        <v>29475150</v>
      </c>
      <c r="AI141" s="98">
        <v>29475150</v>
      </c>
      <c r="AJ141" s="100">
        <v>10</v>
      </c>
      <c r="AK141" s="101">
        <v>1</v>
      </c>
      <c r="AL141" s="100">
        <v>0</v>
      </c>
      <c r="AM141" s="103">
        <v>0</v>
      </c>
      <c r="AN141" s="111">
        <v>3</v>
      </c>
      <c r="AO141" s="110">
        <v>0</v>
      </c>
      <c r="AP141" s="98">
        <f>+SUMIFS('Ejec Diciembre 2023 Cajica'!G:G,'Ejec Diciembre 2023 Cajica'!B:B,4,'Ejec Diciembre 2023 Cajica'!D:D,BD_Resúmen!B141)</f>
        <v>53000000</v>
      </c>
      <c r="AQ141" s="98">
        <f>+SUMIFS('Ejec Diciembre 2023 Cajica'!H:H,'Ejec Diciembre 2023 Cajica'!B:B,4,'Ejec Diciembre 2023 Cajica'!D:D,BD_Resúmen!B141)</f>
        <v>53000000</v>
      </c>
      <c r="AR141" s="98">
        <f>+SUMIFS('Ejec Diciembre 2023 Cajica'!I:I,'Ejec Diciembre 2023 Cajica'!B:B,4,'Ejec Diciembre 2023 Cajica'!D:D,BD_Resúmen!B141)</f>
        <v>53000000</v>
      </c>
      <c r="AS141" s="115">
        <v>13</v>
      </c>
      <c r="AT141" s="101">
        <v>1</v>
      </c>
      <c r="AU141" s="98">
        <f t="shared" si="4"/>
        <v>1164585664.27</v>
      </c>
      <c r="AV141" s="98">
        <f t="shared" si="5"/>
        <v>1027133625.08</v>
      </c>
      <c r="AW141" s="92" t="s">
        <v>4932</v>
      </c>
      <c r="AX141" s="92"/>
    </row>
    <row r="142" spans="2:50" s="104" customFormat="1" ht="60">
      <c r="B142" s="93">
        <v>122</v>
      </c>
      <c r="C142" s="92">
        <v>122</v>
      </c>
      <c r="D142" s="94" t="s">
        <v>1337</v>
      </c>
      <c r="E142" s="94" t="s">
        <v>4122</v>
      </c>
      <c r="F142" s="94" t="s">
        <v>4159</v>
      </c>
      <c r="G142" s="94" t="s">
        <v>4461</v>
      </c>
      <c r="H142" s="94" t="s">
        <v>4139</v>
      </c>
      <c r="I142" s="95" t="s">
        <v>4139</v>
      </c>
      <c r="J142" s="94" t="s">
        <v>4465</v>
      </c>
      <c r="K142" s="92" t="s">
        <v>4249</v>
      </c>
      <c r="L142" s="92" t="s">
        <v>4250</v>
      </c>
      <c r="M142" s="92">
        <v>6</v>
      </c>
      <c r="N142" s="96">
        <v>6</v>
      </c>
      <c r="O142" s="96">
        <v>6</v>
      </c>
      <c r="P142" s="97">
        <v>1</v>
      </c>
      <c r="Q142" s="98">
        <v>1307498307</v>
      </c>
      <c r="R142" s="98">
        <v>1307498307</v>
      </c>
      <c r="S142" s="98">
        <v>1307498307</v>
      </c>
      <c r="T142" s="96">
        <v>6</v>
      </c>
      <c r="U142" s="97">
        <v>0.25</v>
      </c>
      <c r="V142" s="99">
        <v>6</v>
      </c>
      <c r="W142" s="100">
        <v>6</v>
      </c>
      <c r="X142" s="97">
        <v>1</v>
      </c>
      <c r="Y142" s="98">
        <v>296120718</v>
      </c>
      <c r="Z142" s="98">
        <v>296120718</v>
      </c>
      <c r="AA142" s="98">
        <v>296120718</v>
      </c>
      <c r="AB142" s="100">
        <v>12</v>
      </c>
      <c r="AC142" s="101">
        <v>0.5</v>
      </c>
      <c r="AD142" s="100">
        <v>6</v>
      </c>
      <c r="AE142" s="102">
        <v>6</v>
      </c>
      <c r="AF142" s="101">
        <v>1</v>
      </c>
      <c r="AG142" s="98">
        <v>17544850</v>
      </c>
      <c r="AH142" s="98">
        <v>17544850</v>
      </c>
      <c r="AI142" s="98">
        <v>17544850</v>
      </c>
      <c r="AJ142" s="100">
        <v>18</v>
      </c>
      <c r="AK142" s="101">
        <v>0.75</v>
      </c>
      <c r="AL142" s="100">
        <v>6</v>
      </c>
      <c r="AM142" s="103">
        <v>0.25</v>
      </c>
      <c r="AN142" s="111">
        <v>6</v>
      </c>
      <c r="AO142" s="110">
        <v>1</v>
      </c>
      <c r="AP142" s="98">
        <f>+SUMIFS('Ejec Diciembre 2023 Cajica'!G:G,'Ejec Diciembre 2023 Cajica'!B:B,4,'Ejec Diciembre 2023 Cajica'!D:D,BD_Resúmen!B142)</f>
        <v>83719146</v>
      </c>
      <c r="AQ142" s="98">
        <f>+SUMIFS('Ejec Diciembre 2023 Cajica'!H:H,'Ejec Diciembre 2023 Cajica'!B:B,4,'Ejec Diciembre 2023 Cajica'!D:D,BD_Resúmen!B142)</f>
        <v>83716957</v>
      </c>
      <c r="AR142" s="98">
        <f>+SUMIFS('Ejec Diciembre 2023 Cajica'!I:I,'Ejec Diciembre 2023 Cajica'!B:B,4,'Ejec Diciembre 2023 Cajica'!D:D,BD_Resúmen!B142)</f>
        <v>83716957</v>
      </c>
      <c r="AS142" s="115">
        <v>6</v>
      </c>
      <c r="AT142" s="101">
        <v>1</v>
      </c>
      <c r="AU142" s="98">
        <f t="shared" si="4"/>
        <v>1704880832</v>
      </c>
      <c r="AV142" s="98">
        <f t="shared" si="5"/>
        <v>1704880832</v>
      </c>
      <c r="AW142" s="92" t="s">
        <v>4933</v>
      </c>
      <c r="AX142" s="92"/>
    </row>
    <row r="143" spans="2:50" s="104" customFormat="1" ht="84">
      <c r="B143" s="93">
        <v>123</v>
      </c>
      <c r="C143" s="92">
        <v>123</v>
      </c>
      <c r="D143" s="94" t="s">
        <v>1337</v>
      </c>
      <c r="E143" s="94" t="s">
        <v>4122</v>
      </c>
      <c r="F143" s="94" t="s">
        <v>4159</v>
      </c>
      <c r="G143" s="94" t="s">
        <v>4466</v>
      </c>
      <c r="H143" s="94" t="s">
        <v>4139</v>
      </c>
      <c r="I143" s="95" t="s">
        <v>4139</v>
      </c>
      <c r="J143" s="94" t="s">
        <v>4467</v>
      </c>
      <c r="K143" s="92" t="s">
        <v>4254</v>
      </c>
      <c r="L143" s="92" t="s">
        <v>4250</v>
      </c>
      <c r="M143" s="92">
        <v>350</v>
      </c>
      <c r="N143" s="96">
        <v>0</v>
      </c>
      <c r="O143" s="96">
        <v>0</v>
      </c>
      <c r="P143" s="97">
        <v>0</v>
      </c>
      <c r="Q143" s="98">
        <v>0</v>
      </c>
      <c r="R143" s="98">
        <v>0</v>
      </c>
      <c r="S143" s="98">
        <v>0</v>
      </c>
      <c r="T143" s="96">
        <v>0</v>
      </c>
      <c r="U143" s="97">
        <v>0</v>
      </c>
      <c r="V143" s="99">
        <v>100</v>
      </c>
      <c r="W143" s="100">
        <v>272</v>
      </c>
      <c r="X143" s="97">
        <v>1</v>
      </c>
      <c r="Y143" s="98">
        <v>281103855</v>
      </c>
      <c r="Z143" s="98">
        <v>281103855</v>
      </c>
      <c r="AA143" s="98">
        <v>281103855</v>
      </c>
      <c r="AB143" s="100">
        <v>272</v>
      </c>
      <c r="AC143" s="101">
        <v>0.77714285714285714</v>
      </c>
      <c r="AD143" s="100">
        <v>78</v>
      </c>
      <c r="AE143" s="102">
        <v>227</v>
      </c>
      <c r="AF143" s="101">
        <v>1</v>
      </c>
      <c r="AG143" s="98">
        <v>150954683</v>
      </c>
      <c r="AH143" s="98">
        <v>150954683</v>
      </c>
      <c r="AI143" s="98">
        <v>150954683</v>
      </c>
      <c r="AJ143" s="100">
        <v>499</v>
      </c>
      <c r="AK143" s="101">
        <v>1</v>
      </c>
      <c r="AL143" s="100">
        <v>221</v>
      </c>
      <c r="AM143" s="103">
        <v>0.63142857142857145</v>
      </c>
      <c r="AN143" s="111">
        <v>211</v>
      </c>
      <c r="AO143" s="110">
        <v>0.95475113122171951</v>
      </c>
      <c r="AP143" s="98">
        <f>+SUMIFS('Ejec Diciembre 2023 Cajica'!G:G,'Ejec Diciembre 2023 Cajica'!B:B,4,'Ejec Diciembre 2023 Cajica'!D:D,BD_Resúmen!B143)</f>
        <v>200000000</v>
      </c>
      <c r="AQ143" s="98">
        <f>+SUMIFS('Ejec Diciembre 2023 Cajica'!H:H,'Ejec Diciembre 2023 Cajica'!B:B,4,'Ejec Diciembre 2023 Cajica'!D:D,BD_Resúmen!B143)</f>
        <v>200000000</v>
      </c>
      <c r="AR143" s="98">
        <f>+SUMIFS('Ejec Diciembre 2023 Cajica'!I:I,'Ejec Diciembre 2023 Cajica'!B:B,4,'Ejec Diciembre 2023 Cajica'!D:D,BD_Resúmen!B143)</f>
        <v>200000000</v>
      </c>
      <c r="AS143" s="115">
        <v>710</v>
      </c>
      <c r="AT143" s="101">
        <v>1</v>
      </c>
      <c r="AU143" s="98">
        <f t="shared" si="4"/>
        <v>632058538</v>
      </c>
      <c r="AV143" s="98">
        <f t="shared" si="5"/>
        <v>632058538</v>
      </c>
      <c r="AW143" s="92" t="s">
        <v>4934</v>
      </c>
      <c r="AX143" s="92"/>
    </row>
    <row r="144" spans="2:50" s="104" customFormat="1" ht="72">
      <c r="B144" s="93">
        <v>124</v>
      </c>
      <c r="C144" s="92">
        <v>124</v>
      </c>
      <c r="D144" s="94" t="s">
        <v>1337</v>
      </c>
      <c r="E144" s="94" t="s">
        <v>4122</v>
      </c>
      <c r="F144" s="94" t="s">
        <v>4159</v>
      </c>
      <c r="G144" s="94" t="s">
        <v>4468</v>
      </c>
      <c r="H144" s="94" t="s">
        <v>4139</v>
      </c>
      <c r="I144" s="95" t="s">
        <v>4139</v>
      </c>
      <c r="J144" s="94" t="s">
        <v>4469</v>
      </c>
      <c r="K144" s="92" t="s">
        <v>4254</v>
      </c>
      <c r="L144" s="92" t="s">
        <v>4250</v>
      </c>
      <c r="M144" s="92">
        <v>1200</v>
      </c>
      <c r="N144" s="96">
        <v>170</v>
      </c>
      <c r="O144" s="96">
        <v>170</v>
      </c>
      <c r="P144" s="97">
        <v>1</v>
      </c>
      <c r="Q144" s="98">
        <v>50000000</v>
      </c>
      <c r="R144" s="98">
        <v>50000000</v>
      </c>
      <c r="S144" s="98">
        <v>50000000</v>
      </c>
      <c r="T144" s="96">
        <v>170</v>
      </c>
      <c r="U144" s="97">
        <v>0.14166666666666666</v>
      </c>
      <c r="V144" s="99">
        <v>343</v>
      </c>
      <c r="W144" s="100">
        <v>425</v>
      </c>
      <c r="X144" s="97">
        <v>1</v>
      </c>
      <c r="Y144" s="98">
        <v>250000000</v>
      </c>
      <c r="Z144" s="98">
        <v>250000000</v>
      </c>
      <c r="AA144" s="98">
        <v>250000000</v>
      </c>
      <c r="AB144" s="100">
        <v>595</v>
      </c>
      <c r="AC144" s="101">
        <v>0.49583333333333335</v>
      </c>
      <c r="AD144" s="100">
        <v>343</v>
      </c>
      <c r="AE144" s="102">
        <v>490</v>
      </c>
      <c r="AF144" s="101">
        <v>1</v>
      </c>
      <c r="AG144" s="98">
        <v>287868477</v>
      </c>
      <c r="AH144" s="98">
        <v>287868477</v>
      </c>
      <c r="AI144" s="98">
        <v>287868477</v>
      </c>
      <c r="AJ144" s="100">
        <v>1085</v>
      </c>
      <c r="AK144" s="101">
        <v>0.90416666666666667</v>
      </c>
      <c r="AL144" s="100">
        <v>115</v>
      </c>
      <c r="AM144" s="103">
        <v>9.583333333333334E-2</v>
      </c>
      <c r="AN144" s="111">
        <v>350</v>
      </c>
      <c r="AO144" s="110">
        <v>1</v>
      </c>
      <c r="AP144" s="98">
        <f>+SUMIFS('Ejec Diciembre 2023 Cajica'!G:G,'Ejec Diciembre 2023 Cajica'!B:B,4,'Ejec Diciembre 2023 Cajica'!D:D,BD_Resúmen!B144)</f>
        <v>500000000</v>
      </c>
      <c r="AQ144" s="98">
        <f>+SUMIFS('Ejec Diciembre 2023 Cajica'!H:H,'Ejec Diciembre 2023 Cajica'!B:B,4,'Ejec Diciembre 2023 Cajica'!D:D,BD_Resúmen!B144)</f>
        <v>499994180</v>
      </c>
      <c r="AR144" s="98">
        <f>+SUMIFS('Ejec Diciembre 2023 Cajica'!I:I,'Ejec Diciembre 2023 Cajica'!B:B,4,'Ejec Diciembre 2023 Cajica'!D:D,BD_Resúmen!B144)</f>
        <v>499994180</v>
      </c>
      <c r="AS144" s="115">
        <v>1435</v>
      </c>
      <c r="AT144" s="101">
        <v>1</v>
      </c>
      <c r="AU144" s="98">
        <f t="shared" si="4"/>
        <v>1087862657</v>
      </c>
      <c r="AV144" s="98">
        <f t="shared" si="5"/>
        <v>1087862657</v>
      </c>
      <c r="AW144" s="92" t="s">
        <v>4935</v>
      </c>
      <c r="AX144" s="92"/>
    </row>
    <row r="145" spans="2:50" s="104" customFormat="1" ht="60">
      <c r="B145" s="93">
        <v>125</v>
      </c>
      <c r="C145" s="92">
        <v>125</v>
      </c>
      <c r="D145" s="94" t="s">
        <v>1337</v>
      </c>
      <c r="E145" s="94" t="s">
        <v>4122</v>
      </c>
      <c r="F145" s="94" t="s">
        <v>4159</v>
      </c>
      <c r="G145" s="94" t="s">
        <v>4468</v>
      </c>
      <c r="H145" s="94" t="s">
        <v>4139</v>
      </c>
      <c r="I145" s="95" t="s">
        <v>4139</v>
      </c>
      <c r="J145" s="94" t="s">
        <v>4470</v>
      </c>
      <c r="K145" s="92" t="s">
        <v>4254</v>
      </c>
      <c r="L145" s="92" t="s">
        <v>4250</v>
      </c>
      <c r="M145" s="92">
        <v>6</v>
      </c>
      <c r="N145" s="96">
        <v>0</v>
      </c>
      <c r="O145" s="96">
        <v>0</v>
      </c>
      <c r="P145" s="97">
        <v>0</v>
      </c>
      <c r="Q145" s="98">
        <v>0</v>
      </c>
      <c r="R145" s="98">
        <v>0</v>
      </c>
      <c r="S145" s="98">
        <v>0</v>
      </c>
      <c r="T145" s="96">
        <v>0</v>
      </c>
      <c r="U145" s="97">
        <v>0</v>
      </c>
      <c r="V145" s="99">
        <v>2</v>
      </c>
      <c r="W145" s="100">
        <v>6</v>
      </c>
      <c r="X145" s="97">
        <v>1</v>
      </c>
      <c r="Y145" s="98">
        <v>20000000</v>
      </c>
      <c r="Z145" s="98">
        <v>20000000</v>
      </c>
      <c r="AA145" s="98">
        <v>20000000</v>
      </c>
      <c r="AB145" s="100">
        <v>6</v>
      </c>
      <c r="AC145" s="101">
        <v>1</v>
      </c>
      <c r="AD145" s="100">
        <v>0</v>
      </c>
      <c r="AE145" s="102">
        <v>4</v>
      </c>
      <c r="AF145" s="101">
        <v>0</v>
      </c>
      <c r="AG145" s="98">
        <v>0</v>
      </c>
      <c r="AH145" s="98">
        <v>0</v>
      </c>
      <c r="AI145" s="98">
        <v>0</v>
      </c>
      <c r="AJ145" s="100">
        <v>10</v>
      </c>
      <c r="AK145" s="101">
        <v>1</v>
      </c>
      <c r="AL145" s="100">
        <v>2</v>
      </c>
      <c r="AM145" s="103">
        <v>0.33333333333333331</v>
      </c>
      <c r="AN145" s="111">
        <v>1</v>
      </c>
      <c r="AO145" s="110">
        <v>0.5</v>
      </c>
      <c r="AP145" s="98">
        <f>+SUMIFS('Ejec Diciembre 2023 Cajica'!G:G,'Ejec Diciembre 2023 Cajica'!B:B,4,'Ejec Diciembre 2023 Cajica'!D:D,BD_Resúmen!B145)</f>
        <v>0</v>
      </c>
      <c r="AQ145" s="98">
        <f>+SUMIFS('Ejec Diciembre 2023 Cajica'!H:H,'Ejec Diciembre 2023 Cajica'!B:B,4,'Ejec Diciembre 2023 Cajica'!D:D,BD_Resúmen!B145)</f>
        <v>0</v>
      </c>
      <c r="AR145" s="98">
        <f>+SUMIFS('Ejec Diciembre 2023 Cajica'!I:I,'Ejec Diciembre 2023 Cajica'!B:B,4,'Ejec Diciembre 2023 Cajica'!D:D,BD_Resúmen!B145)</f>
        <v>0</v>
      </c>
      <c r="AS145" s="115">
        <v>11</v>
      </c>
      <c r="AT145" s="101">
        <v>1</v>
      </c>
      <c r="AU145" s="98">
        <f t="shared" si="4"/>
        <v>20000000</v>
      </c>
      <c r="AV145" s="98">
        <f t="shared" si="5"/>
        <v>20000000</v>
      </c>
      <c r="AW145" s="92" t="s">
        <v>4936</v>
      </c>
      <c r="AX145" s="92"/>
    </row>
    <row r="146" spans="2:50" s="104" customFormat="1" ht="108">
      <c r="B146" s="93">
        <v>126</v>
      </c>
      <c r="C146" s="92">
        <v>126</v>
      </c>
      <c r="D146" s="94" t="s">
        <v>1337</v>
      </c>
      <c r="E146" s="94" t="s">
        <v>4122</v>
      </c>
      <c r="F146" s="94" t="s">
        <v>4159</v>
      </c>
      <c r="G146" s="94" t="s">
        <v>4471</v>
      </c>
      <c r="H146" s="94" t="s">
        <v>4139</v>
      </c>
      <c r="I146" s="95" t="s">
        <v>4139</v>
      </c>
      <c r="J146" s="94" t="s">
        <v>4472</v>
      </c>
      <c r="K146" s="92" t="s">
        <v>4249</v>
      </c>
      <c r="L146" s="92" t="s">
        <v>4250</v>
      </c>
      <c r="M146" s="92">
        <v>6</v>
      </c>
      <c r="N146" s="96">
        <v>6</v>
      </c>
      <c r="O146" s="96">
        <v>6</v>
      </c>
      <c r="P146" s="97">
        <v>1</v>
      </c>
      <c r="Q146" s="98">
        <v>74215400</v>
      </c>
      <c r="R146" s="98">
        <v>74215400</v>
      </c>
      <c r="S146" s="98">
        <v>74215400</v>
      </c>
      <c r="T146" s="96">
        <v>6</v>
      </c>
      <c r="U146" s="97">
        <v>0.25</v>
      </c>
      <c r="V146" s="99">
        <v>6</v>
      </c>
      <c r="W146" s="100">
        <v>6</v>
      </c>
      <c r="X146" s="97">
        <v>1</v>
      </c>
      <c r="Y146" s="98">
        <v>174101878</v>
      </c>
      <c r="Z146" s="98">
        <v>174101878</v>
      </c>
      <c r="AA146" s="98">
        <v>174101878</v>
      </c>
      <c r="AB146" s="100">
        <v>12</v>
      </c>
      <c r="AC146" s="101">
        <v>0.5</v>
      </c>
      <c r="AD146" s="100">
        <v>6</v>
      </c>
      <c r="AE146" s="102">
        <v>6</v>
      </c>
      <c r="AF146" s="101">
        <v>1</v>
      </c>
      <c r="AG146" s="98">
        <v>313302952</v>
      </c>
      <c r="AH146" s="98">
        <v>313302952</v>
      </c>
      <c r="AI146" s="98">
        <v>313302952</v>
      </c>
      <c r="AJ146" s="100">
        <v>18</v>
      </c>
      <c r="AK146" s="101">
        <v>0.75</v>
      </c>
      <c r="AL146" s="100">
        <v>6</v>
      </c>
      <c r="AM146" s="103">
        <v>0.25</v>
      </c>
      <c r="AN146" s="111">
        <v>6</v>
      </c>
      <c r="AO146" s="110">
        <v>1</v>
      </c>
      <c r="AP146" s="98">
        <f>+SUMIFS('Ejec Diciembre 2023 Cajica'!G:G,'Ejec Diciembre 2023 Cajica'!B:B,4,'Ejec Diciembre 2023 Cajica'!D:D,BD_Resúmen!B146)</f>
        <v>398538420</v>
      </c>
      <c r="AQ146" s="98">
        <f>+SUMIFS('Ejec Diciembre 2023 Cajica'!H:H,'Ejec Diciembre 2023 Cajica'!B:B,4,'Ejec Diciembre 2023 Cajica'!D:D,BD_Resúmen!B146)</f>
        <v>382465648</v>
      </c>
      <c r="AR146" s="98">
        <f>+SUMIFS('Ejec Diciembre 2023 Cajica'!I:I,'Ejec Diciembre 2023 Cajica'!B:B,4,'Ejec Diciembre 2023 Cajica'!D:D,BD_Resúmen!B146)</f>
        <v>380198548</v>
      </c>
      <c r="AS146" s="115">
        <v>6</v>
      </c>
      <c r="AT146" s="101">
        <v>1</v>
      </c>
      <c r="AU146" s="98">
        <f t="shared" si="4"/>
        <v>944085878</v>
      </c>
      <c r="AV146" s="98">
        <f t="shared" si="5"/>
        <v>941818778</v>
      </c>
      <c r="AW146" s="92" t="s">
        <v>4937</v>
      </c>
      <c r="AX146" s="92"/>
    </row>
    <row r="147" spans="2:50" s="104" customFormat="1" ht="72">
      <c r="B147" s="93">
        <v>127</v>
      </c>
      <c r="C147" s="92">
        <v>127</v>
      </c>
      <c r="D147" s="94" t="s">
        <v>1337</v>
      </c>
      <c r="E147" s="94" t="s">
        <v>4122</v>
      </c>
      <c r="F147" s="94" t="s">
        <v>4159</v>
      </c>
      <c r="G147" s="94" t="s">
        <v>4473</v>
      </c>
      <c r="H147" s="94" t="s">
        <v>4139</v>
      </c>
      <c r="I147" s="95" t="s">
        <v>4139</v>
      </c>
      <c r="J147" s="94" t="s">
        <v>4474</v>
      </c>
      <c r="K147" s="92" t="s">
        <v>4249</v>
      </c>
      <c r="L147" s="92" t="s">
        <v>4417</v>
      </c>
      <c r="M147" s="92">
        <v>100</v>
      </c>
      <c r="N147" s="96">
        <v>100</v>
      </c>
      <c r="O147" s="96">
        <v>100</v>
      </c>
      <c r="P147" s="97">
        <v>1</v>
      </c>
      <c r="Q147" s="98">
        <v>14162500</v>
      </c>
      <c r="R147" s="98">
        <v>14162500</v>
      </c>
      <c r="S147" s="98">
        <v>14162500</v>
      </c>
      <c r="T147" s="96">
        <v>100</v>
      </c>
      <c r="U147" s="97">
        <v>0.25</v>
      </c>
      <c r="V147" s="99">
        <v>100</v>
      </c>
      <c r="W147" s="100">
        <v>100</v>
      </c>
      <c r="X147" s="97">
        <v>1</v>
      </c>
      <c r="Y147" s="98">
        <v>177749996</v>
      </c>
      <c r="Z147" s="98">
        <v>177749996</v>
      </c>
      <c r="AA147" s="98">
        <v>177749996</v>
      </c>
      <c r="AB147" s="100">
        <v>200</v>
      </c>
      <c r="AC147" s="101">
        <v>0.5</v>
      </c>
      <c r="AD147" s="100">
        <v>100</v>
      </c>
      <c r="AE147" s="102">
        <v>100</v>
      </c>
      <c r="AF147" s="101">
        <v>1</v>
      </c>
      <c r="AG147" s="98">
        <v>310320000</v>
      </c>
      <c r="AH147" s="98">
        <v>310320000</v>
      </c>
      <c r="AI147" s="98">
        <v>310320000</v>
      </c>
      <c r="AJ147" s="100">
        <v>300</v>
      </c>
      <c r="AK147" s="101">
        <v>0.75</v>
      </c>
      <c r="AL147" s="100">
        <v>100</v>
      </c>
      <c r="AM147" s="103">
        <v>0.25</v>
      </c>
      <c r="AN147" s="111">
        <v>100</v>
      </c>
      <c r="AO147" s="110">
        <v>1</v>
      </c>
      <c r="AP147" s="98">
        <f>+SUMIFS('Ejec Diciembre 2023 Cajica'!G:G,'Ejec Diciembre 2023 Cajica'!B:B,4,'Ejec Diciembre 2023 Cajica'!D:D,BD_Resúmen!B147)</f>
        <v>350739180</v>
      </c>
      <c r="AQ147" s="98">
        <f>+SUMIFS('Ejec Diciembre 2023 Cajica'!H:H,'Ejec Diciembre 2023 Cajica'!B:B,4,'Ejec Diciembre 2023 Cajica'!D:D,BD_Resúmen!B147)</f>
        <v>340783080</v>
      </c>
      <c r="AR147" s="98">
        <f>+SUMIFS('Ejec Diciembre 2023 Cajica'!I:I,'Ejec Diciembre 2023 Cajica'!B:B,4,'Ejec Diciembre 2023 Cajica'!D:D,BD_Resúmen!B147)</f>
        <v>340782480</v>
      </c>
      <c r="AS147" s="115">
        <v>100</v>
      </c>
      <c r="AT147" s="101">
        <v>1</v>
      </c>
      <c r="AU147" s="98">
        <f t="shared" si="4"/>
        <v>843015576</v>
      </c>
      <c r="AV147" s="98">
        <f t="shared" si="5"/>
        <v>843014976</v>
      </c>
      <c r="AW147" s="92" t="s">
        <v>4938</v>
      </c>
      <c r="AX147" s="92"/>
    </row>
    <row r="148" spans="2:50" s="104" customFormat="1" ht="72">
      <c r="B148" s="93">
        <v>128</v>
      </c>
      <c r="C148" s="92">
        <v>128</v>
      </c>
      <c r="D148" s="94" t="s">
        <v>1337</v>
      </c>
      <c r="E148" s="94" t="s">
        <v>4122</v>
      </c>
      <c r="F148" s="94" t="s">
        <v>4159</v>
      </c>
      <c r="G148" s="94" t="s">
        <v>4475</v>
      </c>
      <c r="H148" s="94" t="s">
        <v>4139</v>
      </c>
      <c r="I148" s="95" t="s">
        <v>4139</v>
      </c>
      <c r="J148" s="94" t="s">
        <v>4476</v>
      </c>
      <c r="K148" s="92" t="s">
        <v>4249</v>
      </c>
      <c r="L148" s="92" t="s">
        <v>4417</v>
      </c>
      <c r="M148" s="92">
        <v>100</v>
      </c>
      <c r="N148" s="96">
        <v>100</v>
      </c>
      <c r="O148" s="96">
        <v>100</v>
      </c>
      <c r="P148" s="97">
        <v>1</v>
      </c>
      <c r="Q148" s="98">
        <v>63518400</v>
      </c>
      <c r="R148" s="98">
        <v>63518400</v>
      </c>
      <c r="S148" s="98">
        <v>61592400</v>
      </c>
      <c r="T148" s="96">
        <v>100</v>
      </c>
      <c r="U148" s="97">
        <v>0.25</v>
      </c>
      <c r="V148" s="99">
        <v>100</v>
      </c>
      <c r="W148" s="100">
        <v>100</v>
      </c>
      <c r="X148" s="97">
        <v>1</v>
      </c>
      <c r="Y148" s="98">
        <v>26370000</v>
      </c>
      <c r="Z148" s="98">
        <v>26370000</v>
      </c>
      <c r="AA148" s="98">
        <v>26370000</v>
      </c>
      <c r="AB148" s="100">
        <v>200</v>
      </c>
      <c r="AC148" s="101">
        <v>0.5</v>
      </c>
      <c r="AD148" s="100">
        <v>100</v>
      </c>
      <c r="AE148" s="102">
        <v>100</v>
      </c>
      <c r="AF148" s="101">
        <v>1</v>
      </c>
      <c r="AG148" s="98">
        <v>30180000</v>
      </c>
      <c r="AH148" s="98">
        <v>30180000</v>
      </c>
      <c r="AI148" s="98">
        <v>30180000</v>
      </c>
      <c r="AJ148" s="100">
        <v>300</v>
      </c>
      <c r="AK148" s="101">
        <v>0.75</v>
      </c>
      <c r="AL148" s="100">
        <v>100</v>
      </c>
      <c r="AM148" s="103">
        <v>0.25</v>
      </c>
      <c r="AN148" s="111">
        <v>100</v>
      </c>
      <c r="AO148" s="110">
        <v>1</v>
      </c>
      <c r="AP148" s="98">
        <f>+SUMIFS('Ejec Diciembre 2023 Cajica'!G:G,'Ejec Diciembre 2023 Cajica'!B:B,4,'Ejec Diciembre 2023 Cajica'!D:D,BD_Resúmen!B148)</f>
        <v>33198000</v>
      </c>
      <c r="AQ148" s="98">
        <f>+SUMIFS('Ejec Diciembre 2023 Cajica'!H:H,'Ejec Diciembre 2023 Cajica'!B:B,4,'Ejec Diciembre 2023 Cajica'!D:D,BD_Resúmen!B148)</f>
        <v>33198000</v>
      </c>
      <c r="AR148" s="98">
        <f>+SUMIFS('Ejec Diciembre 2023 Cajica'!I:I,'Ejec Diciembre 2023 Cajica'!B:B,4,'Ejec Diciembre 2023 Cajica'!D:D,BD_Resúmen!B148)</f>
        <v>33198000</v>
      </c>
      <c r="AS148" s="115">
        <v>100</v>
      </c>
      <c r="AT148" s="101">
        <v>1</v>
      </c>
      <c r="AU148" s="98">
        <f t="shared" si="4"/>
        <v>153266400</v>
      </c>
      <c r="AV148" s="98">
        <f t="shared" si="5"/>
        <v>151340400</v>
      </c>
      <c r="AW148" s="92" t="s">
        <v>4939</v>
      </c>
      <c r="AX148" s="92"/>
    </row>
    <row r="149" spans="2:50" s="104" customFormat="1" ht="96">
      <c r="B149" s="93">
        <v>129</v>
      </c>
      <c r="C149" s="92">
        <v>129</v>
      </c>
      <c r="D149" s="94" t="s">
        <v>1337</v>
      </c>
      <c r="E149" s="94" t="s">
        <v>4122</v>
      </c>
      <c r="F149" s="94" t="s">
        <v>4159</v>
      </c>
      <c r="G149" s="94" t="s">
        <v>4477</v>
      </c>
      <c r="H149" s="94" t="s">
        <v>4139</v>
      </c>
      <c r="I149" s="95" t="s">
        <v>4139</v>
      </c>
      <c r="J149" s="94" t="s">
        <v>4478</v>
      </c>
      <c r="K149" s="92" t="s">
        <v>4254</v>
      </c>
      <c r="L149" s="92" t="s">
        <v>4250</v>
      </c>
      <c r="M149" s="92">
        <v>80</v>
      </c>
      <c r="N149" s="96">
        <v>0</v>
      </c>
      <c r="O149" s="96">
        <v>0</v>
      </c>
      <c r="P149" s="97">
        <v>0</v>
      </c>
      <c r="Q149" s="98">
        <v>0</v>
      </c>
      <c r="R149" s="98">
        <v>0</v>
      </c>
      <c r="S149" s="98">
        <v>0</v>
      </c>
      <c r="T149" s="96">
        <v>0</v>
      </c>
      <c r="U149" s="97">
        <v>0</v>
      </c>
      <c r="V149" s="99">
        <v>26</v>
      </c>
      <c r="W149" s="100">
        <v>42</v>
      </c>
      <c r="X149" s="97">
        <v>1</v>
      </c>
      <c r="Y149" s="98">
        <v>36291061</v>
      </c>
      <c r="Z149" s="98">
        <v>36291061</v>
      </c>
      <c r="AA149" s="98">
        <v>36291061</v>
      </c>
      <c r="AB149" s="100">
        <v>42</v>
      </c>
      <c r="AC149" s="101">
        <v>0.52500000000000002</v>
      </c>
      <c r="AD149" s="100">
        <v>27</v>
      </c>
      <c r="AE149" s="102">
        <v>19</v>
      </c>
      <c r="AF149" s="101">
        <v>0.70370370370370372</v>
      </c>
      <c r="AG149" s="98">
        <v>49252553</v>
      </c>
      <c r="AH149" s="98">
        <v>49252553</v>
      </c>
      <c r="AI149" s="98">
        <v>49252553</v>
      </c>
      <c r="AJ149" s="100">
        <v>61</v>
      </c>
      <c r="AK149" s="101">
        <v>0.76249999999999996</v>
      </c>
      <c r="AL149" s="100">
        <v>20</v>
      </c>
      <c r="AM149" s="103">
        <v>0.25</v>
      </c>
      <c r="AN149" s="111">
        <v>10</v>
      </c>
      <c r="AO149" s="110">
        <v>0.5</v>
      </c>
      <c r="AP149" s="98">
        <f>+SUMIFS('Ejec Diciembre 2023 Cajica'!G:G,'Ejec Diciembre 2023 Cajica'!B:B,4,'Ejec Diciembre 2023 Cajica'!D:D,BD_Resúmen!B149)</f>
        <v>14788150</v>
      </c>
      <c r="AQ149" s="98">
        <f>+SUMIFS('Ejec Diciembre 2023 Cajica'!H:H,'Ejec Diciembre 2023 Cajica'!B:B,4,'Ejec Diciembre 2023 Cajica'!D:D,BD_Resúmen!B149)</f>
        <v>14788150</v>
      </c>
      <c r="AR149" s="98">
        <f>+SUMIFS('Ejec Diciembre 2023 Cajica'!I:I,'Ejec Diciembre 2023 Cajica'!B:B,4,'Ejec Diciembre 2023 Cajica'!D:D,BD_Resúmen!B149)</f>
        <v>14788150</v>
      </c>
      <c r="AS149" s="115">
        <v>71</v>
      </c>
      <c r="AT149" s="101">
        <v>0.88749999999999996</v>
      </c>
      <c r="AU149" s="98">
        <f t="shared" si="4"/>
        <v>100331764</v>
      </c>
      <c r="AV149" s="98">
        <f t="shared" si="5"/>
        <v>100331764</v>
      </c>
      <c r="AW149" s="92" t="s">
        <v>4940</v>
      </c>
      <c r="AX149" s="92"/>
    </row>
    <row r="150" spans="2:50" s="104" customFormat="1" ht="60">
      <c r="B150" s="93">
        <v>130</v>
      </c>
      <c r="C150" s="92">
        <v>130</v>
      </c>
      <c r="D150" s="94" t="s">
        <v>1337</v>
      </c>
      <c r="E150" s="94" t="s">
        <v>4122</v>
      </c>
      <c r="F150" s="94" t="s">
        <v>4159</v>
      </c>
      <c r="G150" s="94" t="s">
        <v>4276</v>
      </c>
      <c r="H150" s="94" t="s">
        <v>4139</v>
      </c>
      <c r="I150" s="95" t="s">
        <v>4139</v>
      </c>
      <c r="J150" s="94" t="s">
        <v>4479</v>
      </c>
      <c r="K150" s="92" t="s">
        <v>4254</v>
      </c>
      <c r="L150" s="92" t="s">
        <v>4250</v>
      </c>
      <c r="M150" s="92">
        <v>7</v>
      </c>
      <c r="N150" s="96">
        <v>3</v>
      </c>
      <c r="O150" s="96">
        <v>3</v>
      </c>
      <c r="P150" s="97">
        <v>1</v>
      </c>
      <c r="Q150" s="98">
        <v>85613000</v>
      </c>
      <c r="R150" s="98">
        <v>85613000</v>
      </c>
      <c r="S150" s="98">
        <v>85613000</v>
      </c>
      <c r="T150" s="96">
        <v>3</v>
      </c>
      <c r="U150" s="97">
        <v>0.42857142857142855</v>
      </c>
      <c r="V150" s="99">
        <v>2</v>
      </c>
      <c r="W150" s="100">
        <v>2</v>
      </c>
      <c r="X150" s="97">
        <v>1</v>
      </c>
      <c r="Y150" s="98">
        <v>0</v>
      </c>
      <c r="Z150" s="98">
        <v>0</v>
      </c>
      <c r="AA150" s="98">
        <v>0</v>
      </c>
      <c r="AB150" s="100">
        <v>5</v>
      </c>
      <c r="AC150" s="101">
        <v>0.7142857142857143</v>
      </c>
      <c r="AD150" s="100">
        <v>1</v>
      </c>
      <c r="AE150" s="102">
        <v>2</v>
      </c>
      <c r="AF150" s="101">
        <v>1</v>
      </c>
      <c r="AG150" s="98">
        <v>30000000</v>
      </c>
      <c r="AH150" s="98">
        <v>30000000</v>
      </c>
      <c r="AI150" s="98">
        <v>30000000</v>
      </c>
      <c r="AJ150" s="100">
        <v>7</v>
      </c>
      <c r="AK150" s="101">
        <v>1</v>
      </c>
      <c r="AL150" s="100">
        <v>1</v>
      </c>
      <c r="AM150" s="103">
        <v>0.14285714285714285</v>
      </c>
      <c r="AN150" s="111">
        <v>1</v>
      </c>
      <c r="AO150" s="110">
        <v>1</v>
      </c>
      <c r="AP150" s="98">
        <f>+SUMIFS('Ejec Diciembre 2023 Cajica'!G:G,'Ejec Diciembre 2023 Cajica'!B:B,4,'Ejec Diciembre 2023 Cajica'!D:D,BD_Resúmen!B150)</f>
        <v>5948170</v>
      </c>
      <c r="AQ150" s="98">
        <f>+SUMIFS('Ejec Diciembre 2023 Cajica'!H:H,'Ejec Diciembre 2023 Cajica'!B:B,4,'Ejec Diciembre 2023 Cajica'!D:D,BD_Resúmen!B150)</f>
        <v>0</v>
      </c>
      <c r="AR150" s="98">
        <f>+SUMIFS('Ejec Diciembre 2023 Cajica'!I:I,'Ejec Diciembre 2023 Cajica'!B:B,4,'Ejec Diciembre 2023 Cajica'!D:D,BD_Resúmen!B150)</f>
        <v>0</v>
      </c>
      <c r="AS150" s="115">
        <v>8</v>
      </c>
      <c r="AT150" s="101">
        <v>1</v>
      </c>
      <c r="AU150" s="98">
        <f t="shared" si="4"/>
        <v>115613000</v>
      </c>
      <c r="AV150" s="98">
        <f t="shared" si="5"/>
        <v>115613000</v>
      </c>
      <c r="AW150" s="92" t="s">
        <v>4941</v>
      </c>
      <c r="AX150" s="92"/>
    </row>
    <row r="151" spans="2:50" s="104" customFormat="1" ht="84">
      <c r="B151" s="93">
        <v>131</v>
      </c>
      <c r="C151" s="92">
        <v>131</v>
      </c>
      <c r="D151" s="94" t="s">
        <v>1337</v>
      </c>
      <c r="E151" s="94" t="s">
        <v>4122</v>
      </c>
      <c r="F151" s="94" t="s">
        <v>4159</v>
      </c>
      <c r="G151" s="94" t="s">
        <v>4480</v>
      </c>
      <c r="H151" s="94" t="s">
        <v>4139</v>
      </c>
      <c r="I151" s="95" t="s">
        <v>4139</v>
      </c>
      <c r="J151" s="94" t="s">
        <v>4481</v>
      </c>
      <c r="K151" s="92" t="s">
        <v>4249</v>
      </c>
      <c r="L151" s="92" t="s">
        <v>4417</v>
      </c>
      <c r="M151" s="92">
        <v>100</v>
      </c>
      <c r="N151" s="96">
        <v>100</v>
      </c>
      <c r="O151" s="96">
        <v>100</v>
      </c>
      <c r="P151" s="97">
        <v>1</v>
      </c>
      <c r="Q151" s="98">
        <v>107968872</v>
      </c>
      <c r="R151" s="98">
        <v>66360551.219999999</v>
      </c>
      <c r="S151" s="98">
        <v>66360551.219999999</v>
      </c>
      <c r="T151" s="96">
        <v>100</v>
      </c>
      <c r="U151" s="97">
        <v>0.25</v>
      </c>
      <c r="V151" s="99">
        <v>100</v>
      </c>
      <c r="W151" s="100">
        <v>100</v>
      </c>
      <c r="X151" s="97">
        <v>1</v>
      </c>
      <c r="Y151" s="98">
        <v>169494276</v>
      </c>
      <c r="Z151" s="98">
        <v>169443481</v>
      </c>
      <c r="AA151" s="98">
        <v>169443481</v>
      </c>
      <c r="AB151" s="100">
        <v>200</v>
      </c>
      <c r="AC151" s="101">
        <v>0.5</v>
      </c>
      <c r="AD151" s="100">
        <v>100</v>
      </c>
      <c r="AE151" s="102">
        <v>100</v>
      </c>
      <c r="AF151" s="101">
        <v>1</v>
      </c>
      <c r="AG151" s="98">
        <v>308071826</v>
      </c>
      <c r="AH151" s="98">
        <v>308067872</v>
      </c>
      <c r="AI151" s="98">
        <v>308067872</v>
      </c>
      <c r="AJ151" s="100">
        <v>300</v>
      </c>
      <c r="AK151" s="101">
        <v>0.75</v>
      </c>
      <c r="AL151" s="100">
        <v>100</v>
      </c>
      <c r="AM151" s="103">
        <v>0.25</v>
      </c>
      <c r="AN151" s="111">
        <v>100</v>
      </c>
      <c r="AO151" s="110">
        <v>1</v>
      </c>
      <c r="AP151" s="98">
        <f>+SUMIFS('Ejec Diciembre 2023 Cajica'!G:G,'Ejec Diciembre 2023 Cajica'!B:B,4,'Ejec Diciembre 2023 Cajica'!D:D,BD_Resúmen!B151)</f>
        <v>556102668.21000004</v>
      </c>
      <c r="AQ151" s="98">
        <f>+SUMIFS('Ejec Diciembre 2023 Cajica'!H:H,'Ejec Diciembre 2023 Cajica'!B:B,4,'Ejec Diciembre 2023 Cajica'!D:D,BD_Resúmen!B151)</f>
        <v>556029550</v>
      </c>
      <c r="AR151" s="98">
        <f>+SUMIFS('Ejec Diciembre 2023 Cajica'!I:I,'Ejec Diciembre 2023 Cajica'!B:B,4,'Ejec Diciembre 2023 Cajica'!D:D,BD_Resúmen!B151)</f>
        <v>556029550</v>
      </c>
      <c r="AS151" s="115">
        <v>100</v>
      </c>
      <c r="AT151" s="101">
        <v>1</v>
      </c>
      <c r="AU151" s="98">
        <f t="shared" si="4"/>
        <v>1099901454.22</v>
      </c>
      <c r="AV151" s="98">
        <f t="shared" si="5"/>
        <v>1099901454.22</v>
      </c>
      <c r="AW151" s="92" t="s">
        <v>4942</v>
      </c>
      <c r="AX151" s="92"/>
    </row>
    <row r="152" spans="2:50" s="104" customFormat="1" ht="48">
      <c r="B152" s="93">
        <v>132</v>
      </c>
      <c r="C152" s="92">
        <v>132</v>
      </c>
      <c r="D152" s="94" t="s">
        <v>1337</v>
      </c>
      <c r="E152" s="94" t="s">
        <v>4122</v>
      </c>
      <c r="F152" s="94" t="s">
        <v>4159</v>
      </c>
      <c r="G152" s="94" t="s">
        <v>4482</v>
      </c>
      <c r="H152" s="94" t="s">
        <v>4139</v>
      </c>
      <c r="I152" s="95" t="s">
        <v>4139</v>
      </c>
      <c r="J152" s="94" t="s">
        <v>4483</v>
      </c>
      <c r="K152" s="92" t="s">
        <v>4249</v>
      </c>
      <c r="L152" s="92" t="s">
        <v>4250</v>
      </c>
      <c r="M152" s="92">
        <v>6</v>
      </c>
      <c r="N152" s="96">
        <v>6</v>
      </c>
      <c r="O152" s="96">
        <v>6</v>
      </c>
      <c r="P152" s="97">
        <v>1</v>
      </c>
      <c r="Q152" s="98">
        <v>175000000</v>
      </c>
      <c r="R152" s="98">
        <v>175000000</v>
      </c>
      <c r="S152" s="98">
        <v>175000000</v>
      </c>
      <c r="T152" s="96">
        <v>6</v>
      </c>
      <c r="U152" s="97">
        <v>0.25</v>
      </c>
      <c r="V152" s="99">
        <v>6</v>
      </c>
      <c r="W152" s="100">
        <v>6</v>
      </c>
      <c r="X152" s="97">
        <v>1</v>
      </c>
      <c r="Y152" s="98">
        <v>170700032</v>
      </c>
      <c r="Z152" s="98">
        <v>170700032</v>
      </c>
      <c r="AA152" s="98">
        <v>170700032</v>
      </c>
      <c r="AB152" s="100">
        <v>12</v>
      </c>
      <c r="AC152" s="101">
        <v>0.5</v>
      </c>
      <c r="AD152" s="100">
        <v>6</v>
      </c>
      <c r="AE152" s="102">
        <v>6</v>
      </c>
      <c r="AF152" s="101">
        <v>1</v>
      </c>
      <c r="AG152" s="98">
        <v>189673500</v>
      </c>
      <c r="AH152" s="98">
        <v>189673500</v>
      </c>
      <c r="AI152" s="98">
        <v>189673500</v>
      </c>
      <c r="AJ152" s="100">
        <v>18</v>
      </c>
      <c r="AK152" s="101">
        <v>0.75</v>
      </c>
      <c r="AL152" s="100">
        <v>6</v>
      </c>
      <c r="AM152" s="103">
        <v>0.25</v>
      </c>
      <c r="AN152" s="111">
        <v>100</v>
      </c>
      <c r="AO152" s="110">
        <v>1</v>
      </c>
      <c r="AP152" s="98">
        <f>+SUMIFS('Ejec Diciembre 2023 Cajica'!G:G,'Ejec Diciembre 2023 Cajica'!B:B,4,'Ejec Diciembre 2023 Cajica'!D:D,BD_Resúmen!B152)</f>
        <v>201342250</v>
      </c>
      <c r="AQ152" s="98">
        <f>+SUMIFS('Ejec Diciembre 2023 Cajica'!H:H,'Ejec Diciembre 2023 Cajica'!B:B,4,'Ejec Diciembre 2023 Cajica'!D:D,BD_Resúmen!B152)</f>
        <v>201342250</v>
      </c>
      <c r="AR152" s="98">
        <f>+SUMIFS('Ejec Diciembre 2023 Cajica'!I:I,'Ejec Diciembre 2023 Cajica'!B:B,4,'Ejec Diciembre 2023 Cajica'!D:D,BD_Resúmen!B152)</f>
        <v>201342250</v>
      </c>
      <c r="AS152" s="115">
        <v>29.5</v>
      </c>
      <c r="AT152" s="101">
        <v>1</v>
      </c>
      <c r="AU152" s="98">
        <f t="shared" si="4"/>
        <v>736715782</v>
      </c>
      <c r="AV152" s="98">
        <f t="shared" si="5"/>
        <v>736715782</v>
      </c>
      <c r="AW152" s="92" t="s">
        <v>4943</v>
      </c>
      <c r="AX152" s="92"/>
    </row>
    <row r="153" spans="2:50" s="104" customFormat="1" ht="60">
      <c r="B153" s="93">
        <v>133</v>
      </c>
      <c r="C153" s="92">
        <v>133</v>
      </c>
      <c r="D153" s="94" t="s">
        <v>1337</v>
      </c>
      <c r="E153" s="94" t="s">
        <v>4122</v>
      </c>
      <c r="F153" s="94" t="s">
        <v>4159</v>
      </c>
      <c r="G153" s="94" t="s">
        <v>4484</v>
      </c>
      <c r="H153" s="94" t="s">
        <v>4139</v>
      </c>
      <c r="I153" s="95" t="s">
        <v>4139</v>
      </c>
      <c r="J153" s="94" t="s">
        <v>4485</v>
      </c>
      <c r="K153" s="92" t="s">
        <v>4249</v>
      </c>
      <c r="L153" s="92" t="s">
        <v>4417</v>
      </c>
      <c r="M153" s="92">
        <v>100</v>
      </c>
      <c r="N153" s="96">
        <v>100</v>
      </c>
      <c r="O153" s="96">
        <v>100</v>
      </c>
      <c r="P153" s="97">
        <v>1</v>
      </c>
      <c r="Q153" s="98">
        <v>50000000</v>
      </c>
      <c r="R153" s="98">
        <v>50000000</v>
      </c>
      <c r="S153" s="98">
        <v>50000000</v>
      </c>
      <c r="T153" s="96">
        <v>100</v>
      </c>
      <c r="U153" s="97">
        <v>0.25</v>
      </c>
      <c r="V153" s="99">
        <v>100</v>
      </c>
      <c r="W153" s="100">
        <v>100</v>
      </c>
      <c r="X153" s="97">
        <v>1</v>
      </c>
      <c r="Y153" s="98">
        <v>50000000</v>
      </c>
      <c r="Z153" s="98">
        <v>50000000</v>
      </c>
      <c r="AA153" s="98">
        <v>50000000</v>
      </c>
      <c r="AB153" s="100">
        <v>200</v>
      </c>
      <c r="AC153" s="101">
        <v>0.5</v>
      </c>
      <c r="AD153" s="100">
        <v>100</v>
      </c>
      <c r="AE153" s="102">
        <v>100</v>
      </c>
      <c r="AF153" s="101">
        <v>1</v>
      </c>
      <c r="AG153" s="98">
        <v>16020000</v>
      </c>
      <c r="AH153" s="98">
        <v>16020000</v>
      </c>
      <c r="AI153" s="98">
        <v>16020000</v>
      </c>
      <c r="AJ153" s="100">
        <v>300</v>
      </c>
      <c r="AK153" s="101">
        <v>0.75</v>
      </c>
      <c r="AL153" s="100">
        <v>100</v>
      </c>
      <c r="AM153" s="103">
        <v>0.25</v>
      </c>
      <c r="AN153" s="111">
        <v>100</v>
      </c>
      <c r="AO153" s="110">
        <v>1</v>
      </c>
      <c r="AP153" s="98">
        <f>+SUMIFS('Ejec Diciembre 2023 Cajica'!G:G,'Ejec Diciembre 2023 Cajica'!B:B,4,'Ejec Diciembre 2023 Cajica'!D:D,BD_Resúmen!B153)</f>
        <v>41411700</v>
      </c>
      <c r="AQ153" s="98">
        <f>+SUMIFS('Ejec Diciembre 2023 Cajica'!H:H,'Ejec Diciembre 2023 Cajica'!B:B,4,'Ejec Diciembre 2023 Cajica'!D:D,BD_Resúmen!B153)</f>
        <v>41411700</v>
      </c>
      <c r="AR153" s="98">
        <f>+SUMIFS('Ejec Diciembre 2023 Cajica'!I:I,'Ejec Diciembre 2023 Cajica'!B:B,4,'Ejec Diciembre 2023 Cajica'!D:D,BD_Resúmen!B153)</f>
        <v>41411700</v>
      </c>
      <c r="AS153" s="115">
        <v>100</v>
      </c>
      <c r="AT153" s="101">
        <v>1</v>
      </c>
      <c r="AU153" s="98">
        <f t="shared" si="4"/>
        <v>157431700</v>
      </c>
      <c r="AV153" s="98">
        <f t="shared" si="5"/>
        <v>157431700</v>
      </c>
      <c r="AW153" s="92" t="s">
        <v>4944</v>
      </c>
      <c r="AX153" s="92"/>
    </row>
    <row r="154" spans="2:50" s="104" customFormat="1" ht="72">
      <c r="B154" s="93">
        <v>134</v>
      </c>
      <c r="C154" s="92">
        <v>134</v>
      </c>
      <c r="D154" s="94" t="s">
        <v>1337</v>
      </c>
      <c r="E154" s="94" t="s">
        <v>4122</v>
      </c>
      <c r="F154" s="94" t="s">
        <v>4159</v>
      </c>
      <c r="G154" s="94" t="s">
        <v>4486</v>
      </c>
      <c r="H154" s="94" t="s">
        <v>4139</v>
      </c>
      <c r="I154" s="95" t="s">
        <v>4139</v>
      </c>
      <c r="J154" s="94" t="s">
        <v>4487</v>
      </c>
      <c r="K154" s="92" t="s">
        <v>4249</v>
      </c>
      <c r="L154" s="92" t="s">
        <v>4250</v>
      </c>
      <c r="M154" s="92">
        <v>6</v>
      </c>
      <c r="N154" s="96">
        <v>6</v>
      </c>
      <c r="O154" s="96">
        <v>6</v>
      </c>
      <c r="P154" s="97">
        <v>1</v>
      </c>
      <c r="Q154" s="98">
        <v>65833950</v>
      </c>
      <c r="R154" s="98">
        <v>65833950</v>
      </c>
      <c r="S154" s="98">
        <v>65833950</v>
      </c>
      <c r="T154" s="96">
        <v>6</v>
      </c>
      <c r="U154" s="97">
        <v>0.25</v>
      </c>
      <c r="V154" s="99">
        <v>6</v>
      </c>
      <c r="W154" s="100">
        <v>6</v>
      </c>
      <c r="X154" s="97">
        <v>1</v>
      </c>
      <c r="Y154" s="98">
        <v>77082000</v>
      </c>
      <c r="Z154" s="98">
        <v>77082000</v>
      </c>
      <c r="AA154" s="98">
        <v>77082000</v>
      </c>
      <c r="AB154" s="100">
        <v>12</v>
      </c>
      <c r="AC154" s="101">
        <v>0.5</v>
      </c>
      <c r="AD154" s="100">
        <v>6</v>
      </c>
      <c r="AE154" s="102">
        <v>6</v>
      </c>
      <c r="AF154" s="101">
        <v>1</v>
      </c>
      <c r="AG154" s="98">
        <v>101500000</v>
      </c>
      <c r="AH154" s="98">
        <v>101500000</v>
      </c>
      <c r="AI154" s="98">
        <v>101500000</v>
      </c>
      <c r="AJ154" s="100">
        <v>18</v>
      </c>
      <c r="AK154" s="101">
        <v>0.75</v>
      </c>
      <c r="AL154" s="100">
        <v>6</v>
      </c>
      <c r="AM154" s="103">
        <v>0.25</v>
      </c>
      <c r="AN154" s="111">
        <v>6</v>
      </c>
      <c r="AO154" s="110">
        <v>1</v>
      </c>
      <c r="AP154" s="98">
        <f>+SUMIFS('Ejec Diciembre 2023 Cajica'!G:G,'Ejec Diciembre 2023 Cajica'!B:B,4,'Ejec Diciembre 2023 Cajica'!D:D,BD_Resúmen!B154)</f>
        <v>119770000</v>
      </c>
      <c r="AQ154" s="98">
        <f>+SUMIFS('Ejec Diciembre 2023 Cajica'!H:H,'Ejec Diciembre 2023 Cajica'!B:B,4,'Ejec Diciembre 2023 Cajica'!D:D,BD_Resúmen!B154)</f>
        <v>119770000</v>
      </c>
      <c r="AR154" s="98">
        <f>+SUMIFS('Ejec Diciembre 2023 Cajica'!I:I,'Ejec Diciembre 2023 Cajica'!B:B,4,'Ejec Diciembre 2023 Cajica'!D:D,BD_Resúmen!B154)</f>
        <v>119770000</v>
      </c>
      <c r="AS154" s="115">
        <v>6</v>
      </c>
      <c r="AT154" s="101">
        <v>1</v>
      </c>
      <c r="AU154" s="98">
        <f t="shared" si="4"/>
        <v>364185950</v>
      </c>
      <c r="AV154" s="98">
        <f t="shared" si="5"/>
        <v>364185950</v>
      </c>
      <c r="AW154" s="92" t="s">
        <v>4945</v>
      </c>
      <c r="AX154" s="92"/>
    </row>
    <row r="155" spans="2:50" s="104" customFormat="1" ht="72">
      <c r="B155" s="93">
        <v>135</v>
      </c>
      <c r="C155" s="92">
        <v>135</v>
      </c>
      <c r="D155" s="94" t="s">
        <v>1337</v>
      </c>
      <c r="E155" s="94" t="s">
        <v>4122</v>
      </c>
      <c r="F155" s="94" t="s">
        <v>4159</v>
      </c>
      <c r="G155" s="94" t="s">
        <v>4488</v>
      </c>
      <c r="H155" s="94" t="s">
        <v>4139</v>
      </c>
      <c r="I155" s="95" t="s">
        <v>4139</v>
      </c>
      <c r="J155" s="94" t="s">
        <v>4489</v>
      </c>
      <c r="K155" s="92" t="s">
        <v>4249</v>
      </c>
      <c r="L155" s="92" t="s">
        <v>4250</v>
      </c>
      <c r="M155" s="92">
        <v>12</v>
      </c>
      <c r="N155" s="96">
        <v>12</v>
      </c>
      <c r="O155" s="96">
        <v>12</v>
      </c>
      <c r="P155" s="97">
        <v>1</v>
      </c>
      <c r="Q155" s="98">
        <v>40000000</v>
      </c>
      <c r="R155" s="98">
        <v>40000000</v>
      </c>
      <c r="S155" s="98">
        <v>40000000</v>
      </c>
      <c r="T155" s="96">
        <v>12</v>
      </c>
      <c r="U155" s="97">
        <v>0.25</v>
      </c>
      <c r="V155" s="99">
        <v>12</v>
      </c>
      <c r="W155" s="100">
        <v>6</v>
      </c>
      <c r="X155" s="97">
        <v>0.5</v>
      </c>
      <c r="Y155" s="98">
        <v>40883670</v>
      </c>
      <c r="Z155" s="98">
        <v>40883670</v>
      </c>
      <c r="AA155" s="98">
        <v>40883670</v>
      </c>
      <c r="AB155" s="100">
        <v>18</v>
      </c>
      <c r="AC155" s="101">
        <v>0.375</v>
      </c>
      <c r="AD155" s="100">
        <v>12</v>
      </c>
      <c r="AE155" s="102">
        <v>2</v>
      </c>
      <c r="AF155" s="101">
        <v>0.16666666666666666</v>
      </c>
      <c r="AG155" s="98">
        <v>45000000</v>
      </c>
      <c r="AH155" s="98">
        <v>15782900</v>
      </c>
      <c r="AI155" s="98">
        <v>15782900</v>
      </c>
      <c r="AJ155" s="100">
        <v>20</v>
      </c>
      <c r="AK155" s="101">
        <v>0.41666666666666669</v>
      </c>
      <c r="AL155" s="100">
        <v>4</v>
      </c>
      <c r="AM155" s="103">
        <v>8.3333333333333329E-2</v>
      </c>
      <c r="AN155" s="111">
        <v>4</v>
      </c>
      <c r="AO155" s="110">
        <v>1</v>
      </c>
      <c r="AP155" s="98">
        <f>+SUMIFS('Ejec Diciembre 2023 Cajica'!G:G,'Ejec Diciembre 2023 Cajica'!B:B,4,'Ejec Diciembre 2023 Cajica'!D:D,BD_Resúmen!B155)</f>
        <v>122010000.45999999</v>
      </c>
      <c r="AQ155" s="98">
        <f>+SUMIFS('Ejec Diciembre 2023 Cajica'!H:H,'Ejec Diciembre 2023 Cajica'!B:B,4,'Ejec Diciembre 2023 Cajica'!D:D,BD_Resúmen!B155)</f>
        <v>58164161</v>
      </c>
      <c r="AR155" s="98">
        <f>+SUMIFS('Ejec Diciembre 2023 Cajica'!I:I,'Ejec Diciembre 2023 Cajica'!B:B,4,'Ejec Diciembre 2023 Cajica'!D:D,BD_Resúmen!B155)</f>
        <v>58164161</v>
      </c>
      <c r="AS155" s="115">
        <v>6</v>
      </c>
      <c r="AT155" s="101">
        <v>0.5</v>
      </c>
      <c r="AU155" s="98">
        <f t="shared" si="4"/>
        <v>154830731</v>
      </c>
      <c r="AV155" s="98">
        <f t="shared" si="5"/>
        <v>154830731</v>
      </c>
      <c r="AW155" s="92" t="s">
        <v>4946</v>
      </c>
      <c r="AX155" s="92"/>
    </row>
    <row r="156" spans="2:50" s="104" customFormat="1" ht="48">
      <c r="B156" s="93">
        <v>136</v>
      </c>
      <c r="C156" s="92">
        <v>136</v>
      </c>
      <c r="D156" s="94" t="s">
        <v>1337</v>
      </c>
      <c r="E156" s="94" t="s">
        <v>4122</v>
      </c>
      <c r="F156" s="94" t="s">
        <v>4159</v>
      </c>
      <c r="G156" s="94" t="s">
        <v>4488</v>
      </c>
      <c r="H156" s="94" t="s">
        <v>4139</v>
      </c>
      <c r="I156" s="95" t="s">
        <v>4139</v>
      </c>
      <c r="J156" s="94" t="s">
        <v>4490</v>
      </c>
      <c r="K156" s="92" t="s">
        <v>4249</v>
      </c>
      <c r="L156" s="92" t="s">
        <v>4250</v>
      </c>
      <c r="M156" s="92">
        <v>6</v>
      </c>
      <c r="N156" s="96">
        <v>6</v>
      </c>
      <c r="O156" s="96">
        <v>6</v>
      </c>
      <c r="P156" s="97">
        <v>1</v>
      </c>
      <c r="Q156" s="98">
        <v>567474069.75999999</v>
      </c>
      <c r="R156" s="98">
        <v>567474069.75999999</v>
      </c>
      <c r="S156" s="98">
        <v>567474069.75999999</v>
      </c>
      <c r="T156" s="96">
        <v>6</v>
      </c>
      <c r="U156" s="97">
        <v>0.25</v>
      </c>
      <c r="V156" s="99">
        <v>6</v>
      </c>
      <c r="W156" s="100">
        <v>6</v>
      </c>
      <c r="X156" s="97">
        <v>1</v>
      </c>
      <c r="Y156" s="98">
        <v>71995000</v>
      </c>
      <c r="Z156" s="98">
        <v>71995000</v>
      </c>
      <c r="AA156" s="98">
        <v>71995000</v>
      </c>
      <c r="AB156" s="100">
        <v>12</v>
      </c>
      <c r="AC156" s="101">
        <v>0.5</v>
      </c>
      <c r="AD156" s="100">
        <v>6</v>
      </c>
      <c r="AE156" s="102">
        <v>6</v>
      </c>
      <c r="AF156" s="101">
        <v>1</v>
      </c>
      <c r="AG156" s="98">
        <v>119292423</v>
      </c>
      <c r="AH156" s="98">
        <v>119292423</v>
      </c>
      <c r="AI156" s="98">
        <v>119292423</v>
      </c>
      <c r="AJ156" s="100">
        <v>18</v>
      </c>
      <c r="AK156" s="101">
        <v>0.75</v>
      </c>
      <c r="AL156" s="100">
        <v>6</v>
      </c>
      <c r="AM156" s="103">
        <v>0.25</v>
      </c>
      <c r="AN156" s="111">
        <v>6</v>
      </c>
      <c r="AO156" s="110">
        <v>1</v>
      </c>
      <c r="AP156" s="98">
        <f>+SUMIFS('Ejec Diciembre 2023 Cajica'!G:G,'Ejec Diciembre 2023 Cajica'!B:B,4,'Ejec Diciembre 2023 Cajica'!D:D,BD_Resúmen!B156)</f>
        <v>239019050</v>
      </c>
      <c r="AQ156" s="98">
        <f>+SUMIFS('Ejec Diciembre 2023 Cajica'!H:H,'Ejec Diciembre 2023 Cajica'!B:B,4,'Ejec Diciembre 2023 Cajica'!D:D,BD_Resúmen!B156)</f>
        <v>239019050</v>
      </c>
      <c r="AR156" s="98">
        <f>+SUMIFS('Ejec Diciembre 2023 Cajica'!I:I,'Ejec Diciembre 2023 Cajica'!B:B,4,'Ejec Diciembre 2023 Cajica'!D:D,BD_Resúmen!B156)</f>
        <v>239019050</v>
      </c>
      <c r="AS156" s="115">
        <v>6</v>
      </c>
      <c r="AT156" s="101">
        <v>1</v>
      </c>
      <c r="AU156" s="98">
        <f t="shared" si="4"/>
        <v>997780542.75999999</v>
      </c>
      <c r="AV156" s="98">
        <f t="shared" si="5"/>
        <v>997780542.75999999</v>
      </c>
      <c r="AW156" s="92" t="s">
        <v>4947</v>
      </c>
      <c r="AX156" s="92"/>
    </row>
    <row r="157" spans="2:50" s="104" customFormat="1" ht="60">
      <c r="B157" s="93">
        <v>137</v>
      </c>
      <c r="C157" s="92">
        <v>137</v>
      </c>
      <c r="D157" s="94" t="s">
        <v>1337</v>
      </c>
      <c r="E157" s="94" t="s">
        <v>4122</v>
      </c>
      <c r="F157" s="94" t="s">
        <v>4159</v>
      </c>
      <c r="G157" s="94" t="s">
        <v>4491</v>
      </c>
      <c r="H157" s="94" t="s">
        <v>4139</v>
      </c>
      <c r="I157" s="95" t="s">
        <v>4139</v>
      </c>
      <c r="J157" s="94" t="s">
        <v>4492</v>
      </c>
      <c r="K157" s="92" t="s">
        <v>4249</v>
      </c>
      <c r="L157" s="92" t="s">
        <v>4417</v>
      </c>
      <c r="M157" s="92">
        <v>100</v>
      </c>
      <c r="N157" s="96">
        <v>100</v>
      </c>
      <c r="O157" s="96">
        <v>100</v>
      </c>
      <c r="P157" s="97">
        <v>1</v>
      </c>
      <c r="Q157" s="98">
        <v>125193335</v>
      </c>
      <c r="R157" s="98">
        <v>125193335</v>
      </c>
      <c r="S157" s="98">
        <v>125193335</v>
      </c>
      <c r="T157" s="96">
        <v>100</v>
      </c>
      <c r="U157" s="97">
        <v>0.25</v>
      </c>
      <c r="V157" s="99">
        <v>100</v>
      </c>
      <c r="W157" s="100">
        <v>100</v>
      </c>
      <c r="X157" s="97">
        <v>1</v>
      </c>
      <c r="Y157" s="98">
        <v>159954976</v>
      </c>
      <c r="Z157" s="98">
        <v>159954976</v>
      </c>
      <c r="AA157" s="98">
        <v>159954976</v>
      </c>
      <c r="AB157" s="100">
        <v>200</v>
      </c>
      <c r="AC157" s="101">
        <v>0.5</v>
      </c>
      <c r="AD157" s="100">
        <v>100</v>
      </c>
      <c r="AE157" s="102">
        <v>100</v>
      </c>
      <c r="AF157" s="101">
        <v>1</v>
      </c>
      <c r="AG157" s="98">
        <v>314754179</v>
      </c>
      <c r="AH157" s="98">
        <v>314754179</v>
      </c>
      <c r="AI157" s="98">
        <v>314754179</v>
      </c>
      <c r="AJ157" s="100">
        <v>300</v>
      </c>
      <c r="AK157" s="101">
        <v>0.75</v>
      </c>
      <c r="AL157" s="100">
        <v>100</v>
      </c>
      <c r="AM157" s="103">
        <v>0.25</v>
      </c>
      <c r="AN157" s="111">
        <v>100</v>
      </c>
      <c r="AO157" s="110">
        <v>1</v>
      </c>
      <c r="AP157" s="98">
        <f>+SUMIFS('Ejec Diciembre 2023 Cajica'!G:G,'Ejec Diciembre 2023 Cajica'!B:B,4,'Ejec Diciembre 2023 Cajica'!D:D,BD_Resúmen!B157)</f>
        <v>227568000</v>
      </c>
      <c r="AQ157" s="98">
        <f>+SUMIFS('Ejec Diciembre 2023 Cajica'!H:H,'Ejec Diciembre 2023 Cajica'!B:B,4,'Ejec Diciembre 2023 Cajica'!D:D,BD_Resúmen!B157)</f>
        <v>227568000</v>
      </c>
      <c r="AR157" s="98">
        <f>+SUMIFS('Ejec Diciembre 2023 Cajica'!I:I,'Ejec Diciembre 2023 Cajica'!B:B,4,'Ejec Diciembre 2023 Cajica'!D:D,BD_Resúmen!B157)</f>
        <v>227568000</v>
      </c>
      <c r="AS157" s="115">
        <v>100</v>
      </c>
      <c r="AT157" s="101">
        <v>1</v>
      </c>
      <c r="AU157" s="98">
        <f t="shared" si="4"/>
        <v>827470490</v>
      </c>
      <c r="AV157" s="98">
        <f t="shared" si="5"/>
        <v>827470490</v>
      </c>
      <c r="AW157" s="92" t="s">
        <v>4948</v>
      </c>
      <c r="AX157" s="92"/>
    </row>
    <row r="158" spans="2:50" s="104" customFormat="1" ht="60">
      <c r="B158" s="93">
        <v>138</v>
      </c>
      <c r="C158" s="92">
        <v>138</v>
      </c>
      <c r="D158" s="94" t="s">
        <v>1337</v>
      </c>
      <c r="E158" s="94" t="s">
        <v>4122</v>
      </c>
      <c r="F158" s="94" t="s">
        <v>4159</v>
      </c>
      <c r="G158" s="94" t="s">
        <v>4493</v>
      </c>
      <c r="H158" s="94" t="s">
        <v>4139</v>
      </c>
      <c r="I158" s="95" t="s">
        <v>4139</v>
      </c>
      <c r="J158" s="94" t="s">
        <v>4494</v>
      </c>
      <c r="K158" s="92" t="s">
        <v>4254</v>
      </c>
      <c r="L158" s="92" t="s">
        <v>4250</v>
      </c>
      <c r="M158" s="92">
        <v>6</v>
      </c>
      <c r="N158" s="96">
        <v>0</v>
      </c>
      <c r="O158" s="96">
        <v>0</v>
      </c>
      <c r="P158" s="97">
        <v>0</v>
      </c>
      <c r="Q158" s="98">
        <v>0</v>
      </c>
      <c r="R158" s="98">
        <v>0</v>
      </c>
      <c r="S158" s="98">
        <v>0</v>
      </c>
      <c r="T158" s="96">
        <v>0</v>
      </c>
      <c r="U158" s="97">
        <v>0</v>
      </c>
      <c r="V158" s="99">
        <v>2</v>
      </c>
      <c r="W158" s="100">
        <v>1</v>
      </c>
      <c r="X158" s="97">
        <v>0.5</v>
      </c>
      <c r="Y158" s="98">
        <v>100000000</v>
      </c>
      <c r="Z158" s="98">
        <v>100000000</v>
      </c>
      <c r="AA158" s="98">
        <v>100000000</v>
      </c>
      <c r="AB158" s="100">
        <v>1</v>
      </c>
      <c r="AC158" s="101">
        <v>0.16666666666666666</v>
      </c>
      <c r="AD158" s="100">
        <v>2</v>
      </c>
      <c r="AE158" s="102">
        <v>2</v>
      </c>
      <c r="AF158" s="101">
        <v>1</v>
      </c>
      <c r="AG158" s="98">
        <v>147133770</v>
      </c>
      <c r="AH158" s="98">
        <v>147133770</v>
      </c>
      <c r="AI158" s="98">
        <v>147133770</v>
      </c>
      <c r="AJ158" s="100">
        <v>3</v>
      </c>
      <c r="AK158" s="101">
        <v>0.5</v>
      </c>
      <c r="AL158" s="100">
        <v>3</v>
      </c>
      <c r="AM158" s="103">
        <v>0.5</v>
      </c>
      <c r="AN158" s="111">
        <v>2</v>
      </c>
      <c r="AO158" s="110">
        <v>0.66666666666666663</v>
      </c>
      <c r="AP158" s="98">
        <f>+SUMIFS('Ejec Diciembre 2023 Cajica'!G:G,'Ejec Diciembre 2023 Cajica'!B:B,4,'Ejec Diciembre 2023 Cajica'!D:D,BD_Resúmen!B158)</f>
        <v>99728287</v>
      </c>
      <c r="AQ158" s="98">
        <f>+SUMIFS('Ejec Diciembre 2023 Cajica'!H:H,'Ejec Diciembre 2023 Cajica'!B:B,4,'Ejec Diciembre 2023 Cajica'!D:D,BD_Resúmen!B158)</f>
        <v>99728287</v>
      </c>
      <c r="AR158" s="98">
        <f>+SUMIFS('Ejec Diciembre 2023 Cajica'!I:I,'Ejec Diciembre 2023 Cajica'!B:B,4,'Ejec Diciembre 2023 Cajica'!D:D,BD_Resúmen!B158)</f>
        <v>99728287</v>
      </c>
      <c r="AS158" s="115">
        <v>5</v>
      </c>
      <c r="AT158" s="101">
        <v>0.83330000000000004</v>
      </c>
      <c r="AU158" s="98">
        <f t="shared" si="4"/>
        <v>346862057</v>
      </c>
      <c r="AV158" s="98">
        <f t="shared" si="5"/>
        <v>346862057</v>
      </c>
      <c r="AW158" s="92" t="s">
        <v>4949</v>
      </c>
      <c r="AX158" s="92"/>
    </row>
    <row r="159" spans="2:50" s="104" customFormat="1" ht="48">
      <c r="B159" s="93">
        <v>139</v>
      </c>
      <c r="C159" s="92">
        <v>139</v>
      </c>
      <c r="D159" s="94" t="s">
        <v>1337</v>
      </c>
      <c r="E159" s="94" t="s">
        <v>4122</v>
      </c>
      <c r="F159" s="94" t="s">
        <v>4159</v>
      </c>
      <c r="G159" s="94" t="s">
        <v>4495</v>
      </c>
      <c r="H159" s="94" t="s">
        <v>4139</v>
      </c>
      <c r="I159" s="95" t="s">
        <v>4139</v>
      </c>
      <c r="J159" s="94" t="s">
        <v>4496</v>
      </c>
      <c r="K159" s="92" t="s">
        <v>4249</v>
      </c>
      <c r="L159" s="92" t="s">
        <v>4250</v>
      </c>
      <c r="M159" s="92">
        <v>6</v>
      </c>
      <c r="N159" s="96">
        <v>6</v>
      </c>
      <c r="O159" s="96">
        <v>6</v>
      </c>
      <c r="P159" s="97">
        <v>1</v>
      </c>
      <c r="Q159" s="98">
        <v>5000000</v>
      </c>
      <c r="R159" s="98">
        <v>5000000</v>
      </c>
      <c r="S159" s="98">
        <v>5000000</v>
      </c>
      <c r="T159" s="96">
        <v>6</v>
      </c>
      <c r="U159" s="97">
        <v>0.25</v>
      </c>
      <c r="V159" s="99">
        <v>6</v>
      </c>
      <c r="W159" s="100">
        <v>3</v>
      </c>
      <c r="X159" s="97">
        <v>0.5</v>
      </c>
      <c r="Y159" s="98">
        <v>27144000</v>
      </c>
      <c r="Z159" s="98">
        <v>27144000</v>
      </c>
      <c r="AA159" s="98">
        <v>27144000</v>
      </c>
      <c r="AB159" s="100">
        <v>9</v>
      </c>
      <c r="AC159" s="101">
        <v>0.375</v>
      </c>
      <c r="AD159" s="100">
        <v>6</v>
      </c>
      <c r="AE159" s="102">
        <v>5</v>
      </c>
      <c r="AF159" s="101">
        <v>0.83333333333333337</v>
      </c>
      <c r="AG159" s="98">
        <v>73320000</v>
      </c>
      <c r="AH159" s="98">
        <v>73320000</v>
      </c>
      <c r="AI159" s="98">
        <v>73320000</v>
      </c>
      <c r="AJ159" s="100">
        <v>14</v>
      </c>
      <c r="AK159" s="101">
        <v>0.58333333333333337</v>
      </c>
      <c r="AL159" s="100">
        <v>6</v>
      </c>
      <c r="AM159" s="103">
        <v>0.25</v>
      </c>
      <c r="AN159" s="111">
        <v>3</v>
      </c>
      <c r="AO159" s="110">
        <v>0.5</v>
      </c>
      <c r="AP159" s="98">
        <f>+SUMIFS('Ejec Diciembre 2023 Cajica'!G:G,'Ejec Diciembre 2023 Cajica'!B:B,4,'Ejec Diciembre 2023 Cajica'!D:D,BD_Resúmen!B159)</f>
        <v>80800000</v>
      </c>
      <c r="AQ159" s="98">
        <f>+SUMIFS('Ejec Diciembre 2023 Cajica'!H:H,'Ejec Diciembre 2023 Cajica'!B:B,4,'Ejec Diciembre 2023 Cajica'!D:D,BD_Resúmen!B159)</f>
        <v>80800000</v>
      </c>
      <c r="AR159" s="98">
        <f>+SUMIFS('Ejec Diciembre 2023 Cajica'!I:I,'Ejec Diciembre 2023 Cajica'!B:B,4,'Ejec Diciembre 2023 Cajica'!D:D,BD_Resúmen!B159)</f>
        <v>80800000</v>
      </c>
      <c r="AS159" s="115">
        <v>4.25</v>
      </c>
      <c r="AT159" s="101">
        <v>0.70830000000000004</v>
      </c>
      <c r="AU159" s="98">
        <f t="shared" si="4"/>
        <v>186264000</v>
      </c>
      <c r="AV159" s="98">
        <f t="shared" si="5"/>
        <v>186264000</v>
      </c>
      <c r="AW159" s="92" t="s">
        <v>4950</v>
      </c>
      <c r="AX159" s="92"/>
    </row>
    <row r="160" spans="2:50" s="104" customFormat="1" ht="60">
      <c r="B160" s="93">
        <v>140</v>
      </c>
      <c r="C160" s="92">
        <v>140</v>
      </c>
      <c r="D160" s="94" t="s">
        <v>1337</v>
      </c>
      <c r="E160" s="94" t="s">
        <v>4122</v>
      </c>
      <c r="F160" s="94" t="s">
        <v>4162</v>
      </c>
      <c r="G160" s="94" t="s">
        <v>4497</v>
      </c>
      <c r="H160" s="94" t="s">
        <v>4139</v>
      </c>
      <c r="I160" s="95" t="s">
        <v>4139</v>
      </c>
      <c r="J160" s="94" t="s">
        <v>4498</v>
      </c>
      <c r="K160" s="92" t="s">
        <v>4254</v>
      </c>
      <c r="L160" s="92" t="s">
        <v>4250</v>
      </c>
      <c r="M160" s="92">
        <v>1320</v>
      </c>
      <c r="N160" s="96">
        <v>0</v>
      </c>
      <c r="O160" s="96">
        <v>0</v>
      </c>
      <c r="P160" s="97">
        <v>0</v>
      </c>
      <c r="Q160" s="98">
        <v>0</v>
      </c>
      <c r="R160" s="98">
        <v>0</v>
      </c>
      <c r="S160" s="98">
        <v>0</v>
      </c>
      <c r="T160" s="96">
        <v>0</v>
      </c>
      <c r="U160" s="97">
        <v>0</v>
      </c>
      <c r="V160" s="99">
        <v>150</v>
      </c>
      <c r="W160" s="100">
        <v>230</v>
      </c>
      <c r="X160" s="97">
        <v>1</v>
      </c>
      <c r="Y160" s="98">
        <v>0</v>
      </c>
      <c r="Z160" s="98">
        <v>0</v>
      </c>
      <c r="AA160" s="98">
        <v>0</v>
      </c>
      <c r="AB160" s="100">
        <v>230</v>
      </c>
      <c r="AC160" s="101">
        <v>0.17424242424242425</v>
      </c>
      <c r="AD160" s="100">
        <v>585</v>
      </c>
      <c r="AE160" s="102">
        <v>1008</v>
      </c>
      <c r="AF160" s="101">
        <v>1</v>
      </c>
      <c r="AG160" s="98">
        <v>427900000</v>
      </c>
      <c r="AH160" s="98">
        <v>427900000</v>
      </c>
      <c r="AI160" s="98">
        <v>427900000</v>
      </c>
      <c r="AJ160" s="100">
        <v>1238</v>
      </c>
      <c r="AK160" s="101">
        <v>0.93787878787878787</v>
      </c>
      <c r="AL160" s="100">
        <v>312</v>
      </c>
      <c r="AM160" s="103">
        <v>0.23636363636363636</v>
      </c>
      <c r="AN160" s="111">
        <v>1093</v>
      </c>
      <c r="AO160" s="110">
        <v>1</v>
      </c>
      <c r="AP160" s="98">
        <f>+SUMIFS('Ejec Diciembre 2023 Cajica'!G:G,'Ejec Diciembre 2023 Cajica'!B:B,4,'Ejec Diciembre 2023 Cajica'!D:D,BD_Resúmen!B160)</f>
        <v>696696000</v>
      </c>
      <c r="AQ160" s="98">
        <f>+SUMIFS('Ejec Diciembre 2023 Cajica'!H:H,'Ejec Diciembre 2023 Cajica'!B:B,4,'Ejec Diciembre 2023 Cajica'!D:D,BD_Resúmen!B160)</f>
        <v>696696000</v>
      </c>
      <c r="AR160" s="98">
        <f>+SUMIFS('Ejec Diciembre 2023 Cajica'!I:I,'Ejec Diciembre 2023 Cajica'!B:B,4,'Ejec Diciembre 2023 Cajica'!D:D,BD_Resúmen!B160)</f>
        <v>696058000</v>
      </c>
      <c r="AS160" s="115">
        <v>2331</v>
      </c>
      <c r="AT160" s="101">
        <v>1</v>
      </c>
      <c r="AU160" s="98">
        <f t="shared" si="4"/>
        <v>1124596000</v>
      </c>
      <c r="AV160" s="98">
        <f t="shared" si="5"/>
        <v>1123958000</v>
      </c>
      <c r="AW160" s="92" t="s">
        <v>4951</v>
      </c>
      <c r="AX160" s="92"/>
    </row>
    <row r="161" spans="2:50" s="104" customFormat="1" ht="36">
      <c r="B161" s="93">
        <v>141</v>
      </c>
      <c r="C161" s="92">
        <v>141</v>
      </c>
      <c r="D161" s="94" t="s">
        <v>1337</v>
      </c>
      <c r="E161" s="94" t="s">
        <v>4122</v>
      </c>
      <c r="F161" s="94" t="s">
        <v>4162</v>
      </c>
      <c r="G161" s="94" t="s">
        <v>4499</v>
      </c>
      <c r="H161" s="94" t="s">
        <v>4139</v>
      </c>
      <c r="I161" s="95" t="s">
        <v>4139</v>
      </c>
      <c r="J161" s="94" t="s">
        <v>4500</v>
      </c>
      <c r="K161" s="92" t="s">
        <v>4249</v>
      </c>
      <c r="L161" s="92" t="s">
        <v>4250</v>
      </c>
      <c r="M161" s="92">
        <v>1</v>
      </c>
      <c r="N161" s="96">
        <v>1</v>
      </c>
      <c r="O161" s="96">
        <v>1</v>
      </c>
      <c r="P161" s="97">
        <v>1</v>
      </c>
      <c r="Q161" s="98">
        <v>50000000</v>
      </c>
      <c r="R161" s="98">
        <v>50000000</v>
      </c>
      <c r="S161" s="98">
        <v>50000000</v>
      </c>
      <c r="T161" s="96">
        <v>1</v>
      </c>
      <c r="U161" s="97">
        <v>0.25</v>
      </c>
      <c r="V161" s="99">
        <v>1</v>
      </c>
      <c r="W161" s="100">
        <v>1</v>
      </c>
      <c r="X161" s="97">
        <v>1</v>
      </c>
      <c r="Y161" s="98">
        <v>114928539</v>
      </c>
      <c r="Z161" s="98">
        <v>114928539</v>
      </c>
      <c r="AA161" s="98">
        <v>114928539</v>
      </c>
      <c r="AB161" s="100">
        <v>2</v>
      </c>
      <c r="AC161" s="101">
        <v>0.5</v>
      </c>
      <c r="AD161" s="100">
        <v>1</v>
      </c>
      <c r="AE161" s="102">
        <v>1</v>
      </c>
      <c r="AF161" s="101">
        <v>1</v>
      </c>
      <c r="AG161" s="98">
        <v>0</v>
      </c>
      <c r="AH161" s="98">
        <v>0</v>
      </c>
      <c r="AI161" s="98">
        <v>0</v>
      </c>
      <c r="AJ161" s="100">
        <v>3</v>
      </c>
      <c r="AK161" s="101">
        <v>0.75</v>
      </c>
      <c r="AL161" s="100">
        <v>1</v>
      </c>
      <c r="AM161" s="103">
        <v>0.25</v>
      </c>
      <c r="AN161" s="111">
        <v>0</v>
      </c>
      <c r="AO161" s="110">
        <v>0</v>
      </c>
      <c r="AP161" s="98">
        <f>+SUMIFS('Ejec Diciembre 2023 Cajica'!G:G,'Ejec Diciembre 2023 Cajica'!B:B,4,'Ejec Diciembre 2023 Cajica'!D:D,BD_Resúmen!B161)</f>
        <v>0</v>
      </c>
      <c r="AQ161" s="98">
        <f>+SUMIFS('Ejec Diciembre 2023 Cajica'!H:H,'Ejec Diciembre 2023 Cajica'!B:B,4,'Ejec Diciembre 2023 Cajica'!D:D,BD_Resúmen!B161)</f>
        <v>0</v>
      </c>
      <c r="AR161" s="98">
        <f>+SUMIFS('Ejec Diciembre 2023 Cajica'!I:I,'Ejec Diciembre 2023 Cajica'!B:B,4,'Ejec Diciembre 2023 Cajica'!D:D,BD_Resúmen!B161)</f>
        <v>0</v>
      </c>
      <c r="AS161" s="115">
        <v>0.75</v>
      </c>
      <c r="AT161" s="101">
        <v>0.75</v>
      </c>
      <c r="AU161" s="98">
        <f t="shared" si="4"/>
        <v>164928539</v>
      </c>
      <c r="AV161" s="98">
        <f t="shared" si="5"/>
        <v>164928539</v>
      </c>
      <c r="AW161" s="92" t="s">
        <v>4952</v>
      </c>
      <c r="AX161" s="92"/>
    </row>
    <row r="162" spans="2:50" s="104" customFormat="1" ht="72">
      <c r="B162" s="93">
        <v>142</v>
      </c>
      <c r="C162" s="92">
        <v>142</v>
      </c>
      <c r="D162" s="94" t="s">
        <v>1337</v>
      </c>
      <c r="E162" s="94" t="s">
        <v>4122</v>
      </c>
      <c r="F162" s="94" t="s">
        <v>4162</v>
      </c>
      <c r="G162" s="94" t="s">
        <v>4501</v>
      </c>
      <c r="H162" s="94" t="s">
        <v>4139</v>
      </c>
      <c r="I162" s="95" t="s">
        <v>4139</v>
      </c>
      <c r="J162" s="94" t="s">
        <v>4502</v>
      </c>
      <c r="K162" s="92" t="s">
        <v>4249</v>
      </c>
      <c r="L162" s="92" t="s">
        <v>4417</v>
      </c>
      <c r="M162" s="92">
        <v>100</v>
      </c>
      <c r="N162" s="96">
        <v>100</v>
      </c>
      <c r="O162" s="96">
        <v>100</v>
      </c>
      <c r="P162" s="97">
        <v>1</v>
      </c>
      <c r="Q162" s="98">
        <v>30000000</v>
      </c>
      <c r="R162" s="98">
        <v>30000000</v>
      </c>
      <c r="S162" s="98">
        <v>30000000</v>
      </c>
      <c r="T162" s="96">
        <v>100</v>
      </c>
      <c r="U162" s="97">
        <v>0.25</v>
      </c>
      <c r="V162" s="99">
        <v>100</v>
      </c>
      <c r="W162" s="100">
        <v>100</v>
      </c>
      <c r="X162" s="97">
        <v>1</v>
      </c>
      <c r="Y162" s="98">
        <v>260394170</v>
      </c>
      <c r="Z162" s="98">
        <v>260394170</v>
      </c>
      <c r="AA162" s="98">
        <v>260394170</v>
      </c>
      <c r="AB162" s="100">
        <v>200</v>
      </c>
      <c r="AC162" s="101">
        <v>0.5</v>
      </c>
      <c r="AD162" s="100">
        <v>100</v>
      </c>
      <c r="AE162" s="102">
        <v>100</v>
      </c>
      <c r="AF162" s="101">
        <v>1</v>
      </c>
      <c r="AG162" s="98">
        <v>207001273</v>
      </c>
      <c r="AH162" s="98">
        <v>207001273</v>
      </c>
      <c r="AI162" s="98">
        <v>207001273</v>
      </c>
      <c r="AJ162" s="100">
        <v>300</v>
      </c>
      <c r="AK162" s="101">
        <v>0.75</v>
      </c>
      <c r="AL162" s="100">
        <v>100</v>
      </c>
      <c r="AM162" s="103">
        <v>0.25</v>
      </c>
      <c r="AN162" s="111">
        <v>100</v>
      </c>
      <c r="AO162" s="110">
        <v>1</v>
      </c>
      <c r="AP162" s="98">
        <f>+SUMIFS('Ejec Diciembre 2023 Cajica'!G:G,'Ejec Diciembre 2023 Cajica'!B:B,4,'Ejec Diciembre 2023 Cajica'!D:D,BD_Resúmen!B162)</f>
        <v>519876980</v>
      </c>
      <c r="AQ162" s="98">
        <f>+SUMIFS('Ejec Diciembre 2023 Cajica'!H:H,'Ejec Diciembre 2023 Cajica'!B:B,4,'Ejec Diciembre 2023 Cajica'!D:D,BD_Resúmen!B162)</f>
        <v>519876980</v>
      </c>
      <c r="AR162" s="98">
        <f>+SUMIFS('Ejec Diciembre 2023 Cajica'!I:I,'Ejec Diciembre 2023 Cajica'!B:B,4,'Ejec Diciembre 2023 Cajica'!D:D,BD_Resúmen!B162)</f>
        <v>519876980</v>
      </c>
      <c r="AS162" s="115">
        <v>100</v>
      </c>
      <c r="AT162" s="101">
        <v>1</v>
      </c>
      <c r="AU162" s="98">
        <f t="shared" si="4"/>
        <v>1017272423</v>
      </c>
      <c r="AV162" s="98">
        <f t="shared" si="5"/>
        <v>1017272423</v>
      </c>
      <c r="AW162" s="92" t="s">
        <v>4953</v>
      </c>
      <c r="AX162" s="92"/>
    </row>
    <row r="163" spans="2:50" s="104" customFormat="1" ht="72">
      <c r="B163" s="93">
        <v>143</v>
      </c>
      <c r="C163" s="92">
        <v>143</v>
      </c>
      <c r="D163" s="94" t="s">
        <v>1337</v>
      </c>
      <c r="E163" s="94" t="s">
        <v>4122</v>
      </c>
      <c r="F163" s="94" t="s">
        <v>4162</v>
      </c>
      <c r="G163" s="94" t="s">
        <v>4503</v>
      </c>
      <c r="H163" s="94" t="s">
        <v>4139</v>
      </c>
      <c r="I163" s="95" t="s">
        <v>4139</v>
      </c>
      <c r="J163" s="94" t="s">
        <v>4504</v>
      </c>
      <c r="K163" s="92" t="s">
        <v>4249</v>
      </c>
      <c r="L163" s="92" t="s">
        <v>4417</v>
      </c>
      <c r="M163" s="92">
        <v>100</v>
      </c>
      <c r="N163" s="96">
        <v>100</v>
      </c>
      <c r="O163" s="96">
        <v>100</v>
      </c>
      <c r="P163" s="97">
        <v>1</v>
      </c>
      <c r="Q163" s="98">
        <v>20000000</v>
      </c>
      <c r="R163" s="98">
        <v>20000000</v>
      </c>
      <c r="S163" s="98">
        <v>20000000</v>
      </c>
      <c r="T163" s="96">
        <v>100</v>
      </c>
      <c r="U163" s="97">
        <v>0.25</v>
      </c>
      <c r="V163" s="99">
        <v>100</v>
      </c>
      <c r="W163" s="100">
        <v>100</v>
      </c>
      <c r="X163" s="97">
        <v>1</v>
      </c>
      <c r="Y163" s="98">
        <v>0</v>
      </c>
      <c r="Z163" s="98">
        <v>0</v>
      </c>
      <c r="AA163" s="98">
        <v>0</v>
      </c>
      <c r="AB163" s="100">
        <v>200</v>
      </c>
      <c r="AC163" s="101">
        <v>0.5</v>
      </c>
      <c r="AD163" s="100">
        <v>100</v>
      </c>
      <c r="AE163" s="102">
        <v>100</v>
      </c>
      <c r="AF163" s="101">
        <v>1</v>
      </c>
      <c r="AG163" s="98">
        <v>0</v>
      </c>
      <c r="AH163" s="98">
        <v>0</v>
      </c>
      <c r="AI163" s="98">
        <v>0</v>
      </c>
      <c r="AJ163" s="100">
        <v>300</v>
      </c>
      <c r="AK163" s="101">
        <v>0.75</v>
      </c>
      <c r="AL163" s="100">
        <v>100</v>
      </c>
      <c r="AM163" s="103">
        <v>0.25</v>
      </c>
      <c r="AN163" s="111">
        <v>100</v>
      </c>
      <c r="AO163" s="110">
        <v>1</v>
      </c>
      <c r="AP163" s="98">
        <f>+SUMIFS('Ejec Diciembre 2023 Cajica'!G:G,'Ejec Diciembre 2023 Cajica'!B:B,4,'Ejec Diciembre 2023 Cajica'!D:D,BD_Resúmen!B163)</f>
        <v>0</v>
      </c>
      <c r="AQ163" s="98">
        <f>+SUMIFS('Ejec Diciembre 2023 Cajica'!H:H,'Ejec Diciembre 2023 Cajica'!B:B,4,'Ejec Diciembre 2023 Cajica'!D:D,BD_Resúmen!B163)</f>
        <v>0</v>
      </c>
      <c r="AR163" s="98">
        <f>+SUMIFS('Ejec Diciembre 2023 Cajica'!I:I,'Ejec Diciembre 2023 Cajica'!B:B,4,'Ejec Diciembre 2023 Cajica'!D:D,BD_Resúmen!B163)</f>
        <v>0</v>
      </c>
      <c r="AS163" s="115">
        <v>100</v>
      </c>
      <c r="AT163" s="101">
        <v>1</v>
      </c>
      <c r="AU163" s="98">
        <f t="shared" si="4"/>
        <v>20000000</v>
      </c>
      <c r="AV163" s="98">
        <f t="shared" si="5"/>
        <v>20000000</v>
      </c>
      <c r="AW163" s="92" t="s">
        <v>4954</v>
      </c>
      <c r="AX163" s="92"/>
    </row>
    <row r="164" spans="2:50" s="104" customFormat="1" ht="48">
      <c r="B164" s="93">
        <v>144</v>
      </c>
      <c r="C164" s="92">
        <v>144</v>
      </c>
      <c r="D164" s="94" t="s">
        <v>1337</v>
      </c>
      <c r="E164" s="94" t="s">
        <v>4125</v>
      </c>
      <c r="F164" s="94" t="s">
        <v>4165</v>
      </c>
      <c r="G164" s="94" t="s">
        <v>4505</v>
      </c>
      <c r="H164" s="94" t="s">
        <v>4144</v>
      </c>
      <c r="I164" s="95" t="s">
        <v>4144</v>
      </c>
      <c r="J164" s="94" t="s">
        <v>4506</v>
      </c>
      <c r="K164" s="92" t="s">
        <v>4249</v>
      </c>
      <c r="L164" s="92" t="s">
        <v>4250</v>
      </c>
      <c r="M164" s="92">
        <v>3</v>
      </c>
      <c r="N164" s="96">
        <v>3</v>
      </c>
      <c r="O164" s="96">
        <v>3</v>
      </c>
      <c r="P164" s="97">
        <v>1</v>
      </c>
      <c r="Q164" s="98">
        <v>51093761</v>
      </c>
      <c r="R164" s="98">
        <v>51093761</v>
      </c>
      <c r="S164" s="98">
        <v>51093761</v>
      </c>
      <c r="T164" s="96">
        <v>3</v>
      </c>
      <c r="U164" s="97">
        <v>0.25</v>
      </c>
      <c r="V164" s="99">
        <v>3</v>
      </c>
      <c r="W164" s="100">
        <v>3</v>
      </c>
      <c r="X164" s="97">
        <v>1</v>
      </c>
      <c r="Y164" s="98">
        <v>0</v>
      </c>
      <c r="Z164" s="98">
        <v>0</v>
      </c>
      <c r="AA164" s="98">
        <v>0</v>
      </c>
      <c r="AB164" s="100">
        <v>6</v>
      </c>
      <c r="AC164" s="101">
        <v>0.5</v>
      </c>
      <c r="AD164" s="100">
        <v>3</v>
      </c>
      <c r="AE164" s="102">
        <v>5</v>
      </c>
      <c r="AF164" s="101">
        <v>1</v>
      </c>
      <c r="AG164" s="98">
        <v>100569000</v>
      </c>
      <c r="AH164" s="98">
        <v>100569000</v>
      </c>
      <c r="AI164" s="98">
        <v>100569000</v>
      </c>
      <c r="AJ164" s="100">
        <v>11</v>
      </c>
      <c r="AK164" s="101">
        <v>0.75</v>
      </c>
      <c r="AL164" s="100">
        <v>3</v>
      </c>
      <c r="AM164" s="103">
        <v>0.25</v>
      </c>
      <c r="AN164" s="111">
        <v>4</v>
      </c>
      <c r="AO164" s="110">
        <v>1</v>
      </c>
      <c r="AP164" s="98">
        <f>+SUMIFS('Ejec Diciembre 2023 Cajica'!G:G,'Ejec Diciembre 2023 Cajica'!B:B,4,'Ejec Diciembre 2023 Cajica'!D:D,BD_Resúmen!B164)</f>
        <v>156838570</v>
      </c>
      <c r="AQ164" s="98">
        <f>+SUMIFS('Ejec Diciembre 2023 Cajica'!H:H,'Ejec Diciembre 2023 Cajica'!B:B,4,'Ejec Diciembre 2023 Cajica'!D:D,BD_Resúmen!B164)</f>
        <v>156130795</v>
      </c>
      <c r="AR164" s="98">
        <f>+SUMIFS('Ejec Diciembre 2023 Cajica'!I:I,'Ejec Diciembre 2023 Cajica'!B:B,4,'Ejec Diciembre 2023 Cajica'!D:D,BD_Resúmen!B164)</f>
        <v>156130795</v>
      </c>
      <c r="AS164" s="115">
        <v>3.75</v>
      </c>
      <c r="AT164" s="101">
        <v>1</v>
      </c>
      <c r="AU164" s="98">
        <f t="shared" si="4"/>
        <v>307793556</v>
      </c>
      <c r="AV164" s="98">
        <f t="shared" si="5"/>
        <v>307793556</v>
      </c>
      <c r="AW164" s="92" t="s">
        <v>4955</v>
      </c>
      <c r="AX164" s="92"/>
    </row>
    <row r="165" spans="2:50" s="104" customFormat="1" ht="48">
      <c r="B165" s="93">
        <v>145</v>
      </c>
      <c r="C165" s="92">
        <v>145</v>
      </c>
      <c r="D165" s="94" t="s">
        <v>1337</v>
      </c>
      <c r="E165" s="94" t="s">
        <v>4125</v>
      </c>
      <c r="F165" s="94" t="s">
        <v>4165</v>
      </c>
      <c r="G165" s="94" t="s">
        <v>4505</v>
      </c>
      <c r="H165" s="94" t="s">
        <v>4144</v>
      </c>
      <c r="I165" s="95" t="s">
        <v>4144</v>
      </c>
      <c r="J165" s="94" t="s">
        <v>4507</v>
      </c>
      <c r="K165" s="92" t="s">
        <v>4249</v>
      </c>
      <c r="L165" s="92" t="s">
        <v>4250</v>
      </c>
      <c r="M165" s="92">
        <v>5</v>
      </c>
      <c r="N165" s="96">
        <v>5</v>
      </c>
      <c r="O165" s="96">
        <v>5</v>
      </c>
      <c r="P165" s="97">
        <v>1</v>
      </c>
      <c r="Q165" s="98">
        <v>52095600</v>
      </c>
      <c r="R165" s="98">
        <v>52095600</v>
      </c>
      <c r="S165" s="98">
        <v>52095600</v>
      </c>
      <c r="T165" s="96">
        <v>5</v>
      </c>
      <c r="U165" s="97">
        <v>0.25</v>
      </c>
      <c r="V165" s="99">
        <v>5</v>
      </c>
      <c r="W165" s="100">
        <v>5</v>
      </c>
      <c r="X165" s="97">
        <v>1</v>
      </c>
      <c r="Y165" s="98">
        <v>93350000</v>
      </c>
      <c r="Z165" s="98">
        <v>93350000</v>
      </c>
      <c r="AA165" s="98">
        <v>93350000</v>
      </c>
      <c r="AB165" s="100">
        <v>10</v>
      </c>
      <c r="AC165" s="101">
        <v>0.5</v>
      </c>
      <c r="AD165" s="100">
        <v>5</v>
      </c>
      <c r="AE165" s="102">
        <v>7</v>
      </c>
      <c r="AF165" s="101">
        <v>1</v>
      </c>
      <c r="AG165" s="98">
        <v>120214500</v>
      </c>
      <c r="AH165" s="98">
        <v>120214500</v>
      </c>
      <c r="AI165" s="98">
        <v>120214500</v>
      </c>
      <c r="AJ165" s="100">
        <v>17</v>
      </c>
      <c r="AK165" s="101">
        <v>0.75</v>
      </c>
      <c r="AL165" s="100">
        <v>5</v>
      </c>
      <c r="AM165" s="103">
        <v>0.25</v>
      </c>
      <c r="AN165" s="111">
        <v>6</v>
      </c>
      <c r="AO165" s="110">
        <v>1</v>
      </c>
      <c r="AP165" s="98">
        <f>+SUMIFS('Ejec Diciembre 2023 Cajica'!G:G,'Ejec Diciembre 2023 Cajica'!B:B,4,'Ejec Diciembre 2023 Cajica'!D:D,BD_Resúmen!B165)</f>
        <v>144971399</v>
      </c>
      <c r="AQ165" s="98">
        <f>+SUMIFS('Ejec Diciembre 2023 Cajica'!H:H,'Ejec Diciembre 2023 Cajica'!B:B,4,'Ejec Diciembre 2023 Cajica'!D:D,BD_Resúmen!B165)</f>
        <v>144971399</v>
      </c>
      <c r="AR165" s="98">
        <f>+SUMIFS('Ejec Diciembre 2023 Cajica'!I:I,'Ejec Diciembre 2023 Cajica'!B:B,4,'Ejec Diciembre 2023 Cajica'!D:D,BD_Resúmen!B165)</f>
        <v>144971399</v>
      </c>
      <c r="AS165" s="115">
        <v>5.75</v>
      </c>
      <c r="AT165" s="101">
        <v>1</v>
      </c>
      <c r="AU165" s="98">
        <f t="shared" si="4"/>
        <v>410631499</v>
      </c>
      <c r="AV165" s="98">
        <f t="shared" si="5"/>
        <v>410631499</v>
      </c>
      <c r="AW165" s="92" t="s">
        <v>4956</v>
      </c>
      <c r="AX165" s="92"/>
    </row>
    <row r="166" spans="2:50" s="104" customFormat="1" ht="60">
      <c r="B166" s="93">
        <v>146</v>
      </c>
      <c r="C166" s="92">
        <v>146</v>
      </c>
      <c r="D166" s="94" t="s">
        <v>1337</v>
      </c>
      <c r="E166" s="94" t="s">
        <v>4125</v>
      </c>
      <c r="F166" s="94" t="s">
        <v>4165</v>
      </c>
      <c r="G166" s="94" t="s">
        <v>4505</v>
      </c>
      <c r="H166" s="94" t="s">
        <v>4144</v>
      </c>
      <c r="I166" s="95" t="s">
        <v>4144</v>
      </c>
      <c r="J166" s="94" t="s">
        <v>4508</v>
      </c>
      <c r="K166" s="92" t="s">
        <v>4452</v>
      </c>
      <c r="L166" s="92" t="s">
        <v>4250</v>
      </c>
      <c r="M166" s="92">
        <v>29</v>
      </c>
      <c r="N166" s="96">
        <v>29</v>
      </c>
      <c r="O166" s="96">
        <v>29</v>
      </c>
      <c r="P166" s="97">
        <v>1</v>
      </c>
      <c r="Q166" s="98">
        <v>189347468</v>
      </c>
      <c r="R166" s="98">
        <v>189347468</v>
      </c>
      <c r="S166" s="98">
        <v>189347468</v>
      </c>
      <c r="T166" s="96">
        <v>29</v>
      </c>
      <c r="U166" s="97">
        <v>0.25</v>
      </c>
      <c r="V166" s="99">
        <v>29</v>
      </c>
      <c r="W166" s="100">
        <v>23</v>
      </c>
      <c r="X166" s="97">
        <v>0.7931034482758621</v>
      </c>
      <c r="Y166" s="98">
        <v>475850000</v>
      </c>
      <c r="Z166" s="98">
        <v>475850000</v>
      </c>
      <c r="AA166" s="98">
        <v>475850000</v>
      </c>
      <c r="AB166" s="100">
        <v>52</v>
      </c>
      <c r="AC166" s="101">
        <v>0.44827586206896552</v>
      </c>
      <c r="AD166" s="100">
        <v>29</v>
      </c>
      <c r="AE166" s="102">
        <v>32</v>
      </c>
      <c r="AF166" s="101">
        <v>1</v>
      </c>
      <c r="AG166" s="98">
        <v>608807166</v>
      </c>
      <c r="AH166" s="98">
        <v>608807166</v>
      </c>
      <c r="AI166" s="98">
        <v>608807166</v>
      </c>
      <c r="AJ166" s="100">
        <v>84</v>
      </c>
      <c r="AK166" s="101">
        <v>0.69827586206896552</v>
      </c>
      <c r="AL166" s="100">
        <v>29</v>
      </c>
      <c r="AM166" s="103">
        <v>0.25</v>
      </c>
      <c r="AN166" s="111">
        <v>29</v>
      </c>
      <c r="AO166" s="110">
        <v>1</v>
      </c>
      <c r="AP166" s="98">
        <f>+SUMIFS('Ejec Diciembre 2023 Cajica'!G:G,'Ejec Diciembre 2023 Cajica'!B:B,4,'Ejec Diciembre 2023 Cajica'!D:D,BD_Resúmen!B166)</f>
        <v>692253889</v>
      </c>
      <c r="AQ166" s="98">
        <f>+SUMIFS('Ejec Diciembre 2023 Cajica'!H:H,'Ejec Diciembre 2023 Cajica'!B:B,4,'Ejec Diciembre 2023 Cajica'!D:D,BD_Resúmen!B166)</f>
        <v>690818689</v>
      </c>
      <c r="AR166" s="98">
        <f>+SUMIFS('Ejec Diciembre 2023 Cajica'!I:I,'Ejec Diciembre 2023 Cajica'!B:B,4,'Ejec Diciembre 2023 Cajica'!D:D,BD_Resúmen!B166)</f>
        <v>690818689</v>
      </c>
      <c r="AS166" s="115">
        <v>28.25</v>
      </c>
      <c r="AT166" s="101">
        <v>0.94830000000000003</v>
      </c>
      <c r="AU166" s="98">
        <f t="shared" ref="AU166:AU229" si="6">+R166+Z166+AH166+AQ166</f>
        <v>1964823323</v>
      </c>
      <c r="AV166" s="98">
        <f t="shared" ref="AV166:AV229" si="7">+S166+AA166+AI166+AR166</f>
        <v>1964823323</v>
      </c>
      <c r="AW166" s="92" t="s">
        <v>4957</v>
      </c>
      <c r="AX166" s="92"/>
    </row>
    <row r="167" spans="2:50" s="104" customFormat="1" ht="156">
      <c r="B167" s="93">
        <v>147</v>
      </c>
      <c r="C167" s="92">
        <v>147</v>
      </c>
      <c r="D167" s="94" t="s">
        <v>1337</v>
      </c>
      <c r="E167" s="94" t="s">
        <v>4125</v>
      </c>
      <c r="F167" s="94" t="s">
        <v>4165</v>
      </c>
      <c r="G167" s="94" t="s">
        <v>4505</v>
      </c>
      <c r="H167" s="94" t="s">
        <v>4144</v>
      </c>
      <c r="I167" s="95" t="s">
        <v>4144</v>
      </c>
      <c r="J167" s="94" t="s">
        <v>4509</v>
      </c>
      <c r="K167" s="92" t="s">
        <v>4452</v>
      </c>
      <c r="L167" s="92" t="s">
        <v>4250</v>
      </c>
      <c r="M167" s="92">
        <v>11</v>
      </c>
      <c r="N167" s="96">
        <v>11</v>
      </c>
      <c r="O167" s="96">
        <v>10</v>
      </c>
      <c r="P167" s="97">
        <v>0.90909090909090906</v>
      </c>
      <c r="Q167" s="98">
        <v>199183846</v>
      </c>
      <c r="R167" s="98">
        <v>199183846</v>
      </c>
      <c r="S167" s="98">
        <v>199183846</v>
      </c>
      <c r="T167" s="96">
        <v>10</v>
      </c>
      <c r="U167" s="97">
        <v>0.22727272727272727</v>
      </c>
      <c r="V167" s="99">
        <v>11</v>
      </c>
      <c r="W167" s="100">
        <v>9</v>
      </c>
      <c r="X167" s="97">
        <v>0.81818181818181823</v>
      </c>
      <c r="Y167" s="98">
        <v>209165000</v>
      </c>
      <c r="Z167" s="98">
        <v>209165000</v>
      </c>
      <c r="AA167" s="98">
        <v>209165000</v>
      </c>
      <c r="AB167" s="100">
        <v>19</v>
      </c>
      <c r="AC167" s="101">
        <v>0.43181818181818182</v>
      </c>
      <c r="AD167" s="100">
        <v>11</v>
      </c>
      <c r="AE167" s="102">
        <v>12</v>
      </c>
      <c r="AF167" s="101">
        <v>1</v>
      </c>
      <c r="AG167" s="98">
        <v>238547819</v>
      </c>
      <c r="AH167" s="98">
        <v>238547819</v>
      </c>
      <c r="AI167" s="98">
        <v>238547819</v>
      </c>
      <c r="AJ167" s="100">
        <v>31</v>
      </c>
      <c r="AK167" s="101">
        <v>0.68181818181818188</v>
      </c>
      <c r="AL167" s="100">
        <v>11</v>
      </c>
      <c r="AM167" s="103">
        <v>0.25</v>
      </c>
      <c r="AN167" s="111">
        <v>13</v>
      </c>
      <c r="AO167" s="110">
        <v>1</v>
      </c>
      <c r="AP167" s="98">
        <f>+SUMIFS('Ejec Diciembre 2023 Cajica'!G:G,'Ejec Diciembre 2023 Cajica'!B:B,4,'Ejec Diciembre 2023 Cajica'!D:D,BD_Resúmen!B167)</f>
        <v>1672595126</v>
      </c>
      <c r="AQ167" s="98">
        <f>+SUMIFS('Ejec Diciembre 2023 Cajica'!H:H,'Ejec Diciembre 2023 Cajica'!B:B,4,'Ejec Diciembre 2023 Cajica'!D:D,BD_Resúmen!B167)</f>
        <v>1668356696</v>
      </c>
      <c r="AR167" s="98">
        <f>+SUMIFS('Ejec Diciembre 2023 Cajica'!I:I,'Ejec Diciembre 2023 Cajica'!B:B,4,'Ejec Diciembre 2023 Cajica'!D:D,BD_Resúmen!B167)</f>
        <v>1668356696</v>
      </c>
      <c r="AS167" s="115">
        <v>11</v>
      </c>
      <c r="AT167" s="101">
        <v>0.93179999999999996</v>
      </c>
      <c r="AU167" s="98">
        <f t="shared" si="6"/>
        <v>2315253361</v>
      </c>
      <c r="AV167" s="98">
        <f t="shared" si="7"/>
        <v>2315253361</v>
      </c>
      <c r="AW167" s="92" t="s">
        <v>4958</v>
      </c>
      <c r="AX167" s="92"/>
    </row>
    <row r="168" spans="2:50" s="104" customFormat="1" ht="84">
      <c r="B168" s="93">
        <v>148</v>
      </c>
      <c r="C168" s="92">
        <v>148</v>
      </c>
      <c r="D168" s="94" t="s">
        <v>1337</v>
      </c>
      <c r="E168" s="94" t="s">
        <v>4125</v>
      </c>
      <c r="F168" s="94" t="s">
        <v>4165</v>
      </c>
      <c r="G168" s="94" t="s">
        <v>4505</v>
      </c>
      <c r="H168" s="94" t="s">
        <v>4144</v>
      </c>
      <c r="I168" s="95" t="s">
        <v>4144</v>
      </c>
      <c r="J168" s="94" t="s">
        <v>4510</v>
      </c>
      <c r="K168" s="92" t="s">
        <v>4249</v>
      </c>
      <c r="L168" s="92" t="s">
        <v>4250</v>
      </c>
      <c r="M168" s="92">
        <v>73</v>
      </c>
      <c r="N168" s="96">
        <v>73</v>
      </c>
      <c r="O168" s="96">
        <v>49</v>
      </c>
      <c r="P168" s="97">
        <v>0.67123287671232879</v>
      </c>
      <c r="Q168" s="98">
        <v>982602308</v>
      </c>
      <c r="R168" s="98">
        <v>982602308</v>
      </c>
      <c r="S168" s="98">
        <v>982602308</v>
      </c>
      <c r="T168" s="96">
        <v>49</v>
      </c>
      <c r="U168" s="97">
        <v>0.1678082191780822</v>
      </c>
      <c r="V168" s="99">
        <v>73</v>
      </c>
      <c r="W168" s="100">
        <v>50</v>
      </c>
      <c r="X168" s="97">
        <v>0.68493150684931503</v>
      </c>
      <c r="Y168" s="98">
        <v>1024923792</v>
      </c>
      <c r="Z168" s="98">
        <v>1023102279</v>
      </c>
      <c r="AA168" s="98">
        <v>1023102279</v>
      </c>
      <c r="AB168" s="100">
        <v>99</v>
      </c>
      <c r="AC168" s="101">
        <v>0.33904109589041098</v>
      </c>
      <c r="AD168" s="100">
        <v>73</v>
      </c>
      <c r="AE168" s="102">
        <v>65</v>
      </c>
      <c r="AF168" s="101">
        <v>0.8904109589041096</v>
      </c>
      <c r="AG168" s="98">
        <v>1285226417</v>
      </c>
      <c r="AH168" s="98">
        <v>1281656417</v>
      </c>
      <c r="AI168" s="98">
        <v>1281656417</v>
      </c>
      <c r="AJ168" s="100">
        <v>164</v>
      </c>
      <c r="AK168" s="101">
        <v>0.56164383561643838</v>
      </c>
      <c r="AL168" s="100">
        <v>73</v>
      </c>
      <c r="AM168" s="103">
        <v>0.25</v>
      </c>
      <c r="AN168" s="111">
        <v>65</v>
      </c>
      <c r="AO168" s="110">
        <v>0.8904109589041096</v>
      </c>
      <c r="AP168" s="98">
        <f>+SUMIFS('Ejec Diciembre 2023 Cajica'!G:G,'Ejec Diciembre 2023 Cajica'!B:B,4,'Ejec Diciembre 2023 Cajica'!D:D,BD_Resúmen!B168)</f>
        <v>12000000</v>
      </c>
      <c r="AQ168" s="98">
        <f>+SUMIFS('Ejec Diciembre 2023 Cajica'!H:H,'Ejec Diciembre 2023 Cajica'!B:B,4,'Ejec Diciembre 2023 Cajica'!D:D,BD_Resúmen!B168)</f>
        <v>6458400</v>
      </c>
      <c r="AR168" s="98">
        <f>+SUMIFS('Ejec Diciembre 2023 Cajica'!I:I,'Ejec Diciembre 2023 Cajica'!B:B,4,'Ejec Diciembre 2023 Cajica'!D:D,BD_Resúmen!B168)</f>
        <v>6458400</v>
      </c>
      <c r="AS168" s="115">
        <v>57.25</v>
      </c>
      <c r="AT168" s="101">
        <v>0.78420000000000001</v>
      </c>
      <c r="AU168" s="98">
        <f t="shared" si="6"/>
        <v>3293819404</v>
      </c>
      <c r="AV168" s="98">
        <f t="shared" si="7"/>
        <v>3293819404</v>
      </c>
      <c r="AW168" s="92" t="s">
        <v>4959</v>
      </c>
      <c r="AX168" s="92"/>
    </row>
    <row r="169" spans="2:50" s="104" customFormat="1" ht="36">
      <c r="B169" s="93">
        <v>149</v>
      </c>
      <c r="C169" s="92">
        <v>149</v>
      </c>
      <c r="D169" s="94" t="s">
        <v>1337</v>
      </c>
      <c r="E169" s="94" t="s">
        <v>4125</v>
      </c>
      <c r="F169" s="94" t="s">
        <v>4165</v>
      </c>
      <c r="G169" s="94" t="s">
        <v>4505</v>
      </c>
      <c r="H169" s="94" t="s">
        <v>4144</v>
      </c>
      <c r="I169" s="95" t="s">
        <v>4144</v>
      </c>
      <c r="J169" s="94" t="s">
        <v>4511</v>
      </c>
      <c r="K169" s="92" t="s">
        <v>4249</v>
      </c>
      <c r="L169" s="92" t="s">
        <v>4250</v>
      </c>
      <c r="M169" s="92">
        <v>2</v>
      </c>
      <c r="N169" s="96">
        <v>2</v>
      </c>
      <c r="O169" s="96">
        <v>1</v>
      </c>
      <c r="P169" s="97">
        <v>0.5</v>
      </c>
      <c r="Q169" s="98">
        <v>10419120</v>
      </c>
      <c r="R169" s="98">
        <v>10419120</v>
      </c>
      <c r="S169" s="98">
        <v>10419120</v>
      </c>
      <c r="T169" s="96">
        <v>1</v>
      </c>
      <c r="U169" s="97">
        <v>0.125</v>
      </c>
      <c r="V169" s="99">
        <v>2</v>
      </c>
      <c r="W169" s="100">
        <v>1</v>
      </c>
      <c r="X169" s="97">
        <v>0.5</v>
      </c>
      <c r="Y169" s="98">
        <v>17100000</v>
      </c>
      <c r="Z169" s="98">
        <v>17100000</v>
      </c>
      <c r="AA169" s="98">
        <v>17100000</v>
      </c>
      <c r="AB169" s="100">
        <v>2</v>
      </c>
      <c r="AC169" s="101">
        <v>0.25</v>
      </c>
      <c r="AD169" s="100">
        <v>2</v>
      </c>
      <c r="AE169" s="102">
        <v>5</v>
      </c>
      <c r="AF169" s="101">
        <v>1</v>
      </c>
      <c r="AG169" s="98">
        <v>20415500</v>
      </c>
      <c r="AH169" s="98">
        <v>20415500</v>
      </c>
      <c r="AI169" s="98">
        <v>20415500</v>
      </c>
      <c r="AJ169" s="100">
        <v>7</v>
      </c>
      <c r="AK169" s="101">
        <v>0.5</v>
      </c>
      <c r="AL169" s="100">
        <v>2</v>
      </c>
      <c r="AM169" s="103">
        <v>0.25</v>
      </c>
      <c r="AN169" s="111">
        <v>5</v>
      </c>
      <c r="AO169" s="110">
        <v>1</v>
      </c>
      <c r="AP169" s="98">
        <f>+SUMIFS('Ejec Diciembre 2023 Cajica'!G:G,'Ejec Diciembre 2023 Cajica'!B:B,4,'Ejec Diciembre 2023 Cajica'!D:D,BD_Resúmen!B169)</f>
        <v>22030320</v>
      </c>
      <c r="AQ169" s="98">
        <f>+SUMIFS('Ejec Diciembre 2023 Cajica'!H:H,'Ejec Diciembre 2023 Cajica'!B:B,4,'Ejec Diciembre 2023 Cajica'!D:D,BD_Resúmen!B169)</f>
        <v>21528000</v>
      </c>
      <c r="AR169" s="98">
        <f>+SUMIFS('Ejec Diciembre 2023 Cajica'!I:I,'Ejec Diciembre 2023 Cajica'!B:B,4,'Ejec Diciembre 2023 Cajica'!D:D,BD_Resúmen!B169)</f>
        <v>21528000</v>
      </c>
      <c r="AS169" s="115">
        <v>3</v>
      </c>
      <c r="AT169" s="101">
        <v>0.75</v>
      </c>
      <c r="AU169" s="98">
        <f t="shared" si="6"/>
        <v>69462620</v>
      </c>
      <c r="AV169" s="98">
        <f t="shared" si="7"/>
        <v>69462620</v>
      </c>
      <c r="AW169" s="92" t="s">
        <v>4960</v>
      </c>
      <c r="AX169" s="92"/>
    </row>
    <row r="170" spans="2:50" s="104" customFormat="1" ht="36">
      <c r="B170" s="93">
        <v>150</v>
      </c>
      <c r="C170" s="92">
        <v>150</v>
      </c>
      <c r="D170" s="94" t="s">
        <v>1337</v>
      </c>
      <c r="E170" s="94" t="s">
        <v>4125</v>
      </c>
      <c r="F170" s="94" t="s">
        <v>4165</v>
      </c>
      <c r="G170" s="94" t="s">
        <v>4505</v>
      </c>
      <c r="H170" s="94" t="s">
        <v>4144</v>
      </c>
      <c r="I170" s="95" t="s">
        <v>4144</v>
      </c>
      <c r="J170" s="94" t="s">
        <v>4512</v>
      </c>
      <c r="K170" s="92" t="s">
        <v>4249</v>
      </c>
      <c r="L170" s="92" t="s">
        <v>4250</v>
      </c>
      <c r="M170" s="92">
        <v>5</v>
      </c>
      <c r="N170" s="96">
        <v>5</v>
      </c>
      <c r="O170" s="96">
        <v>5</v>
      </c>
      <c r="P170" s="97">
        <v>1</v>
      </c>
      <c r="Q170" s="98">
        <v>72643333</v>
      </c>
      <c r="R170" s="98">
        <v>72643333</v>
      </c>
      <c r="S170" s="98">
        <v>72643333</v>
      </c>
      <c r="T170" s="96">
        <v>5</v>
      </c>
      <c r="U170" s="97">
        <v>0.25</v>
      </c>
      <c r="V170" s="99">
        <v>5</v>
      </c>
      <c r="W170" s="100">
        <v>5</v>
      </c>
      <c r="X170" s="97">
        <v>1</v>
      </c>
      <c r="Y170" s="98">
        <v>108000000</v>
      </c>
      <c r="Z170" s="98">
        <v>108000000</v>
      </c>
      <c r="AA170" s="98">
        <v>108000000</v>
      </c>
      <c r="AB170" s="100">
        <v>10</v>
      </c>
      <c r="AC170" s="101">
        <v>0.5</v>
      </c>
      <c r="AD170" s="100">
        <v>5</v>
      </c>
      <c r="AE170" s="102">
        <v>5</v>
      </c>
      <c r="AF170" s="101">
        <v>1</v>
      </c>
      <c r="AG170" s="98">
        <v>121716000</v>
      </c>
      <c r="AH170" s="98">
        <v>121716000</v>
      </c>
      <c r="AI170" s="98">
        <v>121716000</v>
      </c>
      <c r="AJ170" s="100">
        <v>15</v>
      </c>
      <c r="AK170" s="101">
        <v>0.75</v>
      </c>
      <c r="AL170" s="100">
        <v>5</v>
      </c>
      <c r="AM170" s="103">
        <v>0.25</v>
      </c>
      <c r="AN170" s="111">
        <v>5</v>
      </c>
      <c r="AO170" s="110">
        <v>1</v>
      </c>
      <c r="AP170" s="98">
        <f>+SUMIFS('Ejec Diciembre 2023 Cajica'!G:G,'Ejec Diciembre 2023 Cajica'!B:B,4,'Ejec Diciembre 2023 Cajica'!D:D,BD_Resúmen!B170)</f>
        <v>131219991</v>
      </c>
      <c r="AQ170" s="98">
        <f>+SUMIFS('Ejec Diciembre 2023 Cajica'!H:H,'Ejec Diciembre 2023 Cajica'!B:B,4,'Ejec Diciembre 2023 Cajica'!D:D,BD_Resúmen!B170)</f>
        <v>131219991</v>
      </c>
      <c r="AR170" s="98">
        <f>+SUMIFS('Ejec Diciembre 2023 Cajica'!I:I,'Ejec Diciembre 2023 Cajica'!B:B,4,'Ejec Diciembre 2023 Cajica'!D:D,BD_Resúmen!B170)</f>
        <v>131219991</v>
      </c>
      <c r="AS170" s="115">
        <v>5</v>
      </c>
      <c r="AT170" s="101">
        <v>1</v>
      </c>
      <c r="AU170" s="98">
        <f t="shared" si="6"/>
        <v>433579324</v>
      </c>
      <c r="AV170" s="98">
        <f t="shared" si="7"/>
        <v>433579324</v>
      </c>
      <c r="AW170" s="92" t="s">
        <v>4961</v>
      </c>
      <c r="AX170" s="92"/>
    </row>
    <row r="171" spans="2:50" s="104" customFormat="1" ht="36">
      <c r="B171" s="93">
        <v>151</v>
      </c>
      <c r="C171" s="92">
        <v>151</v>
      </c>
      <c r="D171" s="94" t="s">
        <v>1337</v>
      </c>
      <c r="E171" s="94" t="s">
        <v>4125</v>
      </c>
      <c r="F171" s="94" t="s">
        <v>4165</v>
      </c>
      <c r="G171" s="94" t="s">
        <v>4513</v>
      </c>
      <c r="H171" s="94" t="s">
        <v>4144</v>
      </c>
      <c r="I171" s="95" t="s">
        <v>4144</v>
      </c>
      <c r="J171" s="94" t="s">
        <v>4514</v>
      </c>
      <c r="K171" s="92" t="s">
        <v>4249</v>
      </c>
      <c r="L171" s="92" t="s">
        <v>4250</v>
      </c>
      <c r="M171" s="92">
        <v>1</v>
      </c>
      <c r="N171" s="96">
        <v>1</v>
      </c>
      <c r="O171" s="96">
        <v>1</v>
      </c>
      <c r="P171" s="97">
        <v>1</v>
      </c>
      <c r="Q171" s="98">
        <v>200000000</v>
      </c>
      <c r="R171" s="98">
        <v>200000000</v>
      </c>
      <c r="S171" s="98">
        <v>200000000</v>
      </c>
      <c r="T171" s="96">
        <v>1</v>
      </c>
      <c r="U171" s="97">
        <v>0.25</v>
      </c>
      <c r="V171" s="99">
        <v>1</v>
      </c>
      <c r="W171" s="100">
        <v>1</v>
      </c>
      <c r="X171" s="97">
        <v>1</v>
      </c>
      <c r="Y171" s="98">
        <v>3000000</v>
      </c>
      <c r="Z171" s="98">
        <v>3000000</v>
      </c>
      <c r="AA171" s="98">
        <v>3000000</v>
      </c>
      <c r="AB171" s="100">
        <v>2</v>
      </c>
      <c r="AC171" s="101">
        <v>0.5</v>
      </c>
      <c r="AD171" s="100">
        <v>1</v>
      </c>
      <c r="AE171" s="102">
        <v>1</v>
      </c>
      <c r="AF171" s="101">
        <v>1</v>
      </c>
      <c r="AG171" s="98">
        <v>41000000</v>
      </c>
      <c r="AH171" s="98">
        <v>41000000</v>
      </c>
      <c r="AI171" s="98">
        <v>41000000</v>
      </c>
      <c r="AJ171" s="100">
        <v>3</v>
      </c>
      <c r="AK171" s="101">
        <v>0.75</v>
      </c>
      <c r="AL171" s="100">
        <v>1</v>
      </c>
      <c r="AM171" s="103">
        <v>0.25</v>
      </c>
      <c r="AN171" s="111">
        <v>1</v>
      </c>
      <c r="AO171" s="110">
        <v>1</v>
      </c>
      <c r="AP171" s="98">
        <f>+SUMIFS('Ejec Diciembre 2023 Cajica'!G:G,'Ejec Diciembre 2023 Cajica'!B:B,4,'Ejec Diciembre 2023 Cajica'!D:D,BD_Resúmen!B171)</f>
        <v>47000000</v>
      </c>
      <c r="AQ171" s="98">
        <f>+SUMIFS('Ejec Diciembre 2023 Cajica'!H:H,'Ejec Diciembre 2023 Cajica'!B:B,4,'Ejec Diciembre 2023 Cajica'!D:D,BD_Resúmen!B171)</f>
        <v>34500000</v>
      </c>
      <c r="AR171" s="98">
        <f>+SUMIFS('Ejec Diciembre 2023 Cajica'!I:I,'Ejec Diciembre 2023 Cajica'!B:B,4,'Ejec Diciembre 2023 Cajica'!D:D,BD_Resúmen!B171)</f>
        <v>34500000</v>
      </c>
      <c r="AS171" s="115">
        <v>1</v>
      </c>
      <c r="AT171" s="101">
        <v>1</v>
      </c>
      <c r="AU171" s="98">
        <f t="shared" si="6"/>
        <v>278500000</v>
      </c>
      <c r="AV171" s="98">
        <f t="shared" si="7"/>
        <v>278500000</v>
      </c>
      <c r="AW171" s="92" t="s">
        <v>4962</v>
      </c>
      <c r="AX171" s="92"/>
    </row>
    <row r="172" spans="2:50" s="104" customFormat="1" ht="72">
      <c r="B172" s="93">
        <v>152</v>
      </c>
      <c r="C172" s="92">
        <v>152</v>
      </c>
      <c r="D172" s="94" t="s">
        <v>1337</v>
      </c>
      <c r="E172" s="94" t="s">
        <v>4125</v>
      </c>
      <c r="F172" s="94" t="s">
        <v>4165</v>
      </c>
      <c r="G172" s="94" t="s">
        <v>4513</v>
      </c>
      <c r="H172" s="94" t="s">
        <v>4144</v>
      </c>
      <c r="I172" s="95" t="s">
        <v>4144</v>
      </c>
      <c r="J172" s="94" t="s">
        <v>4515</v>
      </c>
      <c r="K172" s="92" t="s">
        <v>4249</v>
      </c>
      <c r="L172" s="92" t="s">
        <v>4250</v>
      </c>
      <c r="M172" s="92">
        <v>1</v>
      </c>
      <c r="N172" s="96">
        <v>1</v>
      </c>
      <c r="O172" s="96">
        <v>0</v>
      </c>
      <c r="P172" s="97">
        <v>0</v>
      </c>
      <c r="Q172" s="98">
        <v>0</v>
      </c>
      <c r="R172" s="98">
        <v>0</v>
      </c>
      <c r="S172" s="98">
        <v>0</v>
      </c>
      <c r="T172" s="96">
        <v>0</v>
      </c>
      <c r="U172" s="97">
        <v>0</v>
      </c>
      <c r="V172" s="99">
        <v>1</v>
      </c>
      <c r="W172" s="100">
        <v>1</v>
      </c>
      <c r="X172" s="97">
        <v>1</v>
      </c>
      <c r="Y172" s="98">
        <v>52000000</v>
      </c>
      <c r="Z172" s="98">
        <v>52000000</v>
      </c>
      <c r="AA172" s="98">
        <v>52000000</v>
      </c>
      <c r="AB172" s="100">
        <v>1</v>
      </c>
      <c r="AC172" s="101">
        <v>0.25</v>
      </c>
      <c r="AD172" s="100">
        <v>1</v>
      </c>
      <c r="AE172" s="102">
        <v>1</v>
      </c>
      <c r="AF172" s="101">
        <v>1</v>
      </c>
      <c r="AG172" s="98">
        <v>190000000</v>
      </c>
      <c r="AH172" s="98">
        <v>190000000</v>
      </c>
      <c r="AI172" s="98">
        <v>190000000</v>
      </c>
      <c r="AJ172" s="100">
        <v>2</v>
      </c>
      <c r="AK172" s="101">
        <v>0.5</v>
      </c>
      <c r="AL172" s="100">
        <v>1</v>
      </c>
      <c r="AM172" s="103">
        <v>0.25</v>
      </c>
      <c r="AN172" s="111">
        <v>1</v>
      </c>
      <c r="AO172" s="110">
        <v>1</v>
      </c>
      <c r="AP172" s="98">
        <f>+SUMIFS('Ejec Diciembre 2023 Cajica'!G:G,'Ejec Diciembre 2023 Cajica'!B:B,4,'Ejec Diciembre 2023 Cajica'!D:D,BD_Resúmen!B172)</f>
        <v>338700728</v>
      </c>
      <c r="AQ172" s="98">
        <f>+SUMIFS('Ejec Diciembre 2023 Cajica'!H:H,'Ejec Diciembre 2023 Cajica'!B:B,4,'Ejec Diciembre 2023 Cajica'!D:D,BD_Resúmen!B172)</f>
        <v>338700728</v>
      </c>
      <c r="AR172" s="98">
        <f>+SUMIFS('Ejec Diciembre 2023 Cajica'!I:I,'Ejec Diciembre 2023 Cajica'!B:B,4,'Ejec Diciembre 2023 Cajica'!D:D,BD_Resúmen!B172)</f>
        <v>338700728</v>
      </c>
      <c r="AS172" s="115">
        <v>0.75</v>
      </c>
      <c r="AT172" s="101">
        <v>0.75</v>
      </c>
      <c r="AU172" s="98">
        <f t="shared" si="6"/>
        <v>580700728</v>
      </c>
      <c r="AV172" s="98">
        <f t="shared" si="7"/>
        <v>580700728</v>
      </c>
      <c r="AW172" s="92" t="s">
        <v>4963</v>
      </c>
      <c r="AX172" s="92"/>
    </row>
    <row r="173" spans="2:50" s="104" customFormat="1" ht="48">
      <c r="B173" s="93">
        <v>153</v>
      </c>
      <c r="C173" s="92">
        <v>153</v>
      </c>
      <c r="D173" s="94" t="s">
        <v>1337</v>
      </c>
      <c r="E173" s="94" t="s">
        <v>4125</v>
      </c>
      <c r="F173" s="94" t="s">
        <v>4165</v>
      </c>
      <c r="G173" s="94" t="s">
        <v>4513</v>
      </c>
      <c r="H173" s="94" t="s">
        <v>4144</v>
      </c>
      <c r="I173" s="95" t="s">
        <v>4144</v>
      </c>
      <c r="J173" s="94" t="s">
        <v>4516</v>
      </c>
      <c r="K173" s="92" t="s">
        <v>4249</v>
      </c>
      <c r="L173" s="92" t="s">
        <v>4250</v>
      </c>
      <c r="M173" s="92">
        <v>3</v>
      </c>
      <c r="N173" s="96">
        <v>3</v>
      </c>
      <c r="O173" s="96">
        <v>12</v>
      </c>
      <c r="P173" s="97">
        <v>1</v>
      </c>
      <c r="Q173" s="98">
        <v>44192320</v>
      </c>
      <c r="R173" s="98">
        <v>44192320</v>
      </c>
      <c r="S173" s="98">
        <v>44192320</v>
      </c>
      <c r="T173" s="96">
        <v>12</v>
      </c>
      <c r="U173" s="97">
        <v>0.25</v>
      </c>
      <c r="V173" s="99">
        <v>3</v>
      </c>
      <c r="W173" s="100">
        <v>11</v>
      </c>
      <c r="X173" s="97">
        <v>1</v>
      </c>
      <c r="Y173" s="98">
        <v>728797976</v>
      </c>
      <c r="Z173" s="98">
        <v>728797976</v>
      </c>
      <c r="AA173" s="98">
        <v>728797976</v>
      </c>
      <c r="AB173" s="100">
        <v>23</v>
      </c>
      <c r="AC173" s="101">
        <v>0.5</v>
      </c>
      <c r="AD173" s="100">
        <v>3</v>
      </c>
      <c r="AE173" s="102">
        <v>17</v>
      </c>
      <c r="AF173" s="101">
        <v>1</v>
      </c>
      <c r="AG173" s="98">
        <v>879096149</v>
      </c>
      <c r="AH173" s="98">
        <v>879096149</v>
      </c>
      <c r="AI173" s="98">
        <v>879096149</v>
      </c>
      <c r="AJ173" s="100">
        <v>40</v>
      </c>
      <c r="AK173" s="101">
        <v>0.75</v>
      </c>
      <c r="AL173" s="100">
        <v>3</v>
      </c>
      <c r="AM173" s="103">
        <v>0.25</v>
      </c>
      <c r="AN173" s="111">
        <v>2</v>
      </c>
      <c r="AO173" s="110">
        <v>0.66666666666666663</v>
      </c>
      <c r="AP173" s="98">
        <f>+SUMIFS('Ejec Diciembre 2023 Cajica'!G:G,'Ejec Diciembre 2023 Cajica'!B:B,4,'Ejec Diciembre 2023 Cajica'!D:D,BD_Resúmen!B173)</f>
        <v>937232949</v>
      </c>
      <c r="AQ173" s="98">
        <f>+SUMIFS('Ejec Diciembre 2023 Cajica'!H:H,'Ejec Diciembre 2023 Cajica'!B:B,4,'Ejec Diciembre 2023 Cajica'!D:D,BD_Resúmen!B173)</f>
        <v>871445371</v>
      </c>
      <c r="AR173" s="98">
        <f>+SUMIFS('Ejec Diciembre 2023 Cajica'!I:I,'Ejec Diciembre 2023 Cajica'!B:B,4,'Ejec Diciembre 2023 Cajica'!D:D,BD_Resúmen!B173)</f>
        <v>871445371</v>
      </c>
      <c r="AS173" s="115">
        <v>10.5</v>
      </c>
      <c r="AT173" s="101">
        <v>0.91669999999999996</v>
      </c>
      <c r="AU173" s="98">
        <f t="shared" si="6"/>
        <v>2523531816</v>
      </c>
      <c r="AV173" s="98">
        <f t="shared" si="7"/>
        <v>2523531816</v>
      </c>
      <c r="AW173" s="92" t="s">
        <v>4964</v>
      </c>
      <c r="AX173" s="92"/>
    </row>
    <row r="174" spans="2:50" s="104" customFormat="1" ht="48">
      <c r="B174" s="93">
        <v>154</v>
      </c>
      <c r="C174" s="92">
        <v>154</v>
      </c>
      <c r="D174" s="94" t="s">
        <v>1337</v>
      </c>
      <c r="E174" s="94" t="s">
        <v>4125</v>
      </c>
      <c r="F174" s="94" t="s">
        <v>4165</v>
      </c>
      <c r="G174" s="94" t="s">
        <v>4517</v>
      </c>
      <c r="H174" s="94" t="s">
        <v>4144</v>
      </c>
      <c r="I174" s="95" t="s">
        <v>4144</v>
      </c>
      <c r="J174" s="94" t="s">
        <v>4518</v>
      </c>
      <c r="K174" s="92" t="s">
        <v>4249</v>
      </c>
      <c r="L174" s="92" t="s">
        <v>4250</v>
      </c>
      <c r="M174" s="92">
        <v>1</v>
      </c>
      <c r="N174" s="96">
        <v>1</v>
      </c>
      <c r="O174" s="96">
        <v>1</v>
      </c>
      <c r="P174" s="97">
        <v>1</v>
      </c>
      <c r="Q174" s="98">
        <v>100000000</v>
      </c>
      <c r="R174" s="98">
        <v>100000000</v>
      </c>
      <c r="S174" s="98">
        <v>100000000</v>
      </c>
      <c r="T174" s="96">
        <v>1</v>
      </c>
      <c r="U174" s="97">
        <v>0.25</v>
      </c>
      <c r="V174" s="99">
        <v>1</v>
      </c>
      <c r="W174" s="100">
        <v>0.5</v>
      </c>
      <c r="X174" s="97">
        <v>0.5</v>
      </c>
      <c r="Y174" s="98">
        <v>0</v>
      </c>
      <c r="Z174" s="98">
        <v>0</v>
      </c>
      <c r="AA174" s="98">
        <v>0</v>
      </c>
      <c r="AB174" s="100">
        <v>1.5</v>
      </c>
      <c r="AC174" s="101">
        <v>0.375</v>
      </c>
      <c r="AD174" s="100">
        <v>1</v>
      </c>
      <c r="AE174" s="102">
        <v>1</v>
      </c>
      <c r="AF174" s="101">
        <v>1</v>
      </c>
      <c r="AG174" s="98">
        <v>10696666</v>
      </c>
      <c r="AH174" s="98">
        <v>10696666</v>
      </c>
      <c r="AI174" s="98">
        <v>10696666</v>
      </c>
      <c r="AJ174" s="100">
        <v>2.5</v>
      </c>
      <c r="AK174" s="101">
        <v>0.625</v>
      </c>
      <c r="AL174" s="100">
        <v>1</v>
      </c>
      <c r="AM174" s="103">
        <v>0.25</v>
      </c>
      <c r="AN174" s="111">
        <v>1</v>
      </c>
      <c r="AO174" s="110">
        <v>1</v>
      </c>
      <c r="AP174" s="98">
        <f>+SUMIFS('Ejec Diciembre 2023 Cajica'!G:G,'Ejec Diciembre 2023 Cajica'!B:B,4,'Ejec Diciembre 2023 Cajica'!D:D,BD_Resúmen!B174)</f>
        <v>0</v>
      </c>
      <c r="AQ174" s="98">
        <f>+SUMIFS('Ejec Diciembre 2023 Cajica'!H:H,'Ejec Diciembre 2023 Cajica'!B:B,4,'Ejec Diciembre 2023 Cajica'!D:D,BD_Resúmen!B174)</f>
        <v>0</v>
      </c>
      <c r="AR174" s="98">
        <f>+SUMIFS('Ejec Diciembre 2023 Cajica'!I:I,'Ejec Diciembre 2023 Cajica'!B:B,4,'Ejec Diciembre 2023 Cajica'!D:D,BD_Resúmen!B174)</f>
        <v>0</v>
      </c>
      <c r="AS174" s="115">
        <v>0.875</v>
      </c>
      <c r="AT174" s="101">
        <v>0.875</v>
      </c>
      <c r="AU174" s="98">
        <f t="shared" si="6"/>
        <v>110696666</v>
      </c>
      <c r="AV174" s="98">
        <f t="shared" si="7"/>
        <v>110696666</v>
      </c>
      <c r="AW174" s="92" t="s">
        <v>4965</v>
      </c>
      <c r="AX174" s="92"/>
    </row>
    <row r="175" spans="2:50" s="104" customFormat="1" ht="36">
      <c r="B175" s="93">
        <v>155</v>
      </c>
      <c r="C175" s="92">
        <v>155</v>
      </c>
      <c r="D175" s="94" t="s">
        <v>1337</v>
      </c>
      <c r="E175" s="94" t="s">
        <v>4125</v>
      </c>
      <c r="F175" s="94" t="s">
        <v>4165</v>
      </c>
      <c r="G175" s="94" t="s">
        <v>4519</v>
      </c>
      <c r="H175" s="94" t="s">
        <v>4144</v>
      </c>
      <c r="I175" s="95" t="s">
        <v>4144</v>
      </c>
      <c r="J175" s="94" t="s">
        <v>4520</v>
      </c>
      <c r="K175" s="92" t="s">
        <v>4249</v>
      </c>
      <c r="L175" s="92" t="s">
        <v>4250</v>
      </c>
      <c r="M175" s="92">
        <v>1</v>
      </c>
      <c r="N175" s="96">
        <v>1</v>
      </c>
      <c r="O175" s="96">
        <v>0</v>
      </c>
      <c r="P175" s="97">
        <v>0</v>
      </c>
      <c r="Q175" s="98">
        <v>0</v>
      </c>
      <c r="R175" s="98">
        <v>0</v>
      </c>
      <c r="S175" s="98">
        <v>0</v>
      </c>
      <c r="T175" s="96">
        <v>0</v>
      </c>
      <c r="U175" s="97">
        <v>0</v>
      </c>
      <c r="V175" s="99">
        <v>1</v>
      </c>
      <c r="W175" s="100">
        <v>0</v>
      </c>
      <c r="X175" s="97">
        <v>0</v>
      </c>
      <c r="Y175" s="98">
        <v>0</v>
      </c>
      <c r="Z175" s="98">
        <v>0</v>
      </c>
      <c r="AA175" s="98">
        <v>0</v>
      </c>
      <c r="AB175" s="100">
        <v>0</v>
      </c>
      <c r="AC175" s="101">
        <v>0</v>
      </c>
      <c r="AD175" s="100">
        <v>1</v>
      </c>
      <c r="AE175" s="102">
        <v>1</v>
      </c>
      <c r="AF175" s="101">
        <v>1</v>
      </c>
      <c r="AG175" s="98">
        <v>80000000</v>
      </c>
      <c r="AH175" s="98">
        <v>80000000</v>
      </c>
      <c r="AI175" s="98">
        <v>80000000</v>
      </c>
      <c r="AJ175" s="100">
        <v>1</v>
      </c>
      <c r="AK175" s="101">
        <v>0.25</v>
      </c>
      <c r="AL175" s="100">
        <v>1</v>
      </c>
      <c r="AM175" s="103">
        <v>0.25</v>
      </c>
      <c r="AN175" s="111">
        <v>1</v>
      </c>
      <c r="AO175" s="110">
        <v>1</v>
      </c>
      <c r="AP175" s="98">
        <f>+SUMIFS('Ejec Diciembre 2023 Cajica'!G:G,'Ejec Diciembre 2023 Cajica'!B:B,4,'Ejec Diciembre 2023 Cajica'!D:D,BD_Resúmen!B175)</f>
        <v>0</v>
      </c>
      <c r="AQ175" s="98">
        <f>+SUMIFS('Ejec Diciembre 2023 Cajica'!H:H,'Ejec Diciembre 2023 Cajica'!B:B,4,'Ejec Diciembre 2023 Cajica'!D:D,BD_Resúmen!B175)</f>
        <v>0</v>
      </c>
      <c r="AR175" s="98">
        <f>+SUMIFS('Ejec Diciembre 2023 Cajica'!I:I,'Ejec Diciembre 2023 Cajica'!B:B,4,'Ejec Diciembre 2023 Cajica'!D:D,BD_Resúmen!B175)</f>
        <v>0</v>
      </c>
      <c r="AS175" s="115">
        <v>0.5</v>
      </c>
      <c r="AT175" s="101">
        <v>0.5</v>
      </c>
      <c r="AU175" s="98">
        <f t="shared" si="6"/>
        <v>80000000</v>
      </c>
      <c r="AV175" s="98">
        <f t="shared" si="7"/>
        <v>80000000</v>
      </c>
      <c r="AW175" s="92" t="s">
        <v>4966</v>
      </c>
      <c r="AX175" s="92"/>
    </row>
    <row r="176" spans="2:50" s="104" customFormat="1" ht="72">
      <c r="B176" s="93">
        <v>156</v>
      </c>
      <c r="C176" s="92">
        <v>156</v>
      </c>
      <c r="D176" s="94" t="s">
        <v>1337</v>
      </c>
      <c r="E176" s="94" t="s">
        <v>4125</v>
      </c>
      <c r="F176" s="94" t="s">
        <v>4165</v>
      </c>
      <c r="G176" s="94" t="s">
        <v>4521</v>
      </c>
      <c r="H176" s="94" t="s">
        <v>4144</v>
      </c>
      <c r="I176" s="95" t="s">
        <v>4144</v>
      </c>
      <c r="J176" s="94" t="s">
        <v>4522</v>
      </c>
      <c r="K176" s="92" t="s">
        <v>4249</v>
      </c>
      <c r="L176" s="92" t="s">
        <v>4250</v>
      </c>
      <c r="M176" s="92">
        <v>300</v>
      </c>
      <c r="N176" s="96">
        <v>300</v>
      </c>
      <c r="O176" s="96">
        <v>79</v>
      </c>
      <c r="P176" s="97">
        <v>0.26333333333333331</v>
      </c>
      <c r="Q176" s="98">
        <v>1000000</v>
      </c>
      <c r="R176" s="98">
        <v>1000000</v>
      </c>
      <c r="S176" s="98">
        <v>1000000</v>
      </c>
      <c r="T176" s="96">
        <v>79</v>
      </c>
      <c r="U176" s="97">
        <v>6.5833333333333327E-2</v>
      </c>
      <c r="V176" s="99">
        <v>300</v>
      </c>
      <c r="W176" s="100">
        <v>287</v>
      </c>
      <c r="X176" s="97">
        <v>0.95666666666666667</v>
      </c>
      <c r="Y176" s="98">
        <v>14500000</v>
      </c>
      <c r="Z176" s="98">
        <v>14500000</v>
      </c>
      <c r="AA176" s="98">
        <v>14500000</v>
      </c>
      <c r="AB176" s="100">
        <v>366</v>
      </c>
      <c r="AC176" s="101">
        <v>0.30499999999999999</v>
      </c>
      <c r="AD176" s="100">
        <v>300</v>
      </c>
      <c r="AE176" s="102">
        <v>462</v>
      </c>
      <c r="AF176" s="101">
        <v>1</v>
      </c>
      <c r="AG176" s="98">
        <v>235400000</v>
      </c>
      <c r="AH176" s="98">
        <v>235400000</v>
      </c>
      <c r="AI176" s="98">
        <v>235400000</v>
      </c>
      <c r="AJ176" s="100">
        <v>828</v>
      </c>
      <c r="AK176" s="101">
        <v>0.55499999999999994</v>
      </c>
      <c r="AL176" s="100">
        <v>300</v>
      </c>
      <c r="AM176" s="103">
        <v>0.25</v>
      </c>
      <c r="AN176" s="111">
        <v>506</v>
      </c>
      <c r="AO176" s="110">
        <v>1</v>
      </c>
      <c r="AP176" s="98">
        <f>+SUMIFS('Ejec Diciembre 2023 Cajica'!G:G,'Ejec Diciembre 2023 Cajica'!B:B,4,'Ejec Diciembre 2023 Cajica'!D:D,BD_Resúmen!B176)</f>
        <v>1342352725.3699999</v>
      </c>
      <c r="AQ176" s="98">
        <f>+SUMIFS('Ejec Diciembre 2023 Cajica'!H:H,'Ejec Diciembre 2023 Cajica'!B:B,4,'Ejec Diciembre 2023 Cajica'!D:D,BD_Resúmen!B176)</f>
        <v>1096452710</v>
      </c>
      <c r="AR176" s="98">
        <f>+SUMIFS('Ejec Diciembre 2023 Cajica'!I:I,'Ejec Diciembre 2023 Cajica'!B:B,4,'Ejec Diciembre 2023 Cajica'!D:D,BD_Resúmen!B176)</f>
        <v>1096452710</v>
      </c>
      <c r="AS176" s="115">
        <v>333.5</v>
      </c>
      <c r="AT176" s="101">
        <v>0.80500000000000005</v>
      </c>
      <c r="AU176" s="98">
        <f t="shared" si="6"/>
        <v>1347352710</v>
      </c>
      <c r="AV176" s="98">
        <f t="shared" si="7"/>
        <v>1347352710</v>
      </c>
      <c r="AW176" s="92" t="s">
        <v>4967</v>
      </c>
      <c r="AX176" s="92"/>
    </row>
    <row r="177" spans="2:50" s="104" customFormat="1" ht="60">
      <c r="B177" s="93">
        <v>157</v>
      </c>
      <c r="C177" s="92">
        <v>157</v>
      </c>
      <c r="D177" s="94" t="s">
        <v>1337</v>
      </c>
      <c r="E177" s="94" t="s">
        <v>4125</v>
      </c>
      <c r="F177" s="94" t="s">
        <v>4165</v>
      </c>
      <c r="G177" s="94" t="s">
        <v>4523</v>
      </c>
      <c r="H177" s="94" t="s">
        <v>4144</v>
      </c>
      <c r="I177" s="95" t="s">
        <v>4144</v>
      </c>
      <c r="J177" s="94" t="s">
        <v>4524</v>
      </c>
      <c r="K177" s="92" t="s">
        <v>4254</v>
      </c>
      <c r="L177" s="92" t="s">
        <v>4250</v>
      </c>
      <c r="M177" s="92">
        <v>2</v>
      </c>
      <c r="N177" s="96">
        <v>0</v>
      </c>
      <c r="O177" s="96">
        <v>0</v>
      </c>
      <c r="P177" s="97">
        <v>0</v>
      </c>
      <c r="Q177" s="98">
        <v>0</v>
      </c>
      <c r="R177" s="98">
        <v>0</v>
      </c>
      <c r="S177" s="98">
        <v>0</v>
      </c>
      <c r="T177" s="96">
        <v>0</v>
      </c>
      <c r="U177" s="97">
        <v>0</v>
      </c>
      <c r="V177" s="99">
        <v>1</v>
      </c>
      <c r="W177" s="100">
        <v>1</v>
      </c>
      <c r="X177" s="97">
        <v>1</v>
      </c>
      <c r="Y177" s="98">
        <v>0</v>
      </c>
      <c r="Z177" s="98">
        <v>0</v>
      </c>
      <c r="AA177" s="98">
        <v>0</v>
      </c>
      <c r="AB177" s="100">
        <v>1</v>
      </c>
      <c r="AC177" s="101">
        <v>0.5</v>
      </c>
      <c r="AD177" s="100">
        <v>0</v>
      </c>
      <c r="AE177" s="102">
        <v>0</v>
      </c>
      <c r="AF177" s="101">
        <v>0</v>
      </c>
      <c r="AG177" s="98">
        <v>0</v>
      </c>
      <c r="AH177" s="98">
        <v>0</v>
      </c>
      <c r="AI177" s="98">
        <v>0</v>
      </c>
      <c r="AJ177" s="100">
        <v>1</v>
      </c>
      <c r="AK177" s="101">
        <v>0.5</v>
      </c>
      <c r="AL177" s="100">
        <v>1</v>
      </c>
      <c r="AM177" s="103">
        <v>0.5</v>
      </c>
      <c r="AN177" s="111">
        <v>1</v>
      </c>
      <c r="AO177" s="110">
        <v>1</v>
      </c>
      <c r="AP177" s="98">
        <f>+SUMIFS('Ejec Diciembre 2023 Cajica'!G:G,'Ejec Diciembre 2023 Cajica'!B:B,4,'Ejec Diciembre 2023 Cajica'!D:D,BD_Resúmen!B177)</f>
        <v>20000000</v>
      </c>
      <c r="AQ177" s="98">
        <f>+SUMIFS('Ejec Diciembre 2023 Cajica'!H:H,'Ejec Diciembre 2023 Cajica'!B:B,4,'Ejec Diciembre 2023 Cajica'!D:D,BD_Resúmen!B177)</f>
        <v>20000000</v>
      </c>
      <c r="AR177" s="98">
        <f>+SUMIFS('Ejec Diciembre 2023 Cajica'!I:I,'Ejec Diciembre 2023 Cajica'!B:B,4,'Ejec Diciembre 2023 Cajica'!D:D,BD_Resúmen!B177)</f>
        <v>20000000</v>
      </c>
      <c r="AS177" s="115">
        <v>2</v>
      </c>
      <c r="AT177" s="101">
        <v>1</v>
      </c>
      <c r="AU177" s="98">
        <f t="shared" si="6"/>
        <v>20000000</v>
      </c>
      <c r="AV177" s="98">
        <f t="shared" si="7"/>
        <v>20000000</v>
      </c>
      <c r="AW177" s="92" t="s">
        <v>4968</v>
      </c>
      <c r="AX177" s="92"/>
    </row>
    <row r="178" spans="2:50" s="104" customFormat="1" ht="36">
      <c r="B178" s="93">
        <v>158</v>
      </c>
      <c r="C178" s="92">
        <v>158</v>
      </c>
      <c r="D178" s="94" t="s">
        <v>1337</v>
      </c>
      <c r="E178" s="94" t="s">
        <v>4125</v>
      </c>
      <c r="F178" s="94" t="s">
        <v>4165</v>
      </c>
      <c r="G178" s="94" t="s">
        <v>4525</v>
      </c>
      <c r="H178" s="94" t="s">
        <v>4144</v>
      </c>
      <c r="I178" s="95" t="s">
        <v>4144</v>
      </c>
      <c r="J178" s="94" t="s">
        <v>4526</v>
      </c>
      <c r="K178" s="92" t="s">
        <v>4249</v>
      </c>
      <c r="L178" s="92" t="s">
        <v>4250</v>
      </c>
      <c r="M178" s="92">
        <v>1</v>
      </c>
      <c r="N178" s="96">
        <v>1</v>
      </c>
      <c r="O178" s="96">
        <v>1</v>
      </c>
      <c r="P178" s="97">
        <v>1</v>
      </c>
      <c r="Q178" s="98">
        <v>300687568</v>
      </c>
      <c r="R178" s="98">
        <v>300687568</v>
      </c>
      <c r="S178" s="98">
        <v>300687568</v>
      </c>
      <c r="T178" s="96">
        <v>1</v>
      </c>
      <c r="U178" s="97">
        <v>0.25</v>
      </c>
      <c r="V178" s="99">
        <v>1</v>
      </c>
      <c r="W178" s="100">
        <v>1</v>
      </c>
      <c r="X178" s="97">
        <v>1</v>
      </c>
      <c r="Y178" s="98">
        <v>10000000</v>
      </c>
      <c r="Z178" s="98">
        <v>10000000</v>
      </c>
      <c r="AA178" s="98">
        <v>10000000</v>
      </c>
      <c r="AB178" s="100">
        <v>2</v>
      </c>
      <c r="AC178" s="101">
        <v>0.5</v>
      </c>
      <c r="AD178" s="100">
        <v>1</v>
      </c>
      <c r="AE178" s="102">
        <v>1</v>
      </c>
      <c r="AF178" s="101">
        <v>1</v>
      </c>
      <c r="AG178" s="98">
        <v>185549000</v>
      </c>
      <c r="AH178" s="98">
        <v>185549000</v>
      </c>
      <c r="AI178" s="98">
        <v>185549000</v>
      </c>
      <c r="AJ178" s="100">
        <v>3</v>
      </c>
      <c r="AK178" s="101">
        <v>0.75</v>
      </c>
      <c r="AL178" s="100">
        <v>1</v>
      </c>
      <c r="AM178" s="103">
        <v>0.25</v>
      </c>
      <c r="AN178" s="111">
        <v>1</v>
      </c>
      <c r="AO178" s="110">
        <v>1</v>
      </c>
      <c r="AP178" s="98">
        <f>+SUMIFS('Ejec Diciembre 2023 Cajica'!G:G,'Ejec Diciembre 2023 Cajica'!B:B,4,'Ejec Diciembre 2023 Cajica'!D:D,BD_Resúmen!B178)</f>
        <v>150000000</v>
      </c>
      <c r="AQ178" s="98">
        <f>+SUMIFS('Ejec Diciembre 2023 Cajica'!H:H,'Ejec Diciembre 2023 Cajica'!B:B,4,'Ejec Diciembre 2023 Cajica'!D:D,BD_Resúmen!B178)</f>
        <v>150000000</v>
      </c>
      <c r="AR178" s="98">
        <f>+SUMIFS('Ejec Diciembre 2023 Cajica'!I:I,'Ejec Diciembre 2023 Cajica'!B:B,4,'Ejec Diciembre 2023 Cajica'!D:D,BD_Resúmen!B178)</f>
        <v>33296360.390000001</v>
      </c>
      <c r="AS178" s="115">
        <v>1</v>
      </c>
      <c r="AT178" s="101">
        <v>1</v>
      </c>
      <c r="AU178" s="98">
        <f t="shared" si="6"/>
        <v>646236568</v>
      </c>
      <c r="AV178" s="98">
        <f t="shared" si="7"/>
        <v>529532928.38999999</v>
      </c>
      <c r="AW178" s="92" t="s">
        <v>4969</v>
      </c>
      <c r="AX178" s="92"/>
    </row>
    <row r="179" spans="2:50" s="104" customFormat="1" ht="72">
      <c r="B179" s="93">
        <v>159</v>
      </c>
      <c r="C179" s="92">
        <v>159</v>
      </c>
      <c r="D179" s="94" t="s">
        <v>1337</v>
      </c>
      <c r="E179" s="94" t="s">
        <v>4125</v>
      </c>
      <c r="F179" s="94" t="s">
        <v>4165</v>
      </c>
      <c r="G179" s="94" t="s">
        <v>4527</v>
      </c>
      <c r="H179" s="94" t="s">
        <v>4144</v>
      </c>
      <c r="I179" s="95" t="s">
        <v>4144</v>
      </c>
      <c r="J179" s="94" t="s">
        <v>4528</v>
      </c>
      <c r="K179" s="92" t="s">
        <v>4249</v>
      </c>
      <c r="L179" s="92" t="s">
        <v>4250</v>
      </c>
      <c r="M179" s="92">
        <v>1</v>
      </c>
      <c r="N179" s="96">
        <v>0</v>
      </c>
      <c r="O179" s="96">
        <v>0</v>
      </c>
      <c r="P179" s="97">
        <v>0</v>
      </c>
      <c r="Q179" s="98">
        <v>0</v>
      </c>
      <c r="R179" s="98">
        <v>0</v>
      </c>
      <c r="S179" s="98">
        <v>0</v>
      </c>
      <c r="T179" s="96">
        <v>0</v>
      </c>
      <c r="U179" s="97">
        <v>0</v>
      </c>
      <c r="V179" s="99">
        <v>0</v>
      </c>
      <c r="W179" s="100">
        <v>0</v>
      </c>
      <c r="X179" s="97">
        <v>0</v>
      </c>
      <c r="Y179" s="98">
        <v>0</v>
      </c>
      <c r="Z179" s="98">
        <v>0</v>
      </c>
      <c r="AA179" s="98">
        <v>0</v>
      </c>
      <c r="AB179" s="100">
        <v>0</v>
      </c>
      <c r="AC179" s="101">
        <v>0</v>
      </c>
      <c r="AD179" s="100">
        <v>0</v>
      </c>
      <c r="AE179" s="102">
        <v>0</v>
      </c>
      <c r="AF179" s="101">
        <v>0</v>
      </c>
      <c r="AG179" s="98">
        <v>0</v>
      </c>
      <c r="AH179" s="98">
        <v>0</v>
      </c>
      <c r="AI179" s="98">
        <v>0</v>
      </c>
      <c r="AJ179" s="100">
        <v>0</v>
      </c>
      <c r="AK179" s="101">
        <v>0</v>
      </c>
      <c r="AL179" s="100">
        <v>1</v>
      </c>
      <c r="AM179" s="103">
        <v>0.25</v>
      </c>
      <c r="AN179" s="111">
        <v>1</v>
      </c>
      <c r="AO179" s="110">
        <v>1</v>
      </c>
      <c r="AP179" s="98">
        <f>+SUMIFS('Ejec Diciembre 2023 Cajica'!G:G,'Ejec Diciembre 2023 Cajica'!B:B,4,'Ejec Diciembre 2023 Cajica'!D:D,BD_Resúmen!B179)</f>
        <v>24976612</v>
      </c>
      <c r="AQ179" s="98">
        <f>+SUMIFS('Ejec Diciembre 2023 Cajica'!H:H,'Ejec Diciembre 2023 Cajica'!B:B,4,'Ejec Diciembre 2023 Cajica'!D:D,BD_Resúmen!B179)</f>
        <v>24976612</v>
      </c>
      <c r="AR179" s="98">
        <f>+SUMIFS('Ejec Diciembre 2023 Cajica'!I:I,'Ejec Diciembre 2023 Cajica'!B:B,4,'Ejec Diciembre 2023 Cajica'!D:D,BD_Resúmen!B179)</f>
        <v>24976612</v>
      </c>
      <c r="AS179" s="115">
        <v>0.25</v>
      </c>
      <c r="AT179" s="101">
        <v>0.25</v>
      </c>
      <c r="AU179" s="98">
        <f t="shared" si="6"/>
        <v>24976612</v>
      </c>
      <c r="AV179" s="98">
        <f t="shared" si="7"/>
        <v>24976612</v>
      </c>
      <c r="AW179" s="92" t="s">
        <v>4970</v>
      </c>
      <c r="AX179" s="92" t="s">
        <v>4971</v>
      </c>
    </row>
    <row r="180" spans="2:50" s="104" customFormat="1" ht="36">
      <c r="B180" s="93">
        <v>160</v>
      </c>
      <c r="C180" s="92">
        <v>160</v>
      </c>
      <c r="D180" s="94" t="s">
        <v>1337</v>
      </c>
      <c r="E180" s="94" t="s">
        <v>4125</v>
      </c>
      <c r="F180" s="94" t="s">
        <v>4165</v>
      </c>
      <c r="G180" s="94" t="s">
        <v>4529</v>
      </c>
      <c r="H180" s="94" t="s">
        <v>4144</v>
      </c>
      <c r="I180" s="95" t="s">
        <v>4144</v>
      </c>
      <c r="J180" s="94" t="s">
        <v>4530</v>
      </c>
      <c r="K180" s="92" t="s">
        <v>4249</v>
      </c>
      <c r="L180" s="92" t="s">
        <v>4250</v>
      </c>
      <c r="M180" s="92">
        <v>1</v>
      </c>
      <c r="N180" s="96">
        <v>1</v>
      </c>
      <c r="O180" s="96">
        <v>1</v>
      </c>
      <c r="P180" s="97">
        <v>1</v>
      </c>
      <c r="Q180" s="98">
        <v>269880622</v>
      </c>
      <c r="R180" s="98">
        <v>269880622</v>
      </c>
      <c r="S180" s="98">
        <v>269880622</v>
      </c>
      <c r="T180" s="96">
        <v>1</v>
      </c>
      <c r="U180" s="97">
        <v>0.25</v>
      </c>
      <c r="V180" s="99">
        <v>1</v>
      </c>
      <c r="W180" s="100">
        <v>1</v>
      </c>
      <c r="X180" s="97">
        <v>1</v>
      </c>
      <c r="Y180" s="98">
        <v>125653717</v>
      </c>
      <c r="Z180" s="98">
        <v>125653717</v>
      </c>
      <c r="AA180" s="98">
        <v>125653717</v>
      </c>
      <c r="AB180" s="100">
        <v>2</v>
      </c>
      <c r="AC180" s="101">
        <v>0.5</v>
      </c>
      <c r="AD180" s="100">
        <v>1</v>
      </c>
      <c r="AE180" s="102">
        <v>1</v>
      </c>
      <c r="AF180" s="101">
        <v>1</v>
      </c>
      <c r="AG180" s="98">
        <v>697679788</v>
      </c>
      <c r="AH180" s="98">
        <v>142940504</v>
      </c>
      <c r="AI180" s="98">
        <v>142940504</v>
      </c>
      <c r="AJ180" s="100">
        <v>3</v>
      </c>
      <c r="AK180" s="101">
        <v>0.75</v>
      </c>
      <c r="AL180" s="100">
        <v>1</v>
      </c>
      <c r="AM180" s="103">
        <v>0.25</v>
      </c>
      <c r="AN180" s="111">
        <v>1</v>
      </c>
      <c r="AO180" s="110">
        <v>1</v>
      </c>
      <c r="AP180" s="98">
        <f>+SUMIFS('Ejec Diciembre 2023 Cajica'!G:G,'Ejec Diciembre 2023 Cajica'!B:B,4,'Ejec Diciembre 2023 Cajica'!D:D,BD_Resúmen!B180)</f>
        <v>930627707.62</v>
      </c>
      <c r="AQ180" s="98">
        <f>+SUMIFS('Ejec Diciembre 2023 Cajica'!H:H,'Ejec Diciembre 2023 Cajica'!B:B,4,'Ejec Diciembre 2023 Cajica'!D:D,BD_Resúmen!B180)</f>
        <v>906666869.63</v>
      </c>
      <c r="AR180" s="98">
        <f>+SUMIFS('Ejec Diciembre 2023 Cajica'!I:I,'Ejec Diciembre 2023 Cajica'!B:B,4,'Ejec Diciembre 2023 Cajica'!D:D,BD_Resúmen!B180)</f>
        <v>906666869.63</v>
      </c>
      <c r="AS180" s="115">
        <v>1</v>
      </c>
      <c r="AT180" s="101">
        <v>1</v>
      </c>
      <c r="AU180" s="98">
        <f t="shared" si="6"/>
        <v>1445141712.6300001</v>
      </c>
      <c r="AV180" s="98">
        <f t="shared" si="7"/>
        <v>1445141712.6300001</v>
      </c>
      <c r="AW180" s="92" t="s">
        <v>4972</v>
      </c>
      <c r="AX180" s="92"/>
    </row>
    <row r="181" spans="2:50" s="104" customFormat="1" ht="60">
      <c r="B181" s="93">
        <v>161</v>
      </c>
      <c r="C181" s="92">
        <v>161</v>
      </c>
      <c r="D181" s="94" t="s">
        <v>1337</v>
      </c>
      <c r="E181" s="94" t="s">
        <v>4125</v>
      </c>
      <c r="F181" s="94" t="s">
        <v>4165</v>
      </c>
      <c r="G181" s="94" t="s">
        <v>4531</v>
      </c>
      <c r="H181" s="94" t="s">
        <v>4144</v>
      </c>
      <c r="I181" s="95" t="s">
        <v>4144</v>
      </c>
      <c r="J181" s="94" t="s">
        <v>4532</v>
      </c>
      <c r="K181" s="92" t="s">
        <v>4249</v>
      </c>
      <c r="L181" s="92" t="s">
        <v>4250</v>
      </c>
      <c r="M181" s="92">
        <v>1</v>
      </c>
      <c r="N181" s="96">
        <v>1</v>
      </c>
      <c r="O181" s="96">
        <v>1</v>
      </c>
      <c r="P181" s="97">
        <v>1</v>
      </c>
      <c r="Q181" s="98">
        <v>114407747</v>
      </c>
      <c r="R181" s="98">
        <v>114407747</v>
      </c>
      <c r="S181" s="98">
        <v>114407747</v>
      </c>
      <c r="T181" s="96">
        <v>1</v>
      </c>
      <c r="U181" s="97">
        <v>0.25</v>
      </c>
      <c r="V181" s="99">
        <v>1</v>
      </c>
      <c r="W181" s="100">
        <v>1</v>
      </c>
      <c r="X181" s="97">
        <v>1</v>
      </c>
      <c r="Y181" s="98">
        <v>443666145</v>
      </c>
      <c r="Z181" s="98">
        <v>443666145</v>
      </c>
      <c r="AA181" s="98">
        <v>443666145</v>
      </c>
      <c r="AB181" s="100">
        <v>2</v>
      </c>
      <c r="AC181" s="101">
        <v>0.5</v>
      </c>
      <c r="AD181" s="100">
        <v>1</v>
      </c>
      <c r="AE181" s="102">
        <v>1</v>
      </c>
      <c r="AF181" s="101">
        <v>1</v>
      </c>
      <c r="AG181" s="98">
        <v>581625501</v>
      </c>
      <c r="AH181" s="98">
        <v>581625501</v>
      </c>
      <c r="AI181" s="98">
        <v>581625501</v>
      </c>
      <c r="AJ181" s="100">
        <v>3</v>
      </c>
      <c r="AK181" s="101">
        <v>0.75</v>
      </c>
      <c r="AL181" s="100">
        <v>1</v>
      </c>
      <c r="AM181" s="103">
        <v>0.25</v>
      </c>
      <c r="AN181" s="111">
        <v>1</v>
      </c>
      <c r="AO181" s="110">
        <v>1</v>
      </c>
      <c r="AP181" s="98">
        <f>+SUMIFS('Ejec Diciembre 2023 Cajica'!G:G,'Ejec Diciembre 2023 Cajica'!B:B,4,'Ejec Diciembre 2023 Cajica'!D:D,BD_Resúmen!B181)</f>
        <v>696490489.32999992</v>
      </c>
      <c r="AQ181" s="98">
        <f>+SUMIFS('Ejec Diciembre 2023 Cajica'!H:H,'Ejec Diciembre 2023 Cajica'!B:B,4,'Ejec Diciembre 2023 Cajica'!D:D,BD_Resúmen!B181)</f>
        <v>656927852</v>
      </c>
      <c r="AR181" s="98">
        <f>+SUMIFS('Ejec Diciembre 2023 Cajica'!I:I,'Ejec Diciembre 2023 Cajica'!B:B,4,'Ejec Diciembre 2023 Cajica'!D:D,BD_Resúmen!B181)</f>
        <v>656927852</v>
      </c>
      <c r="AS181" s="115">
        <v>1</v>
      </c>
      <c r="AT181" s="101">
        <v>1</v>
      </c>
      <c r="AU181" s="98">
        <f t="shared" si="6"/>
        <v>1796627245</v>
      </c>
      <c r="AV181" s="98">
        <f t="shared" si="7"/>
        <v>1796627245</v>
      </c>
      <c r="AW181" s="92" t="s">
        <v>4973</v>
      </c>
      <c r="AX181" s="92"/>
    </row>
    <row r="182" spans="2:50" s="104" customFormat="1" ht="36">
      <c r="B182" s="93">
        <v>162</v>
      </c>
      <c r="C182" s="92">
        <v>162</v>
      </c>
      <c r="D182" s="94" t="s">
        <v>1337</v>
      </c>
      <c r="E182" s="94" t="s">
        <v>4125</v>
      </c>
      <c r="F182" s="94" t="s">
        <v>4166</v>
      </c>
      <c r="G182" s="94" t="s">
        <v>4517</v>
      </c>
      <c r="H182" s="94" t="s">
        <v>4144</v>
      </c>
      <c r="I182" s="95" t="s">
        <v>4144</v>
      </c>
      <c r="J182" s="94" t="s">
        <v>4533</v>
      </c>
      <c r="K182" s="92" t="s">
        <v>4254</v>
      </c>
      <c r="L182" s="92" t="s">
        <v>4250</v>
      </c>
      <c r="M182" s="92">
        <v>1</v>
      </c>
      <c r="N182" s="96">
        <v>0</v>
      </c>
      <c r="O182" s="96">
        <v>0</v>
      </c>
      <c r="P182" s="97">
        <v>0</v>
      </c>
      <c r="Q182" s="98">
        <v>0</v>
      </c>
      <c r="R182" s="98">
        <v>0</v>
      </c>
      <c r="S182" s="98">
        <v>0</v>
      </c>
      <c r="T182" s="96">
        <v>0</v>
      </c>
      <c r="U182" s="97">
        <v>0</v>
      </c>
      <c r="V182" s="99">
        <v>0</v>
      </c>
      <c r="W182" s="100">
        <v>0</v>
      </c>
      <c r="X182" s="97">
        <v>0</v>
      </c>
      <c r="Y182" s="98">
        <v>0</v>
      </c>
      <c r="Z182" s="98">
        <v>0</v>
      </c>
      <c r="AA182" s="98">
        <v>0</v>
      </c>
      <c r="AB182" s="100">
        <v>0</v>
      </c>
      <c r="AC182" s="101">
        <v>0</v>
      </c>
      <c r="AD182" s="100">
        <v>1</v>
      </c>
      <c r="AE182" s="102">
        <v>0.9</v>
      </c>
      <c r="AF182" s="101">
        <v>0.9</v>
      </c>
      <c r="AG182" s="98">
        <v>86831000</v>
      </c>
      <c r="AH182" s="98">
        <v>86831000</v>
      </c>
      <c r="AI182" s="98">
        <v>86831000</v>
      </c>
      <c r="AJ182" s="100">
        <v>0.9</v>
      </c>
      <c r="AK182" s="101">
        <v>0.9</v>
      </c>
      <c r="AL182" s="100">
        <v>0.1</v>
      </c>
      <c r="AM182" s="103">
        <v>0.1</v>
      </c>
      <c r="AN182" s="111">
        <v>1</v>
      </c>
      <c r="AO182" s="110">
        <v>1</v>
      </c>
      <c r="AP182" s="98">
        <f>+SUMIFS('Ejec Diciembre 2023 Cajica'!G:G,'Ejec Diciembre 2023 Cajica'!B:B,4,'Ejec Diciembre 2023 Cajica'!D:D,BD_Resúmen!B182)</f>
        <v>0</v>
      </c>
      <c r="AQ182" s="98">
        <f>+SUMIFS('Ejec Diciembre 2023 Cajica'!H:H,'Ejec Diciembre 2023 Cajica'!B:B,4,'Ejec Diciembre 2023 Cajica'!D:D,BD_Resúmen!B182)</f>
        <v>0</v>
      </c>
      <c r="AR182" s="98">
        <f>+SUMIFS('Ejec Diciembre 2023 Cajica'!I:I,'Ejec Diciembre 2023 Cajica'!B:B,4,'Ejec Diciembre 2023 Cajica'!D:D,BD_Resúmen!B182)</f>
        <v>0</v>
      </c>
      <c r="AS182" s="115">
        <v>1.9</v>
      </c>
      <c r="AT182" s="101">
        <v>1</v>
      </c>
      <c r="AU182" s="98">
        <f t="shared" si="6"/>
        <v>86831000</v>
      </c>
      <c r="AV182" s="98">
        <f t="shared" si="7"/>
        <v>86831000</v>
      </c>
      <c r="AW182" s="92" t="s">
        <v>4974</v>
      </c>
      <c r="AX182" s="92"/>
    </row>
    <row r="183" spans="2:50" s="104" customFormat="1" ht="36">
      <c r="B183" s="93">
        <v>163</v>
      </c>
      <c r="C183" s="92">
        <v>163</v>
      </c>
      <c r="D183" s="94" t="s">
        <v>1337</v>
      </c>
      <c r="E183" s="94" t="s">
        <v>4125</v>
      </c>
      <c r="F183" s="94" t="s">
        <v>4166</v>
      </c>
      <c r="G183" s="94" t="s">
        <v>4534</v>
      </c>
      <c r="H183" s="94" t="s">
        <v>4144</v>
      </c>
      <c r="I183" s="95" t="s">
        <v>4144</v>
      </c>
      <c r="J183" s="94" t="s">
        <v>4535</v>
      </c>
      <c r="K183" s="92" t="s">
        <v>4254</v>
      </c>
      <c r="L183" s="92" t="s">
        <v>4250</v>
      </c>
      <c r="M183" s="92">
        <v>6</v>
      </c>
      <c r="N183" s="96">
        <v>0</v>
      </c>
      <c r="O183" s="96">
        <v>0</v>
      </c>
      <c r="P183" s="97">
        <v>0</v>
      </c>
      <c r="Q183" s="98">
        <v>0</v>
      </c>
      <c r="R183" s="98">
        <v>0</v>
      </c>
      <c r="S183" s="98">
        <v>0</v>
      </c>
      <c r="T183" s="96">
        <v>0</v>
      </c>
      <c r="U183" s="97">
        <v>0</v>
      </c>
      <c r="V183" s="99">
        <v>2</v>
      </c>
      <c r="W183" s="100">
        <v>2</v>
      </c>
      <c r="X183" s="97">
        <v>1</v>
      </c>
      <c r="Y183" s="98">
        <v>0</v>
      </c>
      <c r="Z183" s="98">
        <v>0</v>
      </c>
      <c r="AA183" s="98">
        <v>0</v>
      </c>
      <c r="AB183" s="100">
        <v>2</v>
      </c>
      <c r="AC183" s="101">
        <v>0.33333333333333331</v>
      </c>
      <c r="AD183" s="100">
        <v>2</v>
      </c>
      <c r="AE183" s="102">
        <v>2</v>
      </c>
      <c r="AF183" s="101">
        <v>1</v>
      </c>
      <c r="AG183" s="98">
        <v>0</v>
      </c>
      <c r="AH183" s="98">
        <v>0</v>
      </c>
      <c r="AI183" s="98">
        <v>0</v>
      </c>
      <c r="AJ183" s="100">
        <v>4</v>
      </c>
      <c r="AK183" s="101">
        <v>0.66666666666666663</v>
      </c>
      <c r="AL183" s="100">
        <v>2</v>
      </c>
      <c r="AM183" s="103">
        <v>0.33333333333333331</v>
      </c>
      <c r="AN183" s="111">
        <v>2</v>
      </c>
      <c r="AO183" s="110">
        <v>1</v>
      </c>
      <c r="AP183" s="98">
        <f>+SUMIFS('Ejec Diciembre 2023 Cajica'!G:G,'Ejec Diciembre 2023 Cajica'!B:B,4,'Ejec Diciembre 2023 Cajica'!D:D,BD_Resúmen!B183)</f>
        <v>0</v>
      </c>
      <c r="AQ183" s="98">
        <f>+SUMIFS('Ejec Diciembre 2023 Cajica'!H:H,'Ejec Diciembre 2023 Cajica'!B:B,4,'Ejec Diciembre 2023 Cajica'!D:D,BD_Resúmen!B183)</f>
        <v>0</v>
      </c>
      <c r="AR183" s="98">
        <f>+SUMIFS('Ejec Diciembre 2023 Cajica'!I:I,'Ejec Diciembre 2023 Cajica'!B:B,4,'Ejec Diciembre 2023 Cajica'!D:D,BD_Resúmen!B183)</f>
        <v>0</v>
      </c>
      <c r="AS183" s="115">
        <v>6</v>
      </c>
      <c r="AT183" s="101">
        <v>1</v>
      </c>
      <c r="AU183" s="98">
        <f t="shared" si="6"/>
        <v>0</v>
      </c>
      <c r="AV183" s="98">
        <f t="shared" si="7"/>
        <v>0</v>
      </c>
      <c r="AW183" s="92" t="s">
        <v>4975</v>
      </c>
      <c r="AX183" s="92"/>
    </row>
    <row r="184" spans="2:50" s="104" customFormat="1" ht="36">
      <c r="B184" s="93">
        <v>164</v>
      </c>
      <c r="C184" s="92">
        <v>164</v>
      </c>
      <c r="D184" s="94" t="s">
        <v>1337</v>
      </c>
      <c r="E184" s="94" t="s">
        <v>4125</v>
      </c>
      <c r="F184" s="94" t="s">
        <v>4166</v>
      </c>
      <c r="G184" s="94" t="s">
        <v>4536</v>
      </c>
      <c r="H184" s="94" t="s">
        <v>4144</v>
      </c>
      <c r="I184" s="95" t="s">
        <v>4144</v>
      </c>
      <c r="J184" s="94" t="s">
        <v>4537</v>
      </c>
      <c r="K184" s="92" t="s">
        <v>4452</v>
      </c>
      <c r="L184" s="92" t="s">
        <v>4250</v>
      </c>
      <c r="M184" s="92">
        <v>2</v>
      </c>
      <c r="N184" s="96">
        <v>2</v>
      </c>
      <c r="O184" s="96">
        <v>0</v>
      </c>
      <c r="P184" s="97">
        <v>0</v>
      </c>
      <c r="Q184" s="98">
        <v>0</v>
      </c>
      <c r="R184" s="98">
        <v>0</v>
      </c>
      <c r="S184" s="98">
        <v>0</v>
      </c>
      <c r="T184" s="96">
        <v>0</v>
      </c>
      <c r="U184" s="97">
        <v>0</v>
      </c>
      <c r="V184" s="99">
        <v>2</v>
      </c>
      <c r="W184" s="100">
        <v>2</v>
      </c>
      <c r="X184" s="97">
        <v>1</v>
      </c>
      <c r="Y184" s="98">
        <v>48840000</v>
      </c>
      <c r="Z184" s="98">
        <v>48840000</v>
      </c>
      <c r="AA184" s="98">
        <v>48840000</v>
      </c>
      <c r="AB184" s="100">
        <v>2</v>
      </c>
      <c r="AC184" s="101">
        <v>0.25</v>
      </c>
      <c r="AD184" s="100">
        <v>2</v>
      </c>
      <c r="AE184" s="102">
        <v>2</v>
      </c>
      <c r="AF184" s="101">
        <v>1</v>
      </c>
      <c r="AG184" s="98">
        <v>57844500</v>
      </c>
      <c r="AH184" s="98">
        <v>52647000</v>
      </c>
      <c r="AI184" s="98">
        <v>52647000</v>
      </c>
      <c r="AJ184" s="100">
        <v>4</v>
      </c>
      <c r="AK184" s="101">
        <v>0.5</v>
      </c>
      <c r="AL184" s="100">
        <v>2</v>
      </c>
      <c r="AM184" s="103">
        <v>0.25</v>
      </c>
      <c r="AN184" s="111">
        <v>2</v>
      </c>
      <c r="AO184" s="110">
        <v>1</v>
      </c>
      <c r="AP184" s="98">
        <f>+SUMIFS('Ejec Diciembre 2023 Cajica'!G:G,'Ejec Diciembre 2023 Cajica'!B:B,4,'Ejec Diciembre 2023 Cajica'!D:D,BD_Resúmen!B184)</f>
        <v>65355465</v>
      </c>
      <c r="AQ184" s="98">
        <f>+SUMIFS('Ejec Diciembre 2023 Cajica'!H:H,'Ejec Diciembre 2023 Cajica'!B:B,4,'Ejec Diciembre 2023 Cajica'!D:D,BD_Resúmen!B184)</f>
        <v>65355465</v>
      </c>
      <c r="AR184" s="98">
        <f>+SUMIFS('Ejec Diciembre 2023 Cajica'!I:I,'Ejec Diciembre 2023 Cajica'!B:B,4,'Ejec Diciembre 2023 Cajica'!D:D,BD_Resúmen!B184)</f>
        <v>65355465</v>
      </c>
      <c r="AS184" s="115">
        <v>1.5</v>
      </c>
      <c r="AT184" s="101">
        <v>0.75</v>
      </c>
      <c r="AU184" s="98">
        <f t="shared" si="6"/>
        <v>166842465</v>
      </c>
      <c r="AV184" s="98">
        <f t="shared" si="7"/>
        <v>166842465</v>
      </c>
      <c r="AW184" s="92" t="s">
        <v>4976</v>
      </c>
      <c r="AX184" s="92"/>
    </row>
    <row r="185" spans="2:50" s="104" customFormat="1" ht="48">
      <c r="B185" s="93">
        <v>165</v>
      </c>
      <c r="C185" s="92">
        <v>165</v>
      </c>
      <c r="D185" s="94" t="s">
        <v>1337</v>
      </c>
      <c r="E185" s="94" t="s">
        <v>4125</v>
      </c>
      <c r="F185" s="94" t="s">
        <v>4165</v>
      </c>
      <c r="G185" s="94" t="s">
        <v>4538</v>
      </c>
      <c r="H185" s="94" t="s">
        <v>4117</v>
      </c>
      <c r="I185" s="95" t="s">
        <v>4117</v>
      </c>
      <c r="J185" s="94" t="s">
        <v>4538</v>
      </c>
      <c r="K185" s="92" t="s">
        <v>4254</v>
      </c>
      <c r="L185" s="92" t="s">
        <v>4250</v>
      </c>
      <c r="M185" s="92">
        <v>2</v>
      </c>
      <c r="N185" s="96">
        <v>0</v>
      </c>
      <c r="O185" s="96">
        <v>0</v>
      </c>
      <c r="P185" s="97">
        <v>0</v>
      </c>
      <c r="Q185" s="98">
        <v>0</v>
      </c>
      <c r="R185" s="98">
        <v>0</v>
      </c>
      <c r="S185" s="98">
        <v>0</v>
      </c>
      <c r="T185" s="96">
        <v>0</v>
      </c>
      <c r="U185" s="97">
        <v>0</v>
      </c>
      <c r="V185" s="99">
        <v>0</v>
      </c>
      <c r="W185" s="100">
        <v>0</v>
      </c>
      <c r="X185" s="97">
        <v>0</v>
      </c>
      <c r="Y185" s="98">
        <v>0</v>
      </c>
      <c r="Z185" s="98">
        <v>0</v>
      </c>
      <c r="AA185" s="98">
        <v>0</v>
      </c>
      <c r="AB185" s="100">
        <v>0</v>
      </c>
      <c r="AC185" s="101">
        <v>0</v>
      </c>
      <c r="AD185" s="100">
        <v>1</v>
      </c>
      <c r="AE185" s="102">
        <v>0</v>
      </c>
      <c r="AF185" s="101">
        <v>0</v>
      </c>
      <c r="AG185" s="98">
        <v>0</v>
      </c>
      <c r="AH185" s="98">
        <v>0</v>
      </c>
      <c r="AI185" s="98">
        <v>0</v>
      </c>
      <c r="AJ185" s="100">
        <v>0</v>
      </c>
      <c r="AK185" s="101">
        <v>0</v>
      </c>
      <c r="AL185" s="100">
        <v>2</v>
      </c>
      <c r="AM185" s="103">
        <v>1</v>
      </c>
      <c r="AN185" s="111">
        <v>0</v>
      </c>
      <c r="AO185" s="110">
        <v>0</v>
      </c>
      <c r="AP185" s="98">
        <f>+SUMIFS('Ejec Diciembre 2023 Cajica'!G:G,'Ejec Diciembre 2023 Cajica'!B:B,4,'Ejec Diciembre 2023 Cajica'!D:D,BD_Resúmen!B185)</f>
        <v>0</v>
      </c>
      <c r="AQ185" s="98">
        <f>+SUMIFS('Ejec Diciembre 2023 Cajica'!H:H,'Ejec Diciembre 2023 Cajica'!B:B,4,'Ejec Diciembre 2023 Cajica'!D:D,BD_Resúmen!B185)</f>
        <v>0</v>
      </c>
      <c r="AR185" s="98">
        <f>+SUMIFS('Ejec Diciembre 2023 Cajica'!I:I,'Ejec Diciembre 2023 Cajica'!B:B,4,'Ejec Diciembre 2023 Cajica'!D:D,BD_Resúmen!B185)</f>
        <v>0</v>
      </c>
      <c r="AS185" s="115">
        <v>0</v>
      </c>
      <c r="AT185" s="101">
        <v>0</v>
      </c>
      <c r="AU185" s="98">
        <f t="shared" si="6"/>
        <v>0</v>
      </c>
      <c r="AV185" s="98">
        <f t="shared" si="7"/>
        <v>0</v>
      </c>
      <c r="AW185" s="92" t="s">
        <v>4977</v>
      </c>
      <c r="AX185" s="92" t="s">
        <v>4978</v>
      </c>
    </row>
    <row r="186" spans="2:50" s="104" customFormat="1" ht="36">
      <c r="B186" s="93">
        <v>166</v>
      </c>
      <c r="C186" s="92">
        <v>166</v>
      </c>
      <c r="D186" s="94" t="s">
        <v>1337</v>
      </c>
      <c r="E186" s="94" t="s">
        <v>4125</v>
      </c>
      <c r="F186" s="94" t="s">
        <v>4166</v>
      </c>
      <c r="G186" s="94" t="s">
        <v>4539</v>
      </c>
      <c r="H186" s="94" t="s">
        <v>4144</v>
      </c>
      <c r="I186" s="95" t="s">
        <v>4144</v>
      </c>
      <c r="J186" s="94" t="s">
        <v>4540</v>
      </c>
      <c r="K186" s="92" t="s">
        <v>4249</v>
      </c>
      <c r="L186" s="92" t="s">
        <v>4250</v>
      </c>
      <c r="M186" s="92">
        <v>2</v>
      </c>
      <c r="N186" s="96">
        <v>2</v>
      </c>
      <c r="O186" s="96">
        <v>1</v>
      </c>
      <c r="P186" s="97">
        <v>0.5</v>
      </c>
      <c r="Q186" s="98">
        <v>50000000</v>
      </c>
      <c r="R186" s="98">
        <v>50000000</v>
      </c>
      <c r="S186" s="98">
        <v>50000000</v>
      </c>
      <c r="T186" s="96">
        <v>1</v>
      </c>
      <c r="U186" s="97">
        <v>0.125</v>
      </c>
      <c r="V186" s="99">
        <v>2</v>
      </c>
      <c r="W186" s="100">
        <v>1</v>
      </c>
      <c r="X186" s="97">
        <v>0.5</v>
      </c>
      <c r="Y186" s="98">
        <v>0</v>
      </c>
      <c r="Z186" s="98">
        <v>0</v>
      </c>
      <c r="AA186" s="98">
        <v>0</v>
      </c>
      <c r="AB186" s="100">
        <v>2</v>
      </c>
      <c r="AC186" s="101">
        <v>0.25</v>
      </c>
      <c r="AD186" s="100">
        <v>2</v>
      </c>
      <c r="AE186" s="102">
        <v>2</v>
      </c>
      <c r="AF186" s="101">
        <v>1</v>
      </c>
      <c r="AG186" s="98">
        <v>42462000</v>
      </c>
      <c r="AH186" s="98">
        <v>34867000</v>
      </c>
      <c r="AI186" s="98">
        <v>34867000</v>
      </c>
      <c r="AJ186" s="100">
        <v>4</v>
      </c>
      <c r="AK186" s="101">
        <v>0.5</v>
      </c>
      <c r="AL186" s="100">
        <v>2</v>
      </c>
      <c r="AM186" s="103">
        <v>0.25</v>
      </c>
      <c r="AN186" s="111">
        <v>2</v>
      </c>
      <c r="AO186" s="110">
        <v>1</v>
      </c>
      <c r="AP186" s="98">
        <f>+SUMIFS('Ejec Diciembre 2023 Cajica'!G:G,'Ejec Diciembre 2023 Cajica'!B:B,4,'Ejec Diciembre 2023 Cajica'!D:D,BD_Resúmen!B186)</f>
        <v>44175225</v>
      </c>
      <c r="AQ186" s="98">
        <f>+SUMIFS('Ejec Diciembre 2023 Cajica'!H:H,'Ejec Diciembre 2023 Cajica'!B:B,4,'Ejec Diciembre 2023 Cajica'!D:D,BD_Resúmen!B186)</f>
        <v>44175225</v>
      </c>
      <c r="AR186" s="98">
        <f>+SUMIFS('Ejec Diciembre 2023 Cajica'!I:I,'Ejec Diciembre 2023 Cajica'!B:B,4,'Ejec Diciembre 2023 Cajica'!D:D,BD_Resúmen!B186)</f>
        <v>44175225</v>
      </c>
      <c r="AS186" s="115">
        <v>1.5</v>
      </c>
      <c r="AT186" s="101">
        <v>0.75</v>
      </c>
      <c r="AU186" s="98">
        <f t="shared" si="6"/>
        <v>129042225</v>
      </c>
      <c r="AV186" s="98">
        <f t="shared" si="7"/>
        <v>129042225</v>
      </c>
      <c r="AW186" s="92" t="s">
        <v>4979</v>
      </c>
      <c r="AX186" s="92"/>
    </row>
    <row r="187" spans="2:50" s="104" customFormat="1" ht="36">
      <c r="B187" s="93">
        <v>167</v>
      </c>
      <c r="C187" s="92">
        <v>167</v>
      </c>
      <c r="D187" s="94" t="s">
        <v>1337</v>
      </c>
      <c r="E187" s="94" t="s">
        <v>4125</v>
      </c>
      <c r="F187" s="94" t="s">
        <v>4166</v>
      </c>
      <c r="G187" s="94" t="s">
        <v>4539</v>
      </c>
      <c r="H187" s="94" t="s">
        <v>4144</v>
      </c>
      <c r="I187" s="95" t="s">
        <v>4144</v>
      </c>
      <c r="J187" s="94" t="s">
        <v>4541</v>
      </c>
      <c r="K187" s="92" t="s">
        <v>4254</v>
      </c>
      <c r="L187" s="92" t="s">
        <v>4250</v>
      </c>
      <c r="M187" s="92">
        <v>3</v>
      </c>
      <c r="N187" s="96">
        <v>3</v>
      </c>
      <c r="O187" s="96">
        <v>3</v>
      </c>
      <c r="P187" s="97">
        <v>1</v>
      </c>
      <c r="Q187" s="98">
        <v>100000000</v>
      </c>
      <c r="R187" s="98">
        <v>100000000</v>
      </c>
      <c r="S187" s="98">
        <v>100000000</v>
      </c>
      <c r="T187" s="96">
        <v>3</v>
      </c>
      <c r="U187" s="97">
        <v>1</v>
      </c>
      <c r="V187" s="99">
        <v>0</v>
      </c>
      <c r="W187" s="100">
        <v>0</v>
      </c>
      <c r="X187" s="97">
        <v>0</v>
      </c>
      <c r="Y187" s="98">
        <v>0</v>
      </c>
      <c r="Z187" s="98">
        <v>0</v>
      </c>
      <c r="AA187" s="98">
        <v>0</v>
      </c>
      <c r="AB187" s="100">
        <v>3</v>
      </c>
      <c r="AC187" s="101">
        <v>1</v>
      </c>
      <c r="AD187" s="100">
        <v>0</v>
      </c>
      <c r="AE187" s="102">
        <v>0</v>
      </c>
      <c r="AF187" s="101">
        <v>0</v>
      </c>
      <c r="AG187" s="98">
        <v>0</v>
      </c>
      <c r="AH187" s="98">
        <v>0</v>
      </c>
      <c r="AI187" s="98">
        <v>0</v>
      </c>
      <c r="AJ187" s="100">
        <v>3</v>
      </c>
      <c r="AK187" s="101">
        <v>1</v>
      </c>
      <c r="AL187" s="100">
        <v>0</v>
      </c>
      <c r="AM187" s="103">
        <v>0</v>
      </c>
      <c r="AN187" s="111">
        <v>1</v>
      </c>
      <c r="AO187" s="110">
        <v>0</v>
      </c>
      <c r="AP187" s="98">
        <f>+SUMIFS('Ejec Diciembre 2023 Cajica'!G:G,'Ejec Diciembre 2023 Cajica'!B:B,4,'Ejec Diciembre 2023 Cajica'!D:D,BD_Resúmen!B187)</f>
        <v>0</v>
      </c>
      <c r="AQ187" s="98">
        <f>+SUMIFS('Ejec Diciembre 2023 Cajica'!H:H,'Ejec Diciembre 2023 Cajica'!B:B,4,'Ejec Diciembre 2023 Cajica'!D:D,BD_Resúmen!B187)</f>
        <v>0</v>
      </c>
      <c r="AR187" s="98">
        <f>+SUMIFS('Ejec Diciembre 2023 Cajica'!I:I,'Ejec Diciembre 2023 Cajica'!B:B,4,'Ejec Diciembre 2023 Cajica'!D:D,BD_Resúmen!B187)</f>
        <v>0</v>
      </c>
      <c r="AS187" s="115">
        <v>4</v>
      </c>
      <c r="AT187" s="101">
        <v>1</v>
      </c>
      <c r="AU187" s="98">
        <f t="shared" si="6"/>
        <v>100000000</v>
      </c>
      <c r="AV187" s="98">
        <f t="shared" si="7"/>
        <v>100000000</v>
      </c>
      <c r="AW187" s="92" t="s">
        <v>4980</v>
      </c>
      <c r="AX187" s="92"/>
    </row>
    <row r="188" spans="2:50" s="104" customFormat="1" ht="36">
      <c r="B188" s="93">
        <v>168</v>
      </c>
      <c r="C188" s="92">
        <v>168</v>
      </c>
      <c r="D188" s="94" t="s">
        <v>1337</v>
      </c>
      <c r="E188" s="94" t="s">
        <v>4125</v>
      </c>
      <c r="F188" s="94" t="s">
        <v>4166</v>
      </c>
      <c r="G188" s="94" t="s">
        <v>4542</v>
      </c>
      <c r="H188" s="94" t="s">
        <v>4144</v>
      </c>
      <c r="I188" s="95" t="s">
        <v>4144</v>
      </c>
      <c r="J188" s="94" t="s">
        <v>4543</v>
      </c>
      <c r="K188" s="92" t="s">
        <v>4254</v>
      </c>
      <c r="L188" s="92" t="s">
        <v>4250</v>
      </c>
      <c r="M188" s="92">
        <v>4</v>
      </c>
      <c r="N188" s="96">
        <v>0</v>
      </c>
      <c r="O188" s="96">
        <v>0</v>
      </c>
      <c r="P188" s="97">
        <v>0</v>
      </c>
      <c r="Q188" s="98">
        <v>0</v>
      </c>
      <c r="R188" s="98">
        <v>0</v>
      </c>
      <c r="S188" s="98">
        <v>0</v>
      </c>
      <c r="T188" s="96">
        <v>0</v>
      </c>
      <c r="U188" s="97">
        <v>0</v>
      </c>
      <c r="V188" s="99">
        <v>0</v>
      </c>
      <c r="W188" s="100">
        <v>0</v>
      </c>
      <c r="X188" s="97">
        <v>0</v>
      </c>
      <c r="Y188" s="98">
        <v>0</v>
      </c>
      <c r="Z188" s="98">
        <v>0</v>
      </c>
      <c r="AA188" s="98">
        <v>0</v>
      </c>
      <c r="AB188" s="100">
        <v>0</v>
      </c>
      <c r="AC188" s="101">
        <v>0</v>
      </c>
      <c r="AD188" s="100">
        <v>2</v>
      </c>
      <c r="AE188" s="102">
        <v>1.5</v>
      </c>
      <c r="AF188" s="101">
        <v>0.75</v>
      </c>
      <c r="AG188" s="98">
        <v>69694902</v>
      </c>
      <c r="AH188" s="98">
        <v>69694902</v>
      </c>
      <c r="AI188" s="98">
        <v>69694902</v>
      </c>
      <c r="AJ188" s="100">
        <v>1.5</v>
      </c>
      <c r="AK188" s="101">
        <v>0.375</v>
      </c>
      <c r="AL188" s="100">
        <v>3</v>
      </c>
      <c r="AM188" s="103">
        <v>0.75</v>
      </c>
      <c r="AN188" s="111">
        <v>3</v>
      </c>
      <c r="AO188" s="110">
        <v>1</v>
      </c>
      <c r="AP188" s="98">
        <f>+SUMIFS('Ejec Diciembre 2023 Cajica'!G:G,'Ejec Diciembre 2023 Cajica'!B:B,4,'Ejec Diciembre 2023 Cajica'!D:D,BD_Resúmen!B188)</f>
        <v>131053094.67</v>
      </c>
      <c r="AQ188" s="98">
        <f>+SUMIFS('Ejec Diciembre 2023 Cajica'!H:H,'Ejec Diciembre 2023 Cajica'!B:B,4,'Ejec Diciembre 2023 Cajica'!D:D,BD_Resúmen!B188)</f>
        <v>101053094</v>
      </c>
      <c r="AR188" s="98">
        <f>+SUMIFS('Ejec Diciembre 2023 Cajica'!I:I,'Ejec Diciembre 2023 Cajica'!B:B,4,'Ejec Diciembre 2023 Cajica'!D:D,BD_Resúmen!B188)</f>
        <v>101053094</v>
      </c>
      <c r="AS188" s="115">
        <v>4.5</v>
      </c>
      <c r="AT188" s="101">
        <v>1</v>
      </c>
      <c r="AU188" s="98">
        <f t="shared" si="6"/>
        <v>170747996</v>
      </c>
      <c r="AV188" s="98">
        <f t="shared" si="7"/>
        <v>170747996</v>
      </c>
      <c r="AW188" s="92" t="s">
        <v>4981</v>
      </c>
      <c r="AX188" s="92"/>
    </row>
    <row r="189" spans="2:50" s="104" customFormat="1" ht="48">
      <c r="B189" s="93">
        <v>169</v>
      </c>
      <c r="C189" s="92">
        <v>169</v>
      </c>
      <c r="D189" s="94" t="s">
        <v>1337</v>
      </c>
      <c r="E189" s="94" t="s">
        <v>4125</v>
      </c>
      <c r="F189" s="94" t="s">
        <v>4166</v>
      </c>
      <c r="G189" s="94" t="s">
        <v>4544</v>
      </c>
      <c r="H189" s="94" t="s">
        <v>4144</v>
      </c>
      <c r="I189" s="95" t="s">
        <v>4144</v>
      </c>
      <c r="J189" s="94" t="s">
        <v>4545</v>
      </c>
      <c r="K189" s="92" t="s">
        <v>4254</v>
      </c>
      <c r="L189" s="92" t="s">
        <v>4250</v>
      </c>
      <c r="M189" s="92">
        <v>6</v>
      </c>
      <c r="N189" s="96">
        <v>0</v>
      </c>
      <c r="O189" s="96">
        <v>0</v>
      </c>
      <c r="P189" s="97">
        <v>0</v>
      </c>
      <c r="Q189" s="98">
        <v>0</v>
      </c>
      <c r="R189" s="98">
        <v>0</v>
      </c>
      <c r="S189" s="98">
        <v>0</v>
      </c>
      <c r="T189" s="96">
        <v>0</v>
      </c>
      <c r="U189" s="97">
        <v>0</v>
      </c>
      <c r="V189" s="99">
        <v>2</v>
      </c>
      <c r="W189" s="100">
        <v>2</v>
      </c>
      <c r="X189" s="97">
        <v>1</v>
      </c>
      <c r="Y189" s="98">
        <v>18750000</v>
      </c>
      <c r="Z189" s="98">
        <v>18750000</v>
      </c>
      <c r="AA189" s="98">
        <v>18750000</v>
      </c>
      <c r="AB189" s="100">
        <v>2</v>
      </c>
      <c r="AC189" s="101">
        <v>0.33333333333333331</v>
      </c>
      <c r="AD189" s="100">
        <v>2</v>
      </c>
      <c r="AE189" s="102">
        <v>2</v>
      </c>
      <c r="AF189" s="101">
        <v>1</v>
      </c>
      <c r="AG189" s="98">
        <v>27562500</v>
      </c>
      <c r="AH189" s="98">
        <v>27562500</v>
      </c>
      <c r="AI189" s="98">
        <v>27562500</v>
      </c>
      <c r="AJ189" s="100">
        <v>4</v>
      </c>
      <c r="AK189" s="101">
        <v>0.66666666666666663</v>
      </c>
      <c r="AL189" s="100">
        <v>2</v>
      </c>
      <c r="AM189" s="103">
        <v>0.33333333333333331</v>
      </c>
      <c r="AN189" s="111">
        <v>2</v>
      </c>
      <c r="AO189" s="110">
        <v>1</v>
      </c>
      <c r="AP189" s="98">
        <f>+SUMIFS('Ejec Diciembre 2023 Cajica'!G:G,'Ejec Diciembre 2023 Cajica'!B:B,4,'Ejec Diciembre 2023 Cajica'!D:D,BD_Resúmen!B189)</f>
        <v>34343750</v>
      </c>
      <c r="AQ189" s="98">
        <f>+SUMIFS('Ejec Diciembre 2023 Cajica'!H:H,'Ejec Diciembre 2023 Cajica'!B:B,4,'Ejec Diciembre 2023 Cajica'!D:D,BD_Resúmen!B189)</f>
        <v>34343750</v>
      </c>
      <c r="AR189" s="98">
        <f>+SUMIFS('Ejec Diciembre 2023 Cajica'!I:I,'Ejec Diciembre 2023 Cajica'!B:B,4,'Ejec Diciembre 2023 Cajica'!D:D,BD_Resúmen!B189)</f>
        <v>34343750</v>
      </c>
      <c r="AS189" s="115">
        <v>6</v>
      </c>
      <c r="AT189" s="101">
        <v>1</v>
      </c>
      <c r="AU189" s="98">
        <f t="shared" si="6"/>
        <v>80656250</v>
      </c>
      <c r="AV189" s="98">
        <f t="shared" si="7"/>
        <v>80656250</v>
      </c>
      <c r="AW189" s="92" t="s">
        <v>4982</v>
      </c>
      <c r="AX189" s="92"/>
    </row>
    <row r="190" spans="2:50" s="104" customFormat="1" ht="36">
      <c r="B190" s="93">
        <v>170</v>
      </c>
      <c r="C190" s="92">
        <v>170</v>
      </c>
      <c r="D190" s="94" t="s">
        <v>1337</v>
      </c>
      <c r="E190" s="94" t="s">
        <v>4125</v>
      </c>
      <c r="F190" s="94" t="s">
        <v>4166</v>
      </c>
      <c r="G190" s="94" t="s">
        <v>4546</v>
      </c>
      <c r="H190" s="94" t="s">
        <v>4144</v>
      </c>
      <c r="I190" s="95" t="s">
        <v>4144</v>
      </c>
      <c r="J190" s="94" t="s">
        <v>4547</v>
      </c>
      <c r="K190" s="92" t="s">
        <v>4254</v>
      </c>
      <c r="L190" s="92" t="s">
        <v>4250</v>
      </c>
      <c r="M190" s="92">
        <v>1</v>
      </c>
      <c r="N190" s="96">
        <v>0</v>
      </c>
      <c r="O190" s="96">
        <v>0</v>
      </c>
      <c r="P190" s="97">
        <v>0</v>
      </c>
      <c r="Q190" s="98">
        <v>0</v>
      </c>
      <c r="R190" s="98">
        <v>0</v>
      </c>
      <c r="S190" s="98">
        <v>0</v>
      </c>
      <c r="T190" s="96">
        <v>0</v>
      </c>
      <c r="U190" s="97">
        <v>0</v>
      </c>
      <c r="V190" s="99">
        <v>0</v>
      </c>
      <c r="W190" s="100">
        <v>0</v>
      </c>
      <c r="X190" s="97">
        <v>0</v>
      </c>
      <c r="Y190" s="98">
        <v>0</v>
      </c>
      <c r="Z190" s="98">
        <v>0</v>
      </c>
      <c r="AA190" s="98">
        <v>0</v>
      </c>
      <c r="AB190" s="100">
        <v>0</v>
      </c>
      <c r="AC190" s="101">
        <v>0</v>
      </c>
      <c r="AD190" s="100">
        <v>0.5</v>
      </c>
      <c r="AE190" s="102">
        <v>0.3</v>
      </c>
      <c r="AF190" s="101">
        <v>0.6</v>
      </c>
      <c r="AG190" s="98">
        <v>0</v>
      </c>
      <c r="AH190" s="98">
        <v>0</v>
      </c>
      <c r="AI190" s="98">
        <v>0</v>
      </c>
      <c r="AJ190" s="100">
        <v>0.3</v>
      </c>
      <c r="AK190" s="101">
        <v>0.3</v>
      </c>
      <c r="AL190" s="100">
        <v>0.5</v>
      </c>
      <c r="AM190" s="103">
        <v>0.5</v>
      </c>
      <c r="AN190" s="111">
        <v>0.3</v>
      </c>
      <c r="AO190" s="110">
        <v>0.6</v>
      </c>
      <c r="AP190" s="98">
        <f>+SUMIFS('Ejec Diciembre 2023 Cajica'!G:G,'Ejec Diciembre 2023 Cajica'!B:B,4,'Ejec Diciembre 2023 Cajica'!D:D,BD_Resúmen!B190)</f>
        <v>0</v>
      </c>
      <c r="AQ190" s="98">
        <f>+SUMIFS('Ejec Diciembre 2023 Cajica'!H:H,'Ejec Diciembre 2023 Cajica'!B:B,4,'Ejec Diciembre 2023 Cajica'!D:D,BD_Resúmen!B190)</f>
        <v>0</v>
      </c>
      <c r="AR190" s="98">
        <f>+SUMIFS('Ejec Diciembre 2023 Cajica'!I:I,'Ejec Diciembre 2023 Cajica'!B:B,4,'Ejec Diciembre 2023 Cajica'!D:D,BD_Resúmen!B190)</f>
        <v>0</v>
      </c>
      <c r="AS190" s="115">
        <v>0.6</v>
      </c>
      <c r="AT190" s="101">
        <v>0.6</v>
      </c>
      <c r="AU190" s="98">
        <f t="shared" si="6"/>
        <v>0</v>
      </c>
      <c r="AV190" s="98">
        <f t="shared" si="7"/>
        <v>0</v>
      </c>
      <c r="AW190" s="92" t="s">
        <v>4983</v>
      </c>
      <c r="AX190" s="92"/>
    </row>
    <row r="191" spans="2:50" s="104" customFormat="1" ht="156">
      <c r="B191" s="93">
        <v>171</v>
      </c>
      <c r="C191" s="92">
        <v>171</v>
      </c>
      <c r="D191" s="94" t="s">
        <v>1337</v>
      </c>
      <c r="E191" s="94" t="s">
        <v>4125</v>
      </c>
      <c r="F191" s="94" t="s">
        <v>4166</v>
      </c>
      <c r="G191" s="94" t="s">
        <v>4548</v>
      </c>
      <c r="H191" s="94" t="s">
        <v>4113</v>
      </c>
      <c r="I191" s="95" t="s">
        <v>4113</v>
      </c>
      <c r="J191" s="94" t="s">
        <v>4549</v>
      </c>
      <c r="K191" s="92" t="s">
        <v>4249</v>
      </c>
      <c r="L191" s="92" t="s">
        <v>4250</v>
      </c>
      <c r="M191" s="92">
        <v>1</v>
      </c>
      <c r="N191" s="96">
        <v>1</v>
      </c>
      <c r="O191" s="96">
        <v>1</v>
      </c>
      <c r="P191" s="97">
        <v>1</v>
      </c>
      <c r="Q191" s="98">
        <v>50000000</v>
      </c>
      <c r="R191" s="98">
        <v>50000000</v>
      </c>
      <c r="S191" s="98">
        <v>50000000</v>
      </c>
      <c r="T191" s="96">
        <v>1</v>
      </c>
      <c r="U191" s="97">
        <v>0.25</v>
      </c>
      <c r="V191" s="99">
        <v>1</v>
      </c>
      <c r="W191" s="100">
        <v>0.5</v>
      </c>
      <c r="X191" s="97">
        <v>0.5</v>
      </c>
      <c r="Y191" s="98">
        <v>20000000</v>
      </c>
      <c r="Z191" s="98">
        <v>20000000</v>
      </c>
      <c r="AA191" s="98">
        <v>20000000</v>
      </c>
      <c r="AB191" s="100">
        <v>1.5</v>
      </c>
      <c r="AC191" s="101">
        <v>0.375</v>
      </c>
      <c r="AD191" s="100">
        <v>1</v>
      </c>
      <c r="AE191" s="102">
        <v>0.35</v>
      </c>
      <c r="AF191" s="101">
        <v>0.35</v>
      </c>
      <c r="AG191" s="98">
        <v>82000000</v>
      </c>
      <c r="AH191" s="98">
        <v>81608350</v>
      </c>
      <c r="AI191" s="98">
        <v>81608350</v>
      </c>
      <c r="AJ191" s="100">
        <v>1.85</v>
      </c>
      <c r="AK191" s="101">
        <v>0.46250000000000002</v>
      </c>
      <c r="AL191" s="100">
        <v>1</v>
      </c>
      <c r="AM191" s="103">
        <v>0.25</v>
      </c>
      <c r="AN191" s="111">
        <v>0.81</v>
      </c>
      <c r="AO191" s="110">
        <v>0.81</v>
      </c>
      <c r="AP191" s="98">
        <f>+SUMIFS('Ejec Diciembre 2023 Cajica'!G:G,'Ejec Diciembre 2023 Cajica'!B:B,4,'Ejec Diciembre 2023 Cajica'!D:D,BD_Resúmen!B191)</f>
        <v>167333856</v>
      </c>
      <c r="AQ191" s="98">
        <f>+SUMIFS('Ejec Diciembre 2023 Cajica'!H:H,'Ejec Diciembre 2023 Cajica'!B:B,4,'Ejec Diciembre 2023 Cajica'!D:D,BD_Resúmen!B191)</f>
        <v>99679160</v>
      </c>
      <c r="AR191" s="98">
        <f>+SUMIFS('Ejec Diciembre 2023 Cajica'!I:I,'Ejec Diciembre 2023 Cajica'!B:B,4,'Ejec Diciembre 2023 Cajica'!D:D,BD_Resúmen!B191)</f>
        <v>99679160</v>
      </c>
      <c r="AS191" s="115">
        <v>0.66500000000000004</v>
      </c>
      <c r="AT191" s="101">
        <v>0.66500000000000004</v>
      </c>
      <c r="AU191" s="98">
        <f t="shared" si="6"/>
        <v>251287510</v>
      </c>
      <c r="AV191" s="98">
        <f t="shared" si="7"/>
        <v>251287510</v>
      </c>
      <c r="AW191" s="92" t="s">
        <v>4984</v>
      </c>
      <c r="AX191" s="92"/>
    </row>
    <row r="192" spans="2:50" s="104" customFormat="1" ht="96">
      <c r="B192" s="93">
        <v>172</v>
      </c>
      <c r="C192" s="92">
        <v>172</v>
      </c>
      <c r="D192" s="94" t="s">
        <v>1337</v>
      </c>
      <c r="E192" s="94" t="s">
        <v>4125</v>
      </c>
      <c r="F192" s="94" t="s">
        <v>4166</v>
      </c>
      <c r="G192" s="94" t="s">
        <v>4548</v>
      </c>
      <c r="H192" s="94" t="s">
        <v>4113</v>
      </c>
      <c r="I192" s="95" t="s">
        <v>4113</v>
      </c>
      <c r="J192" s="94" t="s">
        <v>4550</v>
      </c>
      <c r="K192" s="92" t="s">
        <v>4254</v>
      </c>
      <c r="L192" s="92" t="s">
        <v>4417</v>
      </c>
      <c r="M192" s="92">
        <v>90</v>
      </c>
      <c r="N192" s="96">
        <v>20</v>
      </c>
      <c r="O192" s="96">
        <v>20</v>
      </c>
      <c r="P192" s="97">
        <v>1</v>
      </c>
      <c r="Q192" s="98">
        <v>100000000</v>
      </c>
      <c r="R192" s="98">
        <v>100000000</v>
      </c>
      <c r="S192" s="98">
        <v>100000000</v>
      </c>
      <c r="T192" s="96">
        <v>20</v>
      </c>
      <c r="U192" s="97">
        <v>0.22222222222222221</v>
      </c>
      <c r="V192" s="99">
        <v>25</v>
      </c>
      <c r="W192" s="100">
        <v>25</v>
      </c>
      <c r="X192" s="97">
        <v>1</v>
      </c>
      <c r="Y192" s="98">
        <v>276195380</v>
      </c>
      <c r="Z192" s="98">
        <v>276195380</v>
      </c>
      <c r="AA192" s="98">
        <v>276195380</v>
      </c>
      <c r="AB192" s="100">
        <v>45</v>
      </c>
      <c r="AC192" s="101">
        <v>0.5</v>
      </c>
      <c r="AD192" s="100">
        <v>25</v>
      </c>
      <c r="AE192" s="102">
        <v>25</v>
      </c>
      <c r="AF192" s="101">
        <v>1</v>
      </c>
      <c r="AG192" s="98">
        <v>142881761</v>
      </c>
      <c r="AH192" s="98">
        <v>142881761</v>
      </c>
      <c r="AI192" s="98">
        <v>142881761</v>
      </c>
      <c r="AJ192" s="100">
        <v>70</v>
      </c>
      <c r="AK192" s="101">
        <v>0.77777777777777779</v>
      </c>
      <c r="AL192" s="100">
        <v>20</v>
      </c>
      <c r="AM192" s="103">
        <v>0.22222222222222221</v>
      </c>
      <c r="AN192" s="111">
        <v>20</v>
      </c>
      <c r="AO192" s="110">
        <v>1</v>
      </c>
      <c r="AP192" s="98">
        <f>+SUMIFS('Ejec Diciembre 2023 Cajica'!G:G,'Ejec Diciembre 2023 Cajica'!B:B,4,'Ejec Diciembre 2023 Cajica'!D:D,BD_Resúmen!B192)</f>
        <v>131507270</v>
      </c>
      <c r="AQ192" s="98">
        <f>+SUMIFS('Ejec Diciembre 2023 Cajica'!H:H,'Ejec Diciembre 2023 Cajica'!B:B,4,'Ejec Diciembre 2023 Cajica'!D:D,BD_Resúmen!B192)</f>
        <v>82907640</v>
      </c>
      <c r="AR192" s="98">
        <f>+SUMIFS('Ejec Diciembre 2023 Cajica'!I:I,'Ejec Diciembre 2023 Cajica'!B:B,4,'Ejec Diciembre 2023 Cajica'!D:D,BD_Resúmen!B192)</f>
        <v>82907640</v>
      </c>
      <c r="AS192" s="115">
        <v>90</v>
      </c>
      <c r="AT192" s="101">
        <v>1</v>
      </c>
      <c r="AU192" s="98">
        <f t="shared" si="6"/>
        <v>601984781</v>
      </c>
      <c r="AV192" s="98">
        <f t="shared" si="7"/>
        <v>601984781</v>
      </c>
      <c r="AW192" s="92" t="s">
        <v>4985</v>
      </c>
      <c r="AX192" s="92"/>
    </row>
    <row r="193" spans="2:50" s="104" customFormat="1" ht="84">
      <c r="B193" s="93">
        <v>173</v>
      </c>
      <c r="C193" s="92">
        <v>173</v>
      </c>
      <c r="D193" s="94" t="s">
        <v>1337</v>
      </c>
      <c r="E193" s="94" t="s">
        <v>4129</v>
      </c>
      <c r="F193" s="94" t="s">
        <v>4167</v>
      </c>
      <c r="G193" s="94" t="s">
        <v>4551</v>
      </c>
      <c r="H193" s="94" t="s">
        <v>4149</v>
      </c>
      <c r="I193" s="95" t="s">
        <v>4149</v>
      </c>
      <c r="J193" s="94" t="s">
        <v>4552</v>
      </c>
      <c r="K193" s="92" t="s">
        <v>4254</v>
      </c>
      <c r="L193" s="92" t="s">
        <v>4250</v>
      </c>
      <c r="M193" s="92">
        <v>8500</v>
      </c>
      <c r="N193" s="96">
        <v>834</v>
      </c>
      <c r="O193" s="96">
        <v>834</v>
      </c>
      <c r="P193" s="97">
        <v>1</v>
      </c>
      <c r="Q193" s="98">
        <v>227862177</v>
      </c>
      <c r="R193" s="98">
        <v>227862177</v>
      </c>
      <c r="S193" s="98">
        <v>227862177</v>
      </c>
      <c r="T193" s="96">
        <v>834</v>
      </c>
      <c r="U193" s="97">
        <v>9.8117647058823532E-2</v>
      </c>
      <c r="V193" s="99">
        <v>2555</v>
      </c>
      <c r="W193" s="100">
        <v>958</v>
      </c>
      <c r="X193" s="97">
        <v>0.37495107632093932</v>
      </c>
      <c r="Y193" s="98">
        <v>380376000</v>
      </c>
      <c r="Z193" s="98">
        <v>380376000</v>
      </c>
      <c r="AA193" s="98">
        <v>380376000</v>
      </c>
      <c r="AB193" s="100">
        <v>1792</v>
      </c>
      <c r="AC193" s="101">
        <v>0.21082352941176472</v>
      </c>
      <c r="AD193" s="100">
        <v>2555</v>
      </c>
      <c r="AE193" s="102">
        <v>2018</v>
      </c>
      <c r="AF193" s="101">
        <v>0.78982387475538163</v>
      </c>
      <c r="AG193" s="98">
        <v>634324234</v>
      </c>
      <c r="AH193" s="98">
        <v>634324234</v>
      </c>
      <c r="AI193" s="98">
        <v>634324234</v>
      </c>
      <c r="AJ193" s="100">
        <v>3810</v>
      </c>
      <c r="AK193" s="101">
        <v>0.44823529411764707</v>
      </c>
      <c r="AL193" s="100">
        <v>4700</v>
      </c>
      <c r="AM193" s="103">
        <v>0.55294117647058827</v>
      </c>
      <c r="AN193" s="111">
        <v>4365</v>
      </c>
      <c r="AO193" s="110">
        <v>0.92872340425531918</v>
      </c>
      <c r="AP193" s="98">
        <f>+SUMIFS('Ejec Diciembre 2023 Cajica'!G:G,'Ejec Diciembre 2023 Cajica'!B:B,4,'Ejec Diciembre 2023 Cajica'!D:D,BD_Resúmen!B193)</f>
        <v>767000000</v>
      </c>
      <c r="AQ193" s="98">
        <f>+SUMIFS('Ejec Diciembre 2023 Cajica'!H:H,'Ejec Diciembre 2023 Cajica'!B:B,4,'Ejec Diciembre 2023 Cajica'!D:D,BD_Resúmen!B193)</f>
        <v>767000000</v>
      </c>
      <c r="AR193" s="98">
        <f>+SUMIFS('Ejec Diciembre 2023 Cajica'!I:I,'Ejec Diciembre 2023 Cajica'!B:B,4,'Ejec Diciembre 2023 Cajica'!D:D,BD_Resúmen!B193)</f>
        <v>767000000</v>
      </c>
      <c r="AS193" s="115">
        <v>8175</v>
      </c>
      <c r="AT193" s="101">
        <v>0.96179999999999999</v>
      </c>
      <c r="AU193" s="98">
        <f t="shared" si="6"/>
        <v>2009562411</v>
      </c>
      <c r="AV193" s="98">
        <f t="shared" si="7"/>
        <v>2009562411</v>
      </c>
      <c r="AW193" s="92" t="s">
        <v>4986</v>
      </c>
      <c r="AX193" s="92"/>
    </row>
    <row r="194" spans="2:50" s="104" customFormat="1" ht="252">
      <c r="B194" s="93">
        <v>174</v>
      </c>
      <c r="C194" s="92">
        <v>174</v>
      </c>
      <c r="D194" s="94" t="s">
        <v>1337</v>
      </c>
      <c r="E194" s="94" t="s">
        <v>4129</v>
      </c>
      <c r="F194" s="94" t="s">
        <v>4167</v>
      </c>
      <c r="G194" s="94" t="s">
        <v>4553</v>
      </c>
      <c r="H194" s="94" t="s">
        <v>4149</v>
      </c>
      <c r="I194" s="95" t="s">
        <v>4149</v>
      </c>
      <c r="J194" s="94" t="s">
        <v>4554</v>
      </c>
      <c r="K194" s="92" t="s">
        <v>4254</v>
      </c>
      <c r="L194" s="92" t="s">
        <v>4250</v>
      </c>
      <c r="M194" s="92">
        <v>300</v>
      </c>
      <c r="N194" s="96">
        <v>65</v>
      </c>
      <c r="O194" s="96">
        <v>65</v>
      </c>
      <c r="P194" s="97">
        <v>1</v>
      </c>
      <c r="Q194" s="98">
        <v>158400000</v>
      </c>
      <c r="R194" s="98">
        <v>158400000</v>
      </c>
      <c r="S194" s="98">
        <v>158400000</v>
      </c>
      <c r="T194" s="96">
        <v>65</v>
      </c>
      <c r="U194" s="97">
        <v>0.21666666666666667</v>
      </c>
      <c r="V194" s="99">
        <v>78</v>
      </c>
      <c r="W194" s="100">
        <v>1563</v>
      </c>
      <c r="X194" s="97">
        <v>1</v>
      </c>
      <c r="Y194" s="98">
        <v>45000000</v>
      </c>
      <c r="Z194" s="98">
        <v>45000000</v>
      </c>
      <c r="AA194" s="98">
        <v>45000000</v>
      </c>
      <c r="AB194" s="100">
        <v>1628</v>
      </c>
      <c r="AC194" s="101">
        <v>1</v>
      </c>
      <c r="AD194" s="100">
        <v>0</v>
      </c>
      <c r="AE194" s="102">
        <v>2553</v>
      </c>
      <c r="AF194" s="101">
        <v>0</v>
      </c>
      <c r="AG194" s="98">
        <v>170000000</v>
      </c>
      <c r="AH194" s="98">
        <v>170000000</v>
      </c>
      <c r="AI194" s="98">
        <v>170000000</v>
      </c>
      <c r="AJ194" s="100">
        <v>4181</v>
      </c>
      <c r="AK194" s="101">
        <v>1</v>
      </c>
      <c r="AL194" s="100">
        <v>1300</v>
      </c>
      <c r="AM194" s="103">
        <v>4.333333333333333</v>
      </c>
      <c r="AN194" s="111">
        <v>1613</v>
      </c>
      <c r="AO194" s="110">
        <v>1</v>
      </c>
      <c r="AP194" s="98">
        <f>+SUMIFS('Ejec Diciembre 2023 Cajica'!G:G,'Ejec Diciembre 2023 Cajica'!B:B,4,'Ejec Diciembre 2023 Cajica'!D:D,BD_Resúmen!B194)</f>
        <v>232290577</v>
      </c>
      <c r="AQ194" s="98">
        <f>+SUMIFS('Ejec Diciembre 2023 Cajica'!H:H,'Ejec Diciembre 2023 Cajica'!B:B,4,'Ejec Diciembre 2023 Cajica'!D:D,BD_Resúmen!B194)</f>
        <v>232290577</v>
      </c>
      <c r="AR194" s="98">
        <f>+SUMIFS('Ejec Diciembre 2023 Cajica'!I:I,'Ejec Diciembre 2023 Cajica'!B:B,4,'Ejec Diciembre 2023 Cajica'!D:D,BD_Resúmen!B194)</f>
        <v>232290577</v>
      </c>
      <c r="AS194" s="115">
        <v>5794</v>
      </c>
      <c r="AT194" s="101">
        <v>1</v>
      </c>
      <c r="AU194" s="98">
        <f t="shared" si="6"/>
        <v>605690577</v>
      </c>
      <c r="AV194" s="98">
        <f t="shared" si="7"/>
        <v>605690577</v>
      </c>
      <c r="AW194" s="92" t="s">
        <v>4987</v>
      </c>
      <c r="AX194" s="92"/>
    </row>
    <row r="195" spans="2:50" s="104" customFormat="1" ht="84">
      <c r="B195" s="93">
        <v>175</v>
      </c>
      <c r="C195" s="92">
        <v>175</v>
      </c>
      <c r="D195" s="94" t="s">
        <v>1337</v>
      </c>
      <c r="E195" s="94" t="s">
        <v>4129</v>
      </c>
      <c r="F195" s="94" t="s">
        <v>4167</v>
      </c>
      <c r="G195" s="94" t="s">
        <v>4555</v>
      </c>
      <c r="H195" s="94" t="s">
        <v>4149</v>
      </c>
      <c r="I195" s="95" t="s">
        <v>4149</v>
      </c>
      <c r="J195" s="94" t="s">
        <v>4556</v>
      </c>
      <c r="K195" s="92" t="s">
        <v>4254</v>
      </c>
      <c r="L195" s="92" t="s">
        <v>4250</v>
      </c>
      <c r="M195" s="92">
        <v>5000</v>
      </c>
      <c r="N195" s="96">
        <v>5000</v>
      </c>
      <c r="O195" s="96">
        <v>5000</v>
      </c>
      <c r="P195" s="97">
        <v>1</v>
      </c>
      <c r="Q195" s="98">
        <v>503023285</v>
      </c>
      <c r="R195" s="98">
        <v>503023285</v>
      </c>
      <c r="S195" s="98">
        <v>503023285</v>
      </c>
      <c r="T195" s="96">
        <v>5000</v>
      </c>
      <c r="U195" s="97">
        <v>1</v>
      </c>
      <c r="V195" s="99">
        <v>0</v>
      </c>
      <c r="W195" s="100">
        <v>0</v>
      </c>
      <c r="X195" s="97">
        <v>0</v>
      </c>
      <c r="Y195" s="98">
        <v>0</v>
      </c>
      <c r="Z195" s="98">
        <v>0</v>
      </c>
      <c r="AA195" s="98">
        <v>0</v>
      </c>
      <c r="AB195" s="100">
        <v>5000</v>
      </c>
      <c r="AC195" s="101">
        <v>1</v>
      </c>
      <c r="AD195" s="100">
        <v>0</v>
      </c>
      <c r="AE195" s="102">
        <v>0</v>
      </c>
      <c r="AF195" s="101">
        <v>0</v>
      </c>
      <c r="AG195" s="98">
        <v>0</v>
      </c>
      <c r="AH195" s="98">
        <v>0</v>
      </c>
      <c r="AI195" s="98">
        <v>0</v>
      </c>
      <c r="AJ195" s="100">
        <v>5000</v>
      </c>
      <c r="AK195" s="101">
        <v>1</v>
      </c>
      <c r="AL195" s="100">
        <v>4592</v>
      </c>
      <c r="AM195" s="103">
        <v>0.91839999999999999</v>
      </c>
      <c r="AN195" s="111">
        <v>4957</v>
      </c>
      <c r="AO195" s="110">
        <v>1</v>
      </c>
      <c r="AP195" s="98">
        <f>+SUMIFS('Ejec Diciembre 2023 Cajica'!G:G,'Ejec Diciembre 2023 Cajica'!B:B,4,'Ejec Diciembre 2023 Cajica'!D:D,BD_Resúmen!B195)</f>
        <v>0</v>
      </c>
      <c r="AQ195" s="98">
        <f>+SUMIFS('Ejec Diciembre 2023 Cajica'!H:H,'Ejec Diciembre 2023 Cajica'!B:B,4,'Ejec Diciembre 2023 Cajica'!D:D,BD_Resúmen!B195)</f>
        <v>0</v>
      </c>
      <c r="AR195" s="98">
        <f>+SUMIFS('Ejec Diciembre 2023 Cajica'!I:I,'Ejec Diciembre 2023 Cajica'!B:B,4,'Ejec Diciembre 2023 Cajica'!D:D,BD_Resúmen!B195)</f>
        <v>0</v>
      </c>
      <c r="AS195" s="115">
        <v>9957</v>
      </c>
      <c r="AT195" s="101">
        <v>1</v>
      </c>
      <c r="AU195" s="98">
        <f t="shared" si="6"/>
        <v>503023285</v>
      </c>
      <c r="AV195" s="98">
        <f t="shared" si="7"/>
        <v>503023285</v>
      </c>
      <c r="AW195" s="92" t="s">
        <v>4988</v>
      </c>
      <c r="AX195" s="92"/>
    </row>
    <row r="196" spans="2:50" s="104" customFormat="1" ht="120">
      <c r="B196" s="93">
        <v>176</v>
      </c>
      <c r="C196" s="92">
        <v>176</v>
      </c>
      <c r="D196" s="94" t="s">
        <v>1337</v>
      </c>
      <c r="E196" s="94" t="s">
        <v>4129</v>
      </c>
      <c r="F196" s="94" t="s">
        <v>4167</v>
      </c>
      <c r="G196" s="94" t="s">
        <v>4557</v>
      </c>
      <c r="H196" s="94" t="s">
        <v>4149</v>
      </c>
      <c r="I196" s="95" t="s">
        <v>4149</v>
      </c>
      <c r="J196" s="94" t="s">
        <v>4558</v>
      </c>
      <c r="K196" s="92" t="s">
        <v>4254</v>
      </c>
      <c r="L196" s="92" t="s">
        <v>4250</v>
      </c>
      <c r="M196" s="92">
        <v>30</v>
      </c>
      <c r="N196" s="96">
        <v>5</v>
      </c>
      <c r="O196" s="96">
        <v>5</v>
      </c>
      <c r="P196" s="97">
        <v>1</v>
      </c>
      <c r="Q196" s="98">
        <v>600000000</v>
      </c>
      <c r="R196" s="98">
        <v>295000000</v>
      </c>
      <c r="S196" s="98">
        <v>295000000</v>
      </c>
      <c r="T196" s="96">
        <v>5</v>
      </c>
      <c r="U196" s="97">
        <v>0.16666666666666666</v>
      </c>
      <c r="V196" s="99">
        <v>8</v>
      </c>
      <c r="W196" s="100">
        <v>42</v>
      </c>
      <c r="X196" s="97">
        <v>1</v>
      </c>
      <c r="Y196" s="98">
        <v>65000000</v>
      </c>
      <c r="Z196" s="98">
        <v>65000000</v>
      </c>
      <c r="AA196" s="98">
        <v>65000000</v>
      </c>
      <c r="AB196" s="100">
        <v>47</v>
      </c>
      <c r="AC196" s="101">
        <v>1</v>
      </c>
      <c r="AD196" s="100">
        <v>0</v>
      </c>
      <c r="AE196" s="102">
        <v>25</v>
      </c>
      <c r="AF196" s="101">
        <v>0</v>
      </c>
      <c r="AG196" s="98">
        <v>223527054</v>
      </c>
      <c r="AH196" s="98">
        <v>223527054</v>
      </c>
      <c r="AI196" s="98">
        <v>223527054</v>
      </c>
      <c r="AJ196" s="100">
        <v>72</v>
      </c>
      <c r="AK196" s="101">
        <v>1</v>
      </c>
      <c r="AL196" s="100">
        <v>30</v>
      </c>
      <c r="AM196" s="103">
        <v>1</v>
      </c>
      <c r="AN196" s="111">
        <v>32</v>
      </c>
      <c r="AO196" s="110">
        <v>1</v>
      </c>
      <c r="AP196" s="98">
        <f>+SUMIFS('Ejec Diciembre 2023 Cajica'!G:G,'Ejec Diciembre 2023 Cajica'!B:B,4,'Ejec Diciembre 2023 Cajica'!D:D,BD_Resúmen!B196)</f>
        <v>114000000</v>
      </c>
      <c r="AQ196" s="98">
        <f>+SUMIFS('Ejec Diciembre 2023 Cajica'!H:H,'Ejec Diciembre 2023 Cajica'!B:B,4,'Ejec Diciembre 2023 Cajica'!D:D,BD_Resúmen!B196)</f>
        <v>113999999.55</v>
      </c>
      <c r="AR196" s="98">
        <f>+SUMIFS('Ejec Diciembre 2023 Cajica'!I:I,'Ejec Diciembre 2023 Cajica'!B:B,4,'Ejec Diciembre 2023 Cajica'!D:D,BD_Resúmen!B196)</f>
        <v>113999999.55</v>
      </c>
      <c r="AS196" s="115">
        <v>104</v>
      </c>
      <c r="AT196" s="101">
        <v>1</v>
      </c>
      <c r="AU196" s="98">
        <f t="shared" si="6"/>
        <v>697527053.54999995</v>
      </c>
      <c r="AV196" s="98">
        <f t="shared" si="7"/>
        <v>697527053.54999995</v>
      </c>
      <c r="AW196" s="92" t="s">
        <v>4989</v>
      </c>
      <c r="AX196" s="92"/>
    </row>
    <row r="197" spans="2:50" s="104" customFormat="1" ht="96">
      <c r="B197" s="93">
        <v>177</v>
      </c>
      <c r="C197" s="92">
        <v>177</v>
      </c>
      <c r="D197" s="94" t="s">
        <v>1337</v>
      </c>
      <c r="E197" s="94" t="s">
        <v>4129</v>
      </c>
      <c r="F197" s="94" t="s">
        <v>4167</v>
      </c>
      <c r="G197" s="94" t="s">
        <v>4368</v>
      </c>
      <c r="H197" s="94" t="s">
        <v>4149</v>
      </c>
      <c r="I197" s="95" t="s">
        <v>4149</v>
      </c>
      <c r="J197" s="94" t="s">
        <v>4559</v>
      </c>
      <c r="K197" s="92" t="s">
        <v>4254</v>
      </c>
      <c r="L197" s="92" t="s">
        <v>4250</v>
      </c>
      <c r="M197" s="92">
        <v>1</v>
      </c>
      <c r="N197" s="96">
        <v>0.22</v>
      </c>
      <c r="O197" s="96">
        <v>0.22</v>
      </c>
      <c r="P197" s="97">
        <v>1</v>
      </c>
      <c r="Q197" s="98">
        <v>16500000</v>
      </c>
      <c r="R197" s="98">
        <v>16500000</v>
      </c>
      <c r="S197" s="98">
        <v>16500000</v>
      </c>
      <c r="T197" s="96">
        <v>0.22</v>
      </c>
      <c r="U197" s="97">
        <v>0.22</v>
      </c>
      <c r="V197" s="99">
        <v>0</v>
      </c>
      <c r="W197" s="100">
        <v>0</v>
      </c>
      <c r="X197" s="97">
        <v>0</v>
      </c>
      <c r="Y197" s="98">
        <v>0</v>
      </c>
      <c r="Z197" s="98">
        <v>0</v>
      </c>
      <c r="AA197" s="98">
        <v>0</v>
      </c>
      <c r="AB197" s="100">
        <v>0.22</v>
      </c>
      <c r="AC197" s="101">
        <v>0.22</v>
      </c>
      <c r="AD197" s="100">
        <v>0.78</v>
      </c>
      <c r="AE197" s="102">
        <v>0.73</v>
      </c>
      <c r="AF197" s="101">
        <v>0.93589743589743579</v>
      </c>
      <c r="AG197" s="98">
        <v>75000000</v>
      </c>
      <c r="AH197" s="98">
        <v>75000000</v>
      </c>
      <c r="AI197" s="98">
        <v>75000000</v>
      </c>
      <c r="AJ197" s="100">
        <v>0.95</v>
      </c>
      <c r="AK197" s="101">
        <v>0.95</v>
      </c>
      <c r="AL197" s="100" t="s">
        <v>4560</v>
      </c>
      <c r="AM197" s="103">
        <v>0.05</v>
      </c>
      <c r="AN197" s="111" t="s">
        <v>4803</v>
      </c>
      <c r="AO197" s="110">
        <v>1</v>
      </c>
      <c r="AP197" s="98">
        <f>+SUMIFS('Ejec Diciembre 2023 Cajica'!G:G,'Ejec Diciembre 2023 Cajica'!B:B,4,'Ejec Diciembre 2023 Cajica'!D:D,BD_Resúmen!B197)</f>
        <v>0</v>
      </c>
      <c r="AQ197" s="98">
        <f>+SUMIFS('Ejec Diciembre 2023 Cajica'!H:H,'Ejec Diciembre 2023 Cajica'!B:B,4,'Ejec Diciembre 2023 Cajica'!D:D,BD_Resúmen!B197)</f>
        <v>0</v>
      </c>
      <c r="AR197" s="98">
        <f>+SUMIFS('Ejec Diciembre 2023 Cajica'!I:I,'Ejec Diciembre 2023 Cajica'!B:B,4,'Ejec Diciembre 2023 Cajica'!D:D,BD_Resúmen!B197)</f>
        <v>0</v>
      </c>
      <c r="AS197" s="115">
        <v>1.05</v>
      </c>
      <c r="AT197" s="101">
        <v>1</v>
      </c>
      <c r="AU197" s="98">
        <f t="shared" si="6"/>
        <v>91500000</v>
      </c>
      <c r="AV197" s="98">
        <f t="shared" si="7"/>
        <v>91500000</v>
      </c>
      <c r="AW197" s="92" t="s">
        <v>4990</v>
      </c>
      <c r="AX197" s="92"/>
    </row>
    <row r="198" spans="2:50" s="104" customFormat="1" ht="228">
      <c r="B198" s="93">
        <v>178</v>
      </c>
      <c r="C198" s="92">
        <v>178</v>
      </c>
      <c r="D198" s="94" t="s">
        <v>1337</v>
      </c>
      <c r="E198" s="94" t="s">
        <v>4129</v>
      </c>
      <c r="F198" s="94" t="s">
        <v>4167</v>
      </c>
      <c r="G198" s="94" t="s">
        <v>4561</v>
      </c>
      <c r="H198" s="94" t="s">
        <v>4149</v>
      </c>
      <c r="I198" s="95" t="s">
        <v>4149</v>
      </c>
      <c r="J198" s="94" t="s">
        <v>4562</v>
      </c>
      <c r="K198" s="92" t="s">
        <v>4254</v>
      </c>
      <c r="L198" s="92" t="s">
        <v>4250</v>
      </c>
      <c r="M198" s="92">
        <v>12000</v>
      </c>
      <c r="N198" s="96">
        <v>3612</v>
      </c>
      <c r="O198" s="96">
        <v>3612</v>
      </c>
      <c r="P198" s="97">
        <v>1</v>
      </c>
      <c r="Q198" s="98">
        <v>508664738</v>
      </c>
      <c r="R198" s="98">
        <v>508664738</v>
      </c>
      <c r="S198" s="98">
        <v>508664738</v>
      </c>
      <c r="T198" s="96">
        <v>3612</v>
      </c>
      <c r="U198" s="97">
        <v>0.30099999999999999</v>
      </c>
      <c r="V198" s="99">
        <v>2796</v>
      </c>
      <c r="W198" s="100">
        <v>3484</v>
      </c>
      <c r="X198" s="97">
        <v>1</v>
      </c>
      <c r="Y198" s="98">
        <v>324719996</v>
      </c>
      <c r="Z198" s="98">
        <v>324719996</v>
      </c>
      <c r="AA198" s="98">
        <v>324719996</v>
      </c>
      <c r="AB198" s="100">
        <v>7096</v>
      </c>
      <c r="AC198" s="101">
        <v>0.59133333333333338</v>
      </c>
      <c r="AD198" s="100">
        <v>2796</v>
      </c>
      <c r="AE198" s="102">
        <v>4394</v>
      </c>
      <c r="AF198" s="101">
        <v>1</v>
      </c>
      <c r="AG198" s="98">
        <v>1066291403</v>
      </c>
      <c r="AH198" s="98">
        <v>1066291403</v>
      </c>
      <c r="AI198" s="98">
        <v>1066291403</v>
      </c>
      <c r="AJ198" s="100">
        <v>11490</v>
      </c>
      <c r="AK198" s="101">
        <v>0.95750000000000002</v>
      </c>
      <c r="AL198" s="100">
        <v>2500</v>
      </c>
      <c r="AM198" s="103">
        <v>0.20833333333333334</v>
      </c>
      <c r="AN198" s="111">
        <v>5334</v>
      </c>
      <c r="AO198" s="110">
        <v>1</v>
      </c>
      <c r="AP198" s="98">
        <f>+SUMIFS('Ejec Diciembre 2023 Cajica'!G:G,'Ejec Diciembre 2023 Cajica'!B:B,4,'Ejec Diciembre 2023 Cajica'!D:D,BD_Resúmen!B198)</f>
        <v>396900000</v>
      </c>
      <c r="AQ198" s="98">
        <f>+SUMIFS('Ejec Diciembre 2023 Cajica'!H:H,'Ejec Diciembre 2023 Cajica'!B:B,4,'Ejec Diciembre 2023 Cajica'!D:D,BD_Resúmen!B198)</f>
        <v>396900000</v>
      </c>
      <c r="AR198" s="98">
        <f>+SUMIFS('Ejec Diciembre 2023 Cajica'!I:I,'Ejec Diciembre 2023 Cajica'!B:B,4,'Ejec Diciembre 2023 Cajica'!D:D,BD_Resúmen!B198)</f>
        <v>396900000</v>
      </c>
      <c r="AS198" s="115">
        <v>16824</v>
      </c>
      <c r="AT198" s="101">
        <v>1</v>
      </c>
      <c r="AU198" s="98">
        <f t="shared" si="6"/>
        <v>2296576137</v>
      </c>
      <c r="AV198" s="98">
        <f t="shared" si="7"/>
        <v>2296576137</v>
      </c>
      <c r="AW198" s="92" t="s">
        <v>4991</v>
      </c>
      <c r="AX198" s="92"/>
    </row>
    <row r="199" spans="2:50" s="104" customFormat="1" ht="60">
      <c r="B199" s="93">
        <v>179</v>
      </c>
      <c r="C199" s="92">
        <v>179</v>
      </c>
      <c r="D199" s="94" t="s">
        <v>1337</v>
      </c>
      <c r="E199" s="94" t="s">
        <v>4129</v>
      </c>
      <c r="F199" s="94" t="s">
        <v>4167</v>
      </c>
      <c r="G199" s="94" t="s">
        <v>4561</v>
      </c>
      <c r="H199" s="94" t="s">
        <v>4149</v>
      </c>
      <c r="I199" s="95" t="s">
        <v>4149</v>
      </c>
      <c r="J199" s="94" t="s">
        <v>4563</v>
      </c>
      <c r="K199" s="92" t="s">
        <v>4254</v>
      </c>
      <c r="L199" s="92" t="s">
        <v>4250</v>
      </c>
      <c r="M199" s="92">
        <v>5</v>
      </c>
      <c r="N199" s="96">
        <v>3</v>
      </c>
      <c r="O199" s="96">
        <v>3</v>
      </c>
      <c r="P199" s="97">
        <v>1</v>
      </c>
      <c r="Q199" s="98">
        <v>86987913</v>
      </c>
      <c r="R199" s="98">
        <v>86987913</v>
      </c>
      <c r="S199" s="98">
        <v>86987913</v>
      </c>
      <c r="T199" s="96">
        <v>3</v>
      </c>
      <c r="U199" s="97">
        <v>0.6</v>
      </c>
      <c r="V199" s="99">
        <v>0</v>
      </c>
      <c r="W199" s="100">
        <v>0</v>
      </c>
      <c r="X199" s="97">
        <v>0</v>
      </c>
      <c r="Y199" s="98">
        <v>0</v>
      </c>
      <c r="Z199" s="98">
        <v>0</v>
      </c>
      <c r="AA199" s="98">
        <v>0</v>
      </c>
      <c r="AB199" s="100">
        <v>3</v>
      </c>
      <c r="AC199" s="101">
        <v>0.6</v>
      </c>
      <c r="AD199" s="100">
        <v>1</v>
      </c>
      <c r="AE199" s="102">
        <v>3</v>
      </c>
      <c r="AF199" s="101">
        <v>1</v>
      </c>
      <c r="AG199" s="98">
        <v>0</v>
      </c>
      <c r="AH199" s="98">
        <v>0</v>
      </c>
      <c r="AI199" s="98">
        <v>0</v>
      </c>
      <c r="AJ199" s="100">
        <v>6</v>
      </c>
      <c r="AK199" s="101">
        <v>1</v>
      </c>
      <c r="AL199" s="100">
        <v>2</v>
      </c>
      <c r="AM199" s="103">
        <v>0.4</v>
      </c>
      <c r="AN199" s="111">
        <v>2</v>
      </c>
      <c r="AO199" s="110">
        <v>1</v>
      </c>
      <c r="AP199" s="98">
        <f>+SUMIFS('Ejec Diciembre 2023 Cajica'!G:G,'Ejec Diciembre 2023 Cajica'!B:B,4,'Ejec Diciembre 2023 Cajica'!D:D,BD_Resúmen!B199)</f>
        <v>74088000</v>
      </c>
      <c r="AQ199" s="98">
        <f>+SUMIFS('Ejec Diciembre 2023 Cajica'!H:H,'Ejec Diciembre 2023 Cajica'!B:B,4,'Ejec Diciembre 2023 Cajica'!D:D,BD_Resúmen!B199)</f>
        <v>74088000</v>
      </c>
      <c r="AR199" s="98">
        <f>+SUMIFS('Ejec Diciembre 2023 Cajica'!I:I,'Ejec Diciembre 2023 Cajica'!B:B,4,'Ejec Diciembre 2023 Cajica'!D:D,BD_Resúmen!B199)</f>
        <v>74088000</v>
      </c>
      <c r="AS199" s="115">
        <v>8</v>
      </c>
      <c r="AT199" s="101">
        <v>1</v>
      </c>
      <c r="AU199" s="98">
        <f t="shared" si="6"/>
        <v>161075913</v>
      </c>
      <c r="AV199" s="98">
        <f t="shared" si="7"/>
        <v>161075913</v>
      </c>
      <c r="AW199" s="92" t="s">
        <v>4992</v>
      </c>
      <c r="AX199" s="92"/>
    </row>
    <row r="200" spans="2:50" s="104" customFormat="1" ht="36">
      <c r="B200" s="93">
        <v>180</v>
      </c>
      <c r="C200" s="92">
        <v>180</v>
      </c>
      <c r="D200" s="94" t="s">
        <v>1337</v>
      </c>
      <c r="E200" s="94" t="s">
        <v>4129</v>
      </c>
      <c r="F200" s="94" t="s">
        <v>4167</v>
      </c>
      <c r="G200" s="94" t="s">
        <v>4564</v>
      </c>
      <c r="H200" s="94" t="s">
        <v>4117</v>
      </c>
      <c r="I200" s="95" t="s">
        <v>4117</v>
      </c>
      <c r="J200" s="94" t="s">
        <v>4565</v>
      </c>
      <c r="K200" s="92" t="s">
        <v>4254</v>
      </c>
      <c r="L200" s="92" t="s">
        <v>4250</v>
      </c>
      <c r="M200" s="92">
        <v>5</v>
      </c>
      <c r="N200" s="96">
        <v>0.3</v>
      </c>
      <c r="O200" s="96">
        <v>0.3</v>
      </c>
      <c r="P200" s="97">
        <v>1</v>
      </c>
      <c r="Q200" s="98">
        <v>21236118</v>
      </c>
      <c r="R200" s="98">
        <v>21236118</v>
      </c>
      <c r="S200" s="98">
        <v>21236118</v>
      </c>
      <c r="T200" s="96">
        <v>0.3</v>
      </c>
      <c r="U200" s="97">
        <v>0.06</v>
      </c>
      <c r="V200" s="99">
        <v>0.7</v>
      </c>
      <c r="W200" s="100">
        <v>0.7</v>
      </c>
      <c r="X200" s="97">
        <v>1</v>
      </c>
      <c r="Y200" s="98">
        <v>0</v>
      </c>
      <c r="Z200" s="98">
        <v>0</v>
      </c>
      <c r="AA200" s="98">
        <v>0</v>
      </c>
      <c r="AB200" s="100">
        <v>1</v>
      </c>
      <c r="AC200" s="101">
        <v>0.2</v>
      </c>
      <c r="AD200" s="100">
        <v>1</v>
      </c>
      <c r="AE200" s="102">
        <v>2</v>
      </c>
      <c r="AF200" s="101">
        <v>1</v>
      </c>
      <c r="AG200" s="98">
        <v>0</v>
      </c>
      <c r="AH200" s="98">
        <v>0</v>
      </c>
      <c r="AI200" s="98">
        <v>0</v>
      </c>
      <c r="AJ200" s="100">
        <v>3</v>
      </c>
      <c r="AK200" s="101">
        <v>0.6</v>
      </c>
      <c r="AL200" s="100">
        <v>2</v>
      </c>
      <c r="AM200" s="103">
        <v>0.4</v>
      </c>
      <c r="AN200" s="111">
        <v>4</v>
      </c>
      <c r="AO200" s="110">
        <v>1</v>
      </c>
      <c r="AP200" s="98">
        <f>+SUMIFS('Ejec Diciembre 2023 Cajica'!G:G,'Ejec Diciembre 2023 Cajica'!B:B,4,'Ejec Diciembre 2023 Cajica'!D:D,BD_Resúmen!B200)</f>
        <v>0</v>
      </c>
      <c r="AQ200" s="98">
        <f>+SUMIFS('Ejec Diciembre 2023 Cajica'!H:H,'Ejec Diciembre 2023 Cajica'!B:B,4,'Ejec Diciembre 2023 Cajica'!D:D,BD_Resúmen!B200)</f>
        <v>0</v>
      </c>
      <c r="AR200" s="98">
        <f>+SUMIFS('Ejec Diciembre 2023 Cajica'!I:I,'Ejec Diciembre 2023 Cajica'!B:B,4,'Ejec Diciembre 2023 Cajica'!D:D,BD_Resúmen!B200)</f>
        <v>0</v>
      </c>
      <c r="AS200" s="115">
        <v>7</v>
      </c>
      <c r="AT200" s="101">
        <v>1</v>
      </c>
      <c r="AU200" s="98">
        <f t="shared" si="6"/>
        <v>21236118</v>
      </c>
      <c r="AV200" s="98">
        <f t="shared" si="7"/>
        <v>21236118</v>
      </c>
      <c r="AW200" s="92" t="s">
        <v>4993</v>
      </c>
      <c r="AX200" s="92"/>
    </row>
    <row r="201" spans="2:50" s="104" customFormat="1" ht="108">
      <c r="B201" s="93">
        <v>181</v>
      </c>
      <c r="C201" s="92">
        <v>181</v>
      </c>
      <c r="D201" s="94" t="s">
        <v>1337</v>
      </c>
      <c r="E201" s="94" t="s">
        <v>4129</v>
      </c>
      <c r="F201" s="94" t="s">
        <v>4167</v>
      </c>
      <c r="G201" s="94" t="s">
        <v>4566</v>
      </c>
      <c r="H201" s="94" t="s">
        <v>4149</v>
      </c>
      <c r="I201" s="95" t="s">
        <v>4149</v>
      </c>
      <c r="J201" s="94" t="s">
        <v>4566</v>
      </c>
      <c r="K201" s="92" t="s">
        <v>4254</v>
      </c>
      <c r="L201" s="92" t="s">
        <v>4250</v>
      </c>
      <c r="M201" s="92">
        <v>10</v>
      </c>
      <c r="N201" s="96">
        <v>3</v>
      </c>
      <c r="O201" s="96">
        <v>3</v>
      </c>
      <c r="P201" s="97">
        <v>1</v>
      </c>
      <c r="Q201" s="98">
        <v>25000000</v>
      </c>
      <c r="R201" s="98">
        <v>20000000</v>
      </c>
      <c r="S201" s="98">
        <v>20000000</v>
      </c>
      <c r="T201" s="96">
        <v>3</v>
      </c>
      <c r="U201" s="97">
        <v>0.3</v>
      </c>
      <c r="V201" s="99">
        <v>3</v>
      </c>
      <c r="W201" s="100">
        <v>12</v>
      </c>
      <c r="X201" s="97">
        <v>1</v>
      </c>
      <c r="Y201" s="98">
        <v>0</v>
      </c>
      <c r="Z201" s="98">
        <v>0</v>
      </c>
      <c r="AA201" s="98">
        <v>0</v>
      </c>
      <c r="AB201" s="100">
        <v>15</v>
      </c>
      <c r="AC201" s="101">
        <v>1</v>
      </c>
      <c r="AD201" s="100">
        <v>0</v>
      </c>
      <c r="AE201" s="102">
        <v>15</v>
      </c>
      <c r="AF201" s="101">
        <v>0</v>
      </c>
      <c r="AG201" s="98">
        <v>0</v>
      </c>
      <c r="AH201" s="98">
        <v>0</v>
      </c>
      <c r="AI201" s="98">
        <v>0</v>
      </c>
      <c r="AJ201" s="100">
        <v>30</v>
      </c>
      <c r="AK201" s="101">
        <v>1</v>
      </c>
      <c r="AL201" s="100">
        <v>5</v>
      </c>
      <c r="AM201" s="103">
        <v>0.5</v>
      </c>
      <c r="AN201" s="111">
        <v>12</v>
      </c>
      <c r="AO201" s="110">
        <v>1</v>
      </c>
      <c r="AP201" s="98">
        <f>+SUMIFS('Ejec Diciembre 2023 Cajica'!G:G,'Ejec Diciembre 2023 Cajica'!B:B,4,'Ejec Diciembre 2023 Cajica'!D:D,BD_Resúmen!B201)</f>
        <v>19183500</v>
      </c>
      <c r="AQ201" s="98">
        <f>+SUMIFS('Ejec Diciembre 2023 Cajica'!H:H,'Ejec Diciembre 2023 Cajica'!B:B,4,'Ejec Diciembre 2023 Cajica'!D:D,BD_Resúmen!B201)</f>
        <v>19183500</v>
      </c>
      <c r="AR201" s="98">
        <f>+SUMIFS('Ejec Diciembre 2023 Cajica'!I:I,'Ejec Diciembre 2023 Cajica'!B:B,4,'Ejec Diciembre 2023 Cajica'!D:D,BD_Resúmen!B201)</f>
        <v>19183500</v>
      </c>
      <c r="AS201" s="115">
        <v>42</v>
      </c>
      <c r="AT201" s="101">
        <v>1</v>
      </c>
      <c r="AU201" s="98">
        <f t="shared" si="6"/>
        <v>39183500</v>
      </c>
      <c r="AV201" s="98">
        <f t="shared" si="7"/>
        <v>39183500</v>
      </c>
      <c r="AW201" s="92" t="s">
        <v>4994</v>
      </c>
      <c r="AX201" s="92"/>
    </row>
    <row r="202" spans="2:50" s="104" customFormat="1" ht="48">
      <c r="B202" s="93">
        <v>182</v>
      </c>
      <c r="C202" s="92">
        <v>182</v>
      </c>
      <c r="D202" s="94" t="s">
        <v>1337</v>
      </c>
      <c r="E202" s="94" t="s">
        <v>4129</v>
      </c>
      <c r="F202" s="94" t="s">
        <v>4167</v>
      </c>
      <c r="G202" s="94" t="s">
        <v>4567</v>
      </c>
      <c r="H202" s="94" t="s">
        <v>4117</v>
      </c>
      <c r="I202" s="95" t="s">
        <v>4117</v>
      </c>
      <c r="J202" s="94" t="s">
        <v>4567</v>
      </c>
      <c r="K202" s="92" t="s">
        <v>4254</v>
      </c>
      <c r="L202" s="92" t="s">
        <v>4250</v>
      </c>
      <c r="M202" s="92">
        <v>1</v>
      </c>
      <c r="N202" s="96">
        <v>0</v>
      </c>
      <c r="O202" s="96">
        <v>0</v>
      </c>
      <c r="P202" s="97">
        <v>0</v>
      </c>
      <c r="Q202" s="98">
        <v>0</v>
      </c>
      <c r="R202" s="98">
        <v>0</v>
      </c>
      <c r="S202" s="98">
        <v>0</v>
      </c>
      <c r="T202" s="96">
        <v>0</v>
      </c>
      <c r="U202" s="97">
        <v>0</v>
      </c>
      <c r="V202" s="99">
        <v>0</v>
      </c>
      <c r="W202" s="100">
        <v>0</v>
      </c>
      <c r="X202" s="97">
        <v>0</v>
      </c>
      <c r="Y202" s="98">
        <v>0</v>
      </c>
      <c r="Z202" s="98">
        <v>0</v>
      </c>
      <c r="AA202" s="98">
        <v>0</v>
      </c>
      <c r="AB202" s="100">
        <v>0</v>
      </c>
      <c r="AC202" s="101">
        <v>0</v>
      </c>
      <c r="AD202" s="100">
        <v>1</v>
      </c>
      <c r="AE202" s="102">
        <v>2</v>
      </c>
      <c r="AF202" s="101">
        <v>1</v>
      </c>
      <c r="AG202" s="98">
        <v>0</v>
      </c>
      <c r="AH202" s="98">
        <v>0</v>
      </c>
      <c r="AI202" s="98">
        <v>0</v>
      </c>
      <c r="AJ202" s="100">
        <v>2</v>
      </c>
      <c r="AK202" s="101">
        <v>1</v>
      </c>
      <c r="AL202" s="100">
        <v>0</v>
      </c>
      <c r="AM202" s="103">
        <v>0</v>
      </c>
      <c r="AN202" s="111">
        <v>1</v>
      </c>
      <c r="AO202" s="110">
        <v>0</v>
      </c>
      <c r="AP202" s="98">
        <f>+SUMIFS('Ejec Diciembre 2023 Cajica'!G:G,'Ejec Diciembre 2023 Cajica'!B:B,4,'Ejec Diciembre 2023 Cajica'!D:D,BD_Resúmen!B202)</f>
        <v>274578980</v>
      </c>
      <c r="AQ202" s="98">
        <f>+SUMIFS('Ejec Diciembre 2023 Cajica'!H:H,'Ejec Diciembre 2023 Cajica'!B:B,4,'Ejec Diciembre 2023 Cajica'!D:D,BD_Resúmen!B202)</f>
        <v>274578980</v>
      </c>
      <c r="AR202" s="98">
        <f>+SUMIFS('Ejec Diciembre 2023 Cajica'!I:I,'Ejec Diciembre 2023 Cajica'!B:B,4,'Ejec Diciembre 2023 Cajica'!D:D,BD_Resúmen!B202)</f>
        <v>274578980</v>
      </c>
      <c r="AS202" s="115">
        <v>3</v>
      </c>
      <c r="AT202" s="101">
        <v>1</v>
      </c>
      <c r="AU202" s="98">
        <f t="shared" si="6"/>
        <v>274578980</v>
      </c>
      <c r="AV202" s="98">
        <f t="shared" si="7"/>
        <v>274578980</v>
      </c>
      <c r="AW202" s="92" t="s">
        <v>4995</v>
      </c>
      <c r="AX202" s="92"/>
    </row>
    <row r="203" spans="2:50" s="104" customFormat="1" ht="120">
      <c r="B203" s="93">
        <v>183</v>
      </c>
      <c r="C203" s="92">
        <v>183</v>
      </c>
      <c r="D203" s="94" t="s">
        <v>1337</v>
      </c>
      <c r="E203" s="94" t="s">
        <v>4129</v>
      </c>
      <c r="F203" s="94" t="s">
        <v>4167</v>
      </c>
      <c r="G203" s="94" t="s">
        <v>4568</v>
      </c>
      <c r="H203" s="94" t="s">
        <v>4149</v>
      </c>
      <c r="I203" s="95" t="s">
        <v>4149</v>
      </c>
      <c r="J203" s="94" t="s">
        <v>4568</v>
      </c>
      <c r="K203" s="92" t="s">
        <v>4254</v>
      </c>
      <c r="L203" s="92" t="s">
        <v>4250</v>
      </c>
      <c r="M203" s="92">
        <v>2</v>
      </c>
      <c r="N203" s="96">
        <v>0</v>
      </c>
      <c r="O203" s="96">
        <v>0</v>
      </c>
      <c r="P203" s="97">
        <v>0</v>
      </c>
      <c r="Q203" s="98">
        <v>0</v>
      </c>
      <c r="R203" s="98">
        <v>0</v>
      </c>
      <c r="S203" s="98">
        <v>0</v>
      </c>
      <c r="T203" s="96">
        <v>0</v>
      </c>
      <c r="U203" s="97">
        <v>0</v>
      </c>
      <c r="V203" s="99">
        <v>1</v>
      </c>
      <c r="W203" s="100">
        <v>0</v>
      </c>
      <c r="X203" s="97">
        <v>0</v>
      </c>
      <c r="Y203" s="98">
        <v>0</v>
      </c>
      <c r="Z203" s="98">
        <v>0</v>
      </c>
      <c r="AA203" s="98">
        <v>0</v>
      </c>
      <c r="AB203" s="100">
        <v>0</v>
      </c>
      <c r="AC203" s="101">
        <v>0</v>
      </c>
      <c r="AD203" s="100">
        <v>0</v>
      </c>
      <c r="AE203" s="102">
        <v>2</v>
      </c>
      <c r="AF203" s="101">
        <v>0</v>
      </c>
      <c r="AG203" s="98">
        <v>129985327</v>
      </c>
      <c r="AH203" s="98">
        <v>129985327</v>
      </c>
      <c r="AI203" s="98">
        <v>103982807</v>
      </c>
      <c r="AJ203" s="100">
        <v>2</v>
      </c>
      <c r="AK203" s="101">
        <v>1</v>
      </c>
      <c r="AL203" s="100">
        <v>0</v>
      </c>
      <c r="AM203" s="103">
        <v>0</v>
      </c>
      <c r="AN203" s="111">
        <v>2</v>
      </c>
      <c r="AO203" s="110">
        <v>0</v>
      </c>
      <c r="AP203" s="98">
        <f>+SUMIFS('Ejec Diciembre 2023 Cajica'!G:G,'Ejec Diciembre 2023 Cajica'!B:B,4,'Ejec Diciembre 2023 Cajica'!D:D,BD_Resúmen!B203)</f>
        <v>516671540</v>
      </c>
      <c r="AQ203" s="98">
        <f>+SUMIFS('Ejec Diciembre 2023 Cajica'!H:H,'Ejec Diciembre 2023 Cajica'!B:B,4,'Ejec Diciembre 2023 Cajica'!D:D,BD_Resúmen!B203)</f>
        <v>516671540</v>
      </c>
      <c r="AR203" s="98">
        <f>+SUMIFS('Ejec Diciembre 2023 Cajica'!I:I,'Ejec Diciembre 2023 Cajica'!B:B,4,'Ejec Diciembre 2023 Cajica'!D:D,BD_Resúmen!B203)</f>
        <v>66671540</v>
      </c>
      <c r="AS203" s="115">
        <v>4</v>
      </c>
      <c r="AT203" s="101">
        <v>1</v>
      </c>
      <c r="AU203" s="98">
        <f t="shared" si="6"/>
        <v>646656867</v>
      </c>
      <c r="AV203" s="98">
        <f t="shared" si="7"/>
        <v>170654347</v>
      </c>
      <c r="AW203" s="92" t="s">
        <v>4996</v>
      </c>
      <c r="AX203" s="92"/>
    </row>
    <row r="204" spans="2:50" s="104" customFormat="1" ht="36">
      <c r="B204" s="93">
        <v>184</v>
      </c>
      <c r="C204" s="92">
        <v>184</v>
      </c>
      <c r="D204" s="94" t="s">
        <v>1337</v>
      </c>
      <c r="E204" s="94" t="s">
        <v>4129</v>
      </c>
      <c r="F204" s="94" t="s">
        <v>4167</v>
      </c>
      <c r="G204" s="94" t="s">
        <v>4569</v>
      </c>
      <c r="H204" s="94" t="s">
        <v>4149</v>
      </c>
      <c r="I204" s="95" t="s">
        <v>4149</v>
      </c>
      <c r="J204" s="94" t="s">
        <v>4570</v>
      </c>
      <c r="K204" s="92" t="s">
        <v>4254</v>
      </c>
      <c r="L204" s="92" t="s">
        <v>4250</v>
      </c>
      <c r="M204" s="92">
        <v>2</v>
      </c>
      <c r="N204" s="96">
        <v>0</v>
      </c>
      <c r="O204" s="96">
        <v>0</v>
      </c>
      <c r="P204" s="97">
        <v>0</v>
      </c>
      <c r="Q204" s="98">
        <v>0</v>
      </c>
      <c r="R204" s="98">
        <v>0</v>
      </c>
      <c r="S204" s="98">
        <v>0</v>
      </c>
      <c r="T204" s="96">
        <v>0</v>
      </c>
      <c r="U204" s="97">
        <v>0</v>
      </c>
      <c r="V204" s="99">
        <v>0</v>
      </c>
      <c r="W204" s="100">
        <v>0</v>
      </c>
      <c r="X204" s="97">
        <v>0</v>
      </c>
      <c r="Y204" s="98">
        <v>0</v>
      </c>
      <c r="Z204" s="98">
        <v>0</v>
      </c>
      <c r="AA204" s="98">
        <v>0</v>
      </c>
      <c r="AB204" s="100">
        <v>0</v>
      </c>
      <c r="AC204" s="101">
        <v>0</v>
      </c>
      <c r="AD204" s="100">
        <v>1</v>
      </c>
      <c r="AE204" s="102">
        <v>1</v>
      </c>
      <c r="AF204" s="101">
        <v>1</v>
      </c>
      <c r="AG204" s="98">
        <v>0</v>
      </c>
      <c r="AH204" s="98">
        <v>0</v>
      </c>
      <c r="AI204" s="98">
        <v>0</v>
      </c>
      <c r="AJ204" s="100">
        <v>1</v>
      </c>
      <c r="AK204" s="101">
        <v>0.5</v>
      </c>
      <c r="AL204" s="100">
        <v>1</v>
      </c>
      <c r="AM204" s="103">
        <v>0.5</v>
      </c>
      <c r="AN204" s="111">
        <v>1</v>
      </c>
      <c r="AO204" s="110">
        <v>1</v>
      </c>
      <c r="AP204" s="98">
        <f>+SUMIFS('Ejec Diciembre 2023 Cajica'!G:G,'Ejec Diciembre 2023 Cajica'!B:B,4,'Ejec Diciembre 2023 Cajica'!D:D,BD_Resúmen!B204)</f>
        <v>0</v>
      </c>
      <c r="AQ204" s="98">
        <f>+SUMIFS('Ejec Diciembre 2023 Cajica'!H:H,'Ejec Diciembre 2023 Cajica'!B:B,4,'Ejec Diciembre 2023 Cajica'!D:D,BD_Resúmen!B204)</f>
        <v>0</v>
      </c>
      <c r="AR204" s="98">
        <f>+SUMIFS('Ejec Diciembre 2023 Cajica'!I:I,'Ejec Diciembre 2023 Cajica'!B:B,4,'Ejec Diciembre 2023 Cajica'!D:D,BD_Resúmen!B204)</f>
        <v>0</v>
      </c>
      <c r="AS204" s="115">
        <v>2</v>
      </c>
      <c r="AT204" s="101">
        <v>1</v>
      </c>
      <c r="AU204" s="98">
        <f t="shared" si="6"/>
        <v>0</v>
      </c>
      <c r="AV204" s="98">
        <f t="shared" si="7"/>
        <v>0</v>
      </c>
      <c r="AW204" s="92" t="s">
        <v>4997</v>
      </c>
      <c r="AX204" s="92"/>
    </row>
    <row r="205" spans="2:50" s="104" customFormat="1" ht="60">
      <c r="B205" s="93">
        <v>185</v>
      </c>
      <c r="C205" s="92">
        <v>185</v>
      </c>
      <c r="D205" s="94" t="s">
        <v>1337</v>
      </c>
      <c r="E205" s="94" t="s">
        <v>4129</v>
      </c>
      <c r="F205" s="94" t="s">
        <v>4167</v>
      </c>
      <c r="G205" s="94" t="s">
        <v>4571</v>
      </c>
      <c r="H205" s="94" t="s">
        <v>4149</v>
      </c>
      <c r="I205" s="95" t="s">
        <v>4149</v>
      </c>
      <c r="J205" s="94" t="s">
        <v>4572</v>
      </c>
      <c r="K205" s="92" t="s">
        <v>4254</v>
      </c>
      <c r="L205" s="92" t="s">
        <v>4250</v>
      </c>
      <c r="M205" s="92">
        <v>1</v>
      </c>
      <c r="N205" s="96">
        <v>0</v>
      </c>
      <c r="O205" s="96">
        <v>0</v>
      </c>
      <c r="P205" s="97">
        <v>0</v>
      </c>
      <c r="Q205" s="98">
        <v>0</v>
      </c>
      <c r="R205" s="98">
        <v>0</v>
      </c>
      <c r="S205" s="98">
        <v>0</v>
      </c>
      <c r="T205" s="96">
        <v>0</v>
      </c>
      <c r="U205" s="97">
        <v>0</v>
      </c>
      <c r="V205" s="99">
        <v>1</v>
      </c>
      <c r="W205" s="100">
        <v>0.4</v>
      </c>
      <c r="X205" s="97">
        <v>0.4</v>
      </c>
      <c r="Y205" s="98">
        <v>2499762732</v>
      </c>
      <c r="Z205" s="98">
        <v>2499762732</v>
      </c>
      <c r="AA205" s="98">
        <v>1249881367</v>
      </c>
      <c r="AB205" s="100">
        <v>0.4</v>
      </c>
      <c r="AC205" s="101">
        <v>0.4</v>
      </c>
      <c r="AD205" s="100">
        <v>0</v>
      </c>
      <c r="AE205" s="102">
        <v>0.82</v>
      </c>
      <c r="AF205" s="101">
        <v>0</v>
      </c>
      <c r="AG205" s="98">
        <v>1381603916</v>
      </c>
      <c r="AH205" s="98">
        <v>1381603916</v>
      </c>
      <c r="AI205" s="98">
        <v>0</v>
      </c>
      <c r="AJ205" s="100">
        <v>1.22</v>
      </c>
      <c r="AK205" s="101">
        <v>1</v>
      </c>
      <c r="AL205" s="100">
        <v>1</v>
      </c>
      <c r="AM205" s="103">
        <v>1</v>
      </c>
      <c r="AN205" s="111">
        <v>1</v>
      </c>
      <c r="AO205" s="110">
        <v>1</v>
      </c>
      <c r="AP205" s="98">
        <f>+SUMIFS('Ejec Diciembre 2023 Cajica'!G:G,'Ejec Diciembre 2023 Cajica'!B:B,4,'Ejec Diciembre 2023 Cajica'!D:D,BD_Resúmen!B205)</f>
        <v>195033210.28</v>
      </c>
      <c r="AQ205" s="98">
        <f>+SUMIFS('Ejec Diciembre 2023 Cajica'!H:H,'Ejec Diciembre 2023 Cajica'!B:B,4,'Ejec Diciembre 2023 Cajica'!D:D,BD_Resúmen!B205)</f>
        <v>195033210</v>
      </c>
      <c r="AR205" s="98">
        <f>+SUMIFS('Ejec Diciembre 2023 Cajica'!I:I,'Ejec Diciembre 2023 Cajica'!B:B,4,'Ejec Diciembre 2023 Cajica'!D:D,BD_Resúmen!B205)</f>
        <v>118129919</v>
      </c>
      <c r="AS205" s="115">
        <v>2.2199999999999998</v>
      </c>
      <c r="AT205" s="101">
        <v>1</v>
      </c>
      <c r="AU205" s="98">
        <f t="shared" si="6"/>
        <v>4076399858</v>
      </c>
      <c r="AV205" s="98">
        <f t="shared" si="7"/>
        <v>1368011286</v>
      </c>
      <c r="AW205" s="92" t="s">
        <v>4998</v>
      </c>
      <c r="AX205" s="92"/>
    </row>
    <row r="206" spans="2:50" s="104" customFormat="1" ht="120">
      <c r="B206" s="93">
        <v>186</v>
      </c>
      <c r="C206" s="92">
        <v>186</v>
      </c>
      <c r="D206" s="94" t="s">
        <v>1337</v>
      </c>
      <c r="E206" s="94" t="s">
        <v>4129</v>
      </c>
      <c r="F206" s="94" t="s">
        <v>4167</v>
      </c>
      <c r="G206" s="94" t="s">
        <v>4573</v>
      </c>
      <c r="H206" s="94" t="s">
        <v>4149</v>
      </c>
      <c r="I206" s="95" t="s">
        <v>4149</v>
      </c>
      <c r="J206" s="94" t="s">
        <v>4574</v>
      </c>
      <c r="K206" s="92" t="s">
        <v>4254</v>
      </c>
      <c r="L206" s="92" t="s">
        <v>4250</v>
      </c>
      <c r="M206" s="92">
        <v>24</v>
      </c>
      <c r="N206" s="96">
        <v>10</v>
      </c>
      <c r="O206" s="96">
        <v>10</v>
      </c>
      <c r="P206" s="97">
        <v>1</v>
      </c>
      <c r="Q206" s="98">
        <v>52764898</v>
      </c>
      <c r="R206" s="98">
        <v>52764898</v>
      </c>
      <c r="S206" s="98">
        <v>52764898</v>
      </c>
      <c r="T206" s="96">
        <v>10</v>
      </c>
      <c r="U206" s="97">
        <v>0.41666666666666669</v>
      </c>
      <c r="V206" s="99">
        <v>5</v>
      </c>
      <c r="W206" s="100">
        <v>31</v>
      </c>
      <c r="X206" s="97">
        <v>1</v>
      </c>
      <c r="Y206" s="98">
        <v>20000000</v>
      </c>
      <c r="Z206" s="98">
        <v>20000000</v>
      </c>
      <c r="AA206" s="98">
        <v>20000000</v>
      </c>
      <c r="AB206" s="100">
        <v>41</v>
      </c>
      <c r="AC206" s="101">
        <v>1</v>
      </c>
      <c r="AD206" s="100">
        <v>0</v>
      </c>
      <c r="AE206" s="102">
        <v>32</v>
      </c>
      <c r="AF206" s="101">
        <v>0</v>
      </c>
      <c r="AG206" s="98">
        <v>0</v>
      </c>
      <c r="AH206" s="98">
        <v>0</v>
      </c>
      <c r="AI206" s="98">
        <v>0</v>
      </c>
      <c r="AJ206" s="100">
        <v>73</v>
      </c>
      <c r="AK206" s="101">
        <v>1</v>
      </c>
      <c r="AL206" s="100">
        <v>20</v>
      </c>
      <c r="AM206" s="103">
        <v>0.83333333333333337</v>
      </c>
      <c r="AN206" s="111">
        <v>26</v>
      </c>
      <c r="AO206" s="110">
        <v>1</v>
      </c>
      <c r="AP206" s="98">
        <f>+SUMIFS('Ejec Diciembre 2023 Cajica'!G:G,'Ejec Diciembre 2023 Cajica'!B:B,4,'Ejec Diciembre 2023 Cajica'!D:D,BD_Resúmen!B206)</f>
        <v>300000000</v>
      </c>
      <c r="AQ206" s="98">
        <f>+SUMIFS('Ejec Diciembre 2023 Cajica'!H:H,'Ejec Diciembre 2023 Cajica'!B:B,4,'Ejec Diciembre 2023 Cajica'!D:D,BD_Resúmen!B206)</f>
        <v>300000000</v>
      </c>
      <c r="AR206" s="98">
        <f>+SUMIFS('Ejec Diciembre 2023 Cajica'!I:I,'Ejec Diciembre 2023 Cajica'!B:B,4,'Ejec Diciembre 2023 Cajica'!D:D,BD_Resúmen!B206)</f>
        <v>300000000</v>
      </c>
      <c r="AS206" s="115">
        <v>99</v>
      </c>
      <c r="AT206" s="101">
        <v>1</v>
      </c>
      <c r="AU206" s="98">
        <f t="shared" si="6"/>
        <v>372764898</v>
      </c>
      <c r="AV206" s="98">
        <f t="shared" si="7"/>
        <v>372764898</v>
      </c>
      <c r="AW206" s="92" t="s">
        <v>4999</v>
      </c>
      <c r="AX206" s="92"/>
    </row>
    <row r="207" spans="2:50" s="104" customFormat="1" ht="84">
      <c r="B207" s="93">
        <v>187</v>
      </c>
      <c r="C207" s="92">
        <v>187</v>
      </c>
      <c r="D207" s="94" t="s">
        <v>1337</v>
      </c>
      <c r="E207" s="94" t="s">
        <v>4129</v>
      </c>
      <c r="F207" s="94" t="s">
        <v>4167</v>
      </c>
      <c r="G207" s="94" t="s">
        <v>4573</v>
      </c>
      <c r="H207" s="94" t="s">
        <v>4149</v>
      </c>
      <c r="I207" s="95" t="s">
        <v>4149</v>
      </c>
      <c r="J207" s="94" t="s">
        <v>4575</v>
      </c>
      <c r="K207" s="92" t="s">
        <v>4254</v>
      </c>
      <c r="L207" s="92" t="s">
        <v>4250</v>
      </c>
      <c r="M207" s="92">
        <v>3000</v>
      </c>
      <c r="N207" s="96">
        <v>3000</v>
      </c>
      <c r="O207" s="96">
        <v>3000</v>
      </c>
      <c r="P207" s="97">
        <v>1</v>
      </c>
      <c r="Q207" s="98">
        <v>135452058</v>
      </c>
      <c r="R207" s="98">
        <v>135452058</v>
      </c>
      <c r="S207" s="98">
        <v>135452058</v>
      </c>
      <c r="T207" s="96">
        <v>3000</v>
      </c>
      <c r="U207" s="97">
        <v>1</v>
      </c>
      <c r="V207" s="99">
        <v>0</v>
      </c>
      <c r="W207" s="100">
        <v>3292</v>
      </c>
      <c r="X207" s="97">
        <v>0</v>
      </c>
      <c r="Y207" s="98">
        <v>10000000</v>
      </c>
      <c r="Z207" s="98">
        <v>10000000</v>
      </c>
      <c r="AA207" s="98">
        <v>10000000</v>
      </c>
      <c r="AB207" s="100">
        <v>6292</v>
      </c>
      <c r="AC207" s="101">
        <v>1</v>
      </c>
      <c r="AD207" s="100">
        <v>0</v>
      </c>
      <c r="AE207" s="102">
        <v>5213</v>
      </c>
      <c r="AF207" s="101">
        <v>0</v>
      </c>
      <c r="AG207" s="98">
        <v>0</v>
      </c>
      <c r="AH207" s="98">
        <v>0</v>
      </c>
      <c r="AI207" s="98">
        <v>0</v>
      </c>
      <c r="AJ207" s="100">
        <v>11505</v>
      </c>
      <c r="AK207" s="101">
        <v>1</v>
      </c>
      <c r="AL207" s="100">
        <v>3800</v>
      </c>
      <c r="AM207" s="103">
        <v>1.2666666666666666</v>
      </c>
      <c r="AN207" s="111">
        <v>5189</v>
      </c>
      <c r="AO207" s="110">
        <v>1</v>
      </c>
      <c r="AP207" s="98">
        <f>+SUMIFS('Ejec Diciembre 2023 Cajica'!G:G,'Ejec Diciembre 2023 Cajica'!B:B,4,'Ejec Diciembre 2023 Cajica'!D:D,BD_Resúmen!B207)</f>
        <v>511800012</v>
      </c>
      <c r="AQ207" s="98">
        <f>+SUMIFS('Ejec Diciembre 2023 Cajica'!H:H,'Ejec Diciembre 2023 Cajica'!B:B,4,'Ejec Diciembre 2023 Cajica'!D:D,BD_Resúmen!B207)</f>
        <v>511800011.19999999</v>
      </c>
      <c r="AR207" s="98">
        <f>+SUMIFS('Ejec Diciembre 2023 Cajica'!I:I,'Ejec Diciembre 2023 Cajica'!B:B,4,'Ejec Diciembre 2023 Cajica'!D:D,BD_Resúmen!B207)</f>
        <v>511800011.19999999</v>
      </c>
      <c r="AS207" s="115">
        <v>16694</v>
      </c>
      <c r="AT207" s="101">
        <v>1</v>
      </c>
      <c r="AU207" s="98">
        <f t="shared" si="6"/>
        <v>657252069.20000005</v>
      </c>
      <c r="AV207" s="98">
        <f t="shared" si="7"/>
        <v>657252069.20000005</v>
      </c>
      <c r="AW207" s="92" t="s">
        <v>5000</v>
      </c>
      <c r="AX207" s="92"/>
    </row>
    <row r="208" spans="2:50" s="104" customFormat="1" ht="48">
      <c r="B208" s="93">
        <v>188</v>
      </c>
      <c r="C208" s="92">
        <v>188</v>
      </c>
      <c r="D208" s="94" t="s">
        <v>1337</v>
      </c>
      <c r="E208" s="94" t="s">
        <v>4129</v>
      </c>
      <c r="F208" s="94" t="s">
        <v>4167</v>
      </c>
      <c r="G208" s="94" t="s">
        <v>4576</v>
      </c>
      <c r="H208" s="94" t="s">
        <v>4149</v>
      </c>
      <c r="I208" s="95" t="s">
        <v>4149</v>
      </c>
      <c r="J208" s="94" t="s">
        <v>4577</v>
      </c>
      <c r="K208" s="92" t="s">
        <v>4254</v>
      </c>
      <c r="L208" s="92" t="s">
        <v>4250</v>
      </c>
      <c r="M208" s="92">
        <v>45</v>
      </c>
      <c r="N208" s="96">
        <v>10</v>
      </c>
      <c r="O208" s="96">
        <v>10</v>
      </c>
      <c r="P208" s="97">
        <v>1</v>
      </c>
      <c r="Q208" s="98">
        <v>62578851</v>
      </c>
      <c r="R208" s="98">
        <v>62578851</v>
      </c>
      <c r="S208" s="98">
        <v>62578851</v>
      </c>
      <c r="T208" s="96">
        <v>10</v>
      </c>
      <c r="U208" s="97">
        <v>0.22222222222222221</v>
      </c>
      <c r="V208" s="99">
        <v>11</v>
      </c>
      <c r="W208" s="100">
        <v>23</v>
      </c>
      <c r="X208" s="97">
        <v>1</v>
      </c>
      <c r="Y208" s="98">
        <v>0</v>
      </c>
      <c r="Z208" s="98">
        <v>0</v>
      </c>
      <c r="AA208" s="98">
        <v>0</v>
      </c>
      <c r="AB208" s="100">
        <v>33</v>
      </c>
      <c r="AC208" s="101">
        <v>0.73333333333333328</v>
      </c>
      <c r="AD208" s="100">
        <v>12</v>
      </c>
      <c r="AE208" s="102">
        <v>22</v>
      </c>
      <c r="AF208" s="101">
        <v>1</v>
      </c>
      <c r="AG208" s="98">
        <v>0</v>
      </c>
      <c r="AH208" s="98">
        <v>0</v>
      </c>
      <c r="AI208" s="98">
        <v>0</v>
      </c>
      <c r="AJ208" s="100">
        <v>55</v>
      </c>
      <c r="AK208" s="101">
        <v>1</v>
      </c>
      <c r="AL208" s="100">
        <v>20</v>
      </c>
      <c r="AM208" s="103">
        <v>0.44444444444444442</v>
      </c>
      <c r="AN208" s="111">
        <v>14</v>
      </c>
      <c r="AO208" s="110">
        <v>0.7</v>
      </c>
      <c r="AP208" s="98">
        <f>+SUMIFS('Ejec Diciembre 2023 Cajica'!G:G,'Ejec Diciembre 2023 Cajica'!B:B,4,'Ejec Diciembre 2023 Cajica'!D:D,BD_Resúmen!B208)</f>
        <v>30000000</v>
      </c>
      <c r="AQ208" s="98">
        <f>+SUMIFS('Ejec Diciembre 2023 Cajica'!H:H,'Ejec Diciembre 2023 Cajica'!B:B,4,'Ejec Diciembre 2023 Cajica'!D:D,BD_Resúmen!B208)</f>
        <v>30000000</v>
      </c>
      <c r="AR208" s="98">
        <f>+SUMIFS('Ejec Diciembre 2023 Cajica'!I:I,'Ejec Diciembre 2023 Cajica'!B:B,4,'Ejec Diciembre 2023 Cajica'!D:D,BD_Resúmen!B208)</f>
        <v>30000000</v>
      </c>
      <c r="AS208" s="115">
        <v>69</v>
      </c>
      <c r="AT208" s="101">
        <v>1</v>
      </c>
      <c r="AU208" s="98">
        <f t="shared" si="6"/>
        <v>92578851</v>
      </c>
      <c r="AV208" s="98">
        <f t="shared" si="7"/>
        <v>92578851</v>
      </c>
      <c r="AW208" s="92" t="s">
        <v>5001</v>
      </c>
      <c r="AX208" s="92"/>
    </row>
    <row r="209" spans="2:50" s="104" customFormat="1" ht="96">
      <c r="B209" s="93">
        <v>189</v>
      </c>
      <c r="C209" s="92">
        <v>189</v>
      </c>
      <c r="D209" s="94" t="s">
        <v>1337</v>
      </c>
      <c r="E209" s="94" t="s">
        <v>4129</v>
      </c>
      <c r="F209" s="94" t="s">
        <v>4167</v>
      </c>
      <c r="G209" s="94" t="s">
        <v>4576</v>
      </c>
      <c r="H209" s="94" t="s">
        <v>4149</v>
      </c>
      <c r="I209" s="95" t="s">
        <v>4149</v>
      </c>
      <c r="J209" s="94" t="s">
        <v>4578</v>
      </c>
      <c r="K209" s="92" t="s">
        <v>4254</v>
      </c>
      <c r="L209" s="92" t="s">
        <v>4250</v>
      </c>
      <c r="M209" s="92">
        <v>16000</v>
      </c>
      <c r="N209" s="96">
        <v>2045</v>
      </c>
      <c r="O209" s="96">
        <v>2045</v>
      </c>
      <c r="P209" s="97">
        <v>1</v>
      </c>
      <c r="Q209" s="98">
        <v>678219651</v>
      </c>
      <c r="R209" s="98">
        <v>678219651</v>
      </c>
      <c r="S209" s="98">
        <v>678219651</v>
      </c>
      <c r="T209" s="96">
        <v>2045</v>
      </c>
      <c r="U209" s="97">
        <v>0.1278125</v>
      </c>
      <c r="V209" s="99">
        <v>4652</v>
      </c>
      <c r="W209" s="100">
        <v>3653</v>
      </c>
      <c r="X209" s="97">
        <v>0.78525365434221839</v>
      </c>
      <c r="Y209" s="98">
        <v>2474354512</v>
      </c>
      <c r="Z209" s="98">
        <v>2474354512</v>
      </c>
      <c r="AA209" s="98">
        <v>2474354512</v>
      </c>
      <c r="AB209" s="100">
        <v>5698</v>
      </c>
      <c r="AC209" s="101">
        <v>0.35612500000000002</v>
      </c>
      <c r="AD209" s="100">
        <v>4652</v>
      </c>
      <c r="AE209" s="102">
        <v>5385</v>
      </c>
      <c r="AF209" s="101">
        <v>1</v>
      </c>
      <c r="AG209" s="98">
        <v>2532243717</v>
      </c>
      <c r="AH209" s="98">
        <v>2532243717</v>
      </c>
      <c r="AI209" s="98">
        <v>2532243717</v>
      </c>
      <c r="AJ209" s="100">
        <v>11083</v>
      </c>
      <c r="AK209" s="101">
        <v>0.69268750000000001</v>
      </c>
      <c r="AL209" s="100">
        <v>5000</v>
      </c>
      <c r="AM209" s="103">
        <v>0.3125</v>
      </c>
      <c r="AN209" s="111">
        <v>6629</v>
      </c>
      <c r="AO209" s="110">
        <v>1</v>
      </c>
      <c r="AP209" s="98">
        <f>+SUMIFS('Ejec Diciembre 2023 Cajica'!G:G,'Ejec Diciembre 2023 Cajica'!B:B,4,'Ejec Diciembre 2023 Cajica'!D:D,BD_Resúmen!B209)</f>
        <v>2270467051</v>
      </c>
      <c r="AQ209" s="98">
        <f>+SUMIFS('Ejec Diciembre 2023 Cajica'!H:H,'Ejec Diciembre 2023 Cajica'!B:B,4,'Ejec Diciembre 2023 Cajica'!D:D,BD_Resúmen!B209)</f>
        <v>2169924099.3599997</v>
      </c>
      <c r="AR209" s="98">
        <f>+SUMIFS('Ejec Diciembre 2023 Cajica'!I:I,'Ejec Diciembre 2023 Cajica'!B:B,4,'Ejec Diciembre 2023 Cajica'!D:D,BD_Resúmen!B209)</f>
        <v>2169924099.3599997</v>
      </c>
      <c r="AS209" s="115">
        <v>17712</v>
      </c>
      <c r="AT209" s="101">
        <v>1</v>
      </c>
      <c r="AU209" s="98">
        <f t="shared" si="6"/>
        <v>7854741979.3599997</v>
      </c>
      <c r="AV209" s="98">
        <f t="shared" si="7"/>
        <v>7854741979.3599997</v>
      </c>
      <c r="AW209" s="92" t="s">
        <v>5002</v>
      </c>
      <c r="AX209" s="92"/>
    </row>
    <row r="210" spans="2:50" s="104" customFormat="1" ht="108">
      <c r="B210" s="93">
        <v>190</v>
      </c>
      <c r="C210" s="92">
        <v>190</v>
      </c>
      <c r="D210" s="94" t="s">
        <v>1337</v>
      </c>
      <c r="E210" s="94" t="s">
        <v>4129</v>
      </c>
      <c r="F210" s="94" t="s">
        <v>4169</v>
      </c>
      <c r="G210" s="94" t="s">
        <v>4579</v>
      </c>
      <c r="H210" s="94" t="s">
        <v>4149</v>
      </c>
      <c r="I210" s="95" t="s">
        <v>4149</v>
      </c>
      <c r="J210" s="94" t="s">
        <v>4580</v>
      </c>
      <c r="K210" s="92" t="s">
        <v>4254</v>
      </c>
      <c r="L210" s="92" t="s">
        <v>4250</v>
      </c>
      <c r="M210" s="92">
        <v>500</v>
      </c>
      <c r="N210" s="96">
        <v>85</v>
      </c>
      <c r="O210" s="96">
        <v>85</v>
      </c>
      <c r="P210" s="97">
        <v>1</v>
      </c>
      <c r="Q210" s="98">
        <v>267433152</v>
      </c>
      <c r="R210" s="98">
        <v>238669714</v>
      </c>
      <c r="S210" s="98">
        <v>238669714</v>
      </c>
      <c r="T210" s="96">
        <v>85</v>
      </c>
      <c r="U210" s="97">
        <v>0.17</v>
      </c>
      <c r="V210" s="99">
        <v>139</v>
      </c>
      <c r="W210" s="100">
        <v>108</v>
      </c>
      <c r="X210" s="97">
        <v>0.7769784172661871</v>
      </c>
      <c r="Y210" s="98">
        <v>28800000</v>
      </c>
      <c r="Z210" s="98">
        <v>28800000</v>
      </c>
      <c r="AA210" s="98">
        <v>28800000</v>
      </c>
      <c r="AB210" s="100">
        <v>193</v>
      </c>
      <c r="AC210" s="101">
        <v>0.38600000000000001</v>
      </c>
      <c r="AD210" s="100">
        <v>138</v>
      </c>
      <c r="AE210" s="102">
        <v>894</v>
      </c>
      <c r="AF210" s="101">
        <v>1</v>
      </c>
      <c r="AG210" s="98">
        <v>0</v>
      </c>
      <c r="AH210" s="98">
        <v>0</v>
      </c>
      <c r="AI210" s="98">
        <v>0</v>
      </c>
      <c r="AJ210" s="100">
        <v>1087</v>
      </c>
      <c r="AK210" s="101">
        <v>1</v>
      </c>
      <c r="AL210" s="100">
        <v>500</v>
      </c>
      <c r="AM210" s="103">
        <v>1</v>
      </c>
      <c r="AN210" s="111">
        <v>1545</v>
      </c>
      <c r="AO210" s="110">
        <v>1</v>
      </c>
      <c r="AP210" s="98">
        <f>+SUMIFS('Ejec Diciembre 2023 Cajica'!G:G,'Ejec Diciembre 2023 Cajica'!B:B,4,'Ejec Diciembre 2023 Cajica'!D:D,BD_Resúmen!B210)</f>
        <v>50000000</v>
      </c>
      <c r="AQ210" s="98">
        <f>+SUMIFS('Ejec Diciembre 2023 Cajica'!H:H,'Ejec Diciembre 2023 Cajica'!B:B,4,'Ejec Diciembre 2023 Cajica'!D:D,BD_Resúmen!B210)</f>
        <v>0</v>
      </c>
      <c r="AR210" s="98">
        <f>+SUMIFS('Ejec Diciembre 2023 Cajica'!I:I,'Ejec Diciembre 2023 Cajica'!B:B,4,'Ejec Diciembre 2023 Cajica'!D:D,BD_Resúmen!B210)</f>
        <v>0</v>
      </c>
      <c r="AS210" s="115">
        <v>2632</v>
      </c>
      <c r="AT210" s="101">
        <v>1</v>
      </c>
      <c r="AU210" s="98">
        <f t="shared" si="6"/>
        <v>267469714</v>
      </c>
      <c r="AV210" s="98">
        <f t="shared" si="7"/>
        <v>267469714</v>
      </c>
      <c r="AW210" s="92" t="s">
        <v>5003</v>
      </c>
      <c r="AX210" s="92"/>
    </row>
    <row r="211" spans="2:50" s="104" customFormat="1" ht="132">
      <c r="B211" s="93">
        <v>191</v>
      </c>
      <c r="C211" s="92">
        <v>191</v>
      </c>
      <c r="D211" s="94" t="s">
        <v>1337</v>
      </c>
      <c r="E211" s="94" t="s">
        <v>4129</v>
      </c>
      <c r="F211" s="94" t="s">
        <v>4169</v>
      </c>
      <c r="G211" s="94" t="s">
        <v>4581</v>
      </c>
      <c r="H211" s="94" t="s">
        <v>4149</v>
      </c>
      <c r="I211" s="95" t="s">
        <v>4149</v>
      </c>
      <c r="J211" s="94" t="s">
        <v>4582</v>
      </c>
      <c r="K211" s="92" t="s">
        <v>4249</v>
      </c>
      <c r="L211" s="92" t="s">
        <v>4250</v>
      </c>
      <c r="M211" s="92">
        <v>1</v>
      </c>
      <c r="N211" s="96">
        <v>1</v>
      </c>
      <c r="O211" s="96">
        <v>1</v>
      </c>
      <c r="P211" s="97">
        <v>1</v>
      </c>
      <c r="Q211" s="98">
        <v>440000000</v>
      </c>
      <c r="R211" s="98">
        <v>440000000</v>
      </c>
      <c r="S211" s="98">
        <v>440000000</v>
      </c>
      <c r="T211" s="96">
        <v>1</v>
      </c>
      <c r="U211" s="97">
        <v>0.25</v>
      </c>
      <c r="V211" s="99">
        <v>1</v>
      </c>
      <c r="W211" s="100">
        <v>1</v>
      </c>
      <c r="X211" s="97">
        <v>1</v>
      </c>
      <c r="Y211" s="98">
        <v>47933402</v>
      </c>
      <c r="Z211" s="98">
        <v>47933402</v>
      </c>
      <c r="AA211" s="98">
        <v>47933402</v>
      </c>
      <c r="AB211" s="100">
        <v>2</v>
      </c>
      <c r="AC211" s="101">
        <v>0.5</v>
      </c>
      <c r="AD211" s="100">
        <v>1</v>
      </c>
      <c r="AE211" s="102">
        <v>1</v>
      </c>
      <c r="AF211" s="101">
        <v>1</v>
      </c>
      <c r="AG211" s="98">
        <v>312532500</v>
      </c>
      <c r="AH211" s="98">
        <v>312532500</v>
      </c>
      <c r="AI211" s="98">
        <v>312532500</v>
      </c>
      <c r="AJ211" s="100">
        <v>3</v>
      </c>
      <c r="AK211" s="101">
        <v>0.75</v>
      </c>
      <c r="AL211" s="100">
        <v>1</v>
      </c>
      <c r="AM211" s="103">
        <v>0.25</v>
      </c>
      <c r="AN211" s="111">
        <v>1</v>
      </c>
      <c r="AO211" s="110">
        <v>1</v>
      </c>
      <c r="AP211" s="98">
        <f>+SUMIFS('Ejec Diciembre 2023 Cajica'!G:G,'Ejec Diciembre 2023 Cajica'!B:B,4,'Ejec Diciembre 2023 Cajica'!D:D,BD_Resúmen!B211)</f>
        <v>555146970</v>
      </c>
      <c r="AQ211" s="98">
        <f>+SUMIFS('Ejec Diciembre 2023 Cajica'!H:H,'Ejec Diciembre 2023 Cajica'!B:B,4,'Ejec Diciembre 2023 Cajica'!D:D,BD_Resúmen!B211)</f>
        <v>555146970</v>
      </c>
      <c r="AR211" s="98">
        <f>+SUMIFS('Ejec Diciembre 2023 Cajica'!I:I,'Ejec Diciembre 2023 Cajica'!B:B,4,'Ejec Diciembre 2023 Cajica'!D:D,BD_Resúmen!B211)</f>
        <v>555146970</v>
      </c>
      <c r="AS211" s="115">
        <v>1</v>
      </c>
      <c r="AT211" s="101">
        <v>1</v>
      </c>
      <c r="AU211" s="98">
        <f t="shared" si="6"/>
        <v>1355612872</v>
      </c>
      <c r="AV211" s="98">
        <f t="shared" si="7"/>
        <v>1355612872</v>
      </c>
      <c r="AW211" s="92" t="s">
        <v>5004</v>
      </c>
      <c r="AX211" s="92"/>
    </row>
    <row r="212" spans="2:50" s="104" customFormat="1" ht="36">
      <c r="B212" s="93">
        <v>192</v>
      </c>
      <c r="C212" s="92">
        <v>192</v>
      </c>
      <c r="D212" s="94" t="s">
        <v>1337</v>
      </c>
      <c r="E212" s="94" t="s">
        <v>4129</v>
      </c>
      <c r="F212" s="94" t="s">
        <v>4169</v>
      </c>
      <c r="G212" s="94" t="s">
        <v>4583</v>
      </c>
      <c r="H212" s="94" t="s">
        <v>4149</v>
      </c>
      <c r="I212" s="95" t="s">
        <v>4149</v>
      </c>
      <c r="J212" s="94" t="s">
        <v>4584</v>
      </c>
      <c r="K212" s="92" t="s">
        <v>4254</v>
      </c>
      <c r="L212" s="92" t="s">
        <v>4250</v>
      </c>
      <c r="M212" s="92">
        <v>1</v>
      </c>
      <c r="N212" s="96">
        <v>0</v>
      </c>
      <c r="O212" s="96">
        <v>0</v>
      </c>
      <c r="P212" s="97">
        <v>0</v>
      </c>
      <c r="Q212" s="98">
        <v>0</v>
      </c>
      <c r="R212" s="98">
        <v>0</v>
      </c>
      <c r="S212" s="98">
        <v>0</v>
      </c>
      <c r="T212" s="96">
        <v>0</v>
      </c>
      <c r="U212" s="97">
        <v>0</v>
      </c>
      <c r="V212" s="99">
        <v>0</v>
      </c>
      <c r="W212" s="100">
        <v>0</v>
      </c>
      <c r="X212" s="97">
        <v>0</v>
      </c>
      <c r="Y212" s="98">
        <v>0</v>
      </c>
      <c r="Z212" s="98">
        <v>0</v>
      </c>
      <c r="AA212" s="98">
        <v>0</v>
      </c>
      <c r="AB212" s="100">
        <v>0</v>
      </c>
      <c r="AC212" s="101">
        <v>0</v>
      </c>
      <c r="AD212" s="100">
        <v>0</v>
      </c>
      <c r="AE212" s="102">
        <v>0</v>
      </c>
      <c r="AF212" s="101">
        <v>0</v>
      </c>
      <c r="AG212" s="98">
        <v>0</v>
      </c>
      <c r="AH212" s="98">
        <v>0</v>
      </c>
      <c r="AI212" s="98">
        <v>0</v>
      </c>
      <c r="AJ212" s="100">
        <v>0</v>
      </c>
      <c r="AK212" s="101">
        <v>0</v>
      </c>
      <c r="AL212" s="100">
        <v>0</v>
      </c>
      <c r="AM212" s="103">
        <v>0</v>
      </c>
      <c r="AN212" s="111">
        <v>0</v>
      </c>
      <c r="AO212" s="110">
        <v>0</v>
      </c>
      <c r="AP212" s="98">
        <f>+SUMIFS('Ejec Diciembre 2023 Cajica'!G:G,'Ejec Diciembre 2023 Cajica'!B:B,4,'Ejec Diciembre 2023 Cajica'!D:D,BD_Resúmen!B212)</f>
        <v>0</v>
      </c>
      <c r="AQ212" s="98">
        <f>+SUMIFS('Ejec Diciembre 2023 Cajica'!H:H,'Ejec Diciembre 2023 Cajica'!B:B,4,'Ejec Diciembre 2023 Cajica'!D:D,BD_Resúmen!B212)</f>
        <v>0</v>
      </c>
      <c r="AR212" s="98">
        <f>+SUMIFS('Ejec Diciembre 2023 Cajica'!I:I,'Ejec Diciembre 2023 Cajica'!B:B,4,'Ejec Diciembre 2023 Cajica'!D:D,BD_Resúmen!B212)</f>
        <v>0</v>
      </c>
      <c r="AS212" s="115">
        <v>0</v>
      </c>
      <c r="AT212" s="101">
        <v>0</v>
      </c>
      <c r="AU212" s="98">
        <f t="shared" si="6"/>
        <v>0</v>
      </c>
      <c r="AV212" s="98">
        <f t="shared" si="7"/>
        <v>0</v>
      </c>
      <c r="AW212" s="92" t="s">
        <v>5005</v>
      </c>
      <c r="AX212" s="92" t="s">
        <v>5006</v>
      </c>
    </row>
    <row r="213" spans="2:50" s="104" customFormat="1" ht="60">
      <c r="B213" s="93">
        <v>193</v>
      </c>
      <c r="C213" s="92">
        <v>193</v>
      </c>
      <c r="D213" s="94" t="s">
        <v>1337</v>
      </c>
      <c r="E213" s="94" t="s">
        <v>4129</v>
      </c>
      <c r="F213" s="94" t="s">
        <v>4169</v>
      </c>
      <c r="G213" s="94" t="s">
        <v>4585</v>
      </c>
      <c r="H213" s="94" t="s">
        <v>4149</v>
      </c>
      <c r="I213" s="95" t="s">
        <v>4149</v>
      </c>
      <c r="J213" s="94" t="s">
        <v>4586</v>
      </c>
      <c r="K213" s="92" t="s">
        <v>4254</v>
      </c>
      <c r="L213" s="92" t="s">
        <v>4250</v>
      </c>
      <c r="M213" s="92">
        <v>1</v>
      </c>
      <c r="N213" s="96">
        <v>0</v>
      </c>
      <c r="O213" s="96">
        <v>0</v>
      </c>
      <c r="P213" s="97">
        <v>0</v>
      </c>
      <c r="Q213" s="98">
        <v>0</v>
      </c>
      <c r="R213" s="98">
        <v>0</v>
      </c>
      <c r="S213" s="98">
        <v>0</v>
      </c>
      <c r="T213" s="96">
        <v>0</v>
      </c>
      <c r="U213" s="97">
        <v>0</v>
      </c>
      <c r="V213" s="99">
        <v>0</v>
      </c>
      <c r="W213" s="100">
        <v>0</v>
      </c>
      <c r="X213" s="97">
        <v>0</v>
      </c>
      <c r="Y213" s="98">
        <v>0</v>
      </c>
      <c r="Z213" s="98">
        <v>0</v>
      </c>
      <c r="AA213" s="98">
        <v>0</v>
      </c>
      <c r="AB213" s="100">
        <v>0</v>
      </c>
      <c r="AC213" s="101">
        <v>0</v>
      </c>
      <c r="AD213" s="100">
        <v>1</v>
      </c>
      <c r="AE213" s="102">
        <v>1</v>
      </c>
      <c r="AF213" s="101">
        <v>1</v>
      </c>
      <c r="AG213" s="98">
        <v>0</v>
      </c>
      <c r="AH213" s="98">
        <v>0</v>
      </c>
      <c r="AI213" s="98">
        <v>0</v>
      </c>
      <c r="AJ213" s="100">
        <v>1</v>
      </c>
      <c r="AK213" s="101">
        <v>1</v>
      </c>
      <c r="AL213" s="100">
        <v>1</v>
      </c>
      <c r="AM213" s="103">
        <v>1</v>
      </c>
      <c r="AN213" s="111">
        <v>1</v>
      </c>
      <c r="AO213" s="110">
        <v>1</v>
      </c>
      <c r="AP213" s="98">
        <f>+SUMIFS('Ejec Diciembre 2023 Cajica'!G:G,'Ejec Diciembre 2023 Cajica'!B:B,4,'Ejec Diciembre 2023 Cajica'!D:D,BD_Resúmen!B213)</f>
        <v>160000000</v>
      </c>
      <c r="AQ213" s="98">
        <f>+SUMIFS('Ejec Diciembre 2023 Cajica'!H:H,'Ejec Diciembre 2023 Cajica'!B:B,4,'Ejec Diciembre 2023 Cajica'!D:D,BD_Resúmen!B213)</f>
        <v>60000000</v>
      </c>
      <c r="AR213" s="98">
        <f>+SUMIFS('Ejec Diciembre 2023 Cajica'!I:I,'Ejec Diciembre 2023 Cajica'!B:B,4,'Ejec Diciembre 2023 Cajica'!D:D,BD_Resúmen!B213)</f>
        <v>60000000</v>
      </c>
      <c r="AS213" s="115">
        <v>2</v>
      </c>
      <c r="AT213" s="101">
        <v>1</v>
      </c>
      <c r="AU213" s="98">
        <f t="shared" si="6"/>
        <v>60000000</v>
      </c>
      <c r="AV213" s="98">
        <f t="shared" si="7"/>
        <v>60000000</v>
      </c>
      <c r="AW213" s="92" t="s">
        <v>5007</v>
      </c>
      <c r="AX213" s="92"/>
    </row>
    <row r="214" spans="2:50" s="104" customFormat="1" ht="72">
      <c r="B214" s="93">
        <v>194</v>
      </c>
      <c r="C214" s="92">
        <v>194</v>
      </c>
      <c r="D214" s="94" t="s">
        <v>1337</v>
      </c>
      <c r="E214" s="94" t="s">
        <v>4129</v>
      </c>
      <c r="F214" s="94" t="s">
        <v>4169</v>
      </c>
      <c r="G214" s="94" t="s">
        <v>4587</v>
      </c>
      <c r="H214" s="94" t="s">
        <v>4149</v>
      </c>
      <c r="I214" s="95" t="s">
        <v>4149</v>
      </c>
      <c r="J214" s="94" t="s">
        <v>4588</v>
      </c>
      <c r="K214" s="92" t="s">
        <v>4254</v>
      </c>
      <c r="L214" s="92" t="s">
        <v>4250</v>
      </c>
      <c r="M214" s="92">
        <v>1</v>
      </c>
      <c r="N214" s="96">
        <v>0</v>
      </c>
      <c r="O214" s="96">
        <v>0</v>
      </c>
      <c r="P214" s="97">
        <v>0</v>
      </c>
      <c r="Q214" s="98">
        <v>0</v>
      </c>
      <c r="R214" s="98">
        <v>0</v>
      </c>
      <c r="S214" s="98">
        <v>0</v>
      </c>
      <c r="T214" s="96">
        <v>0</v>
      </c>
      <c r="U214" s="97">
        <v>0</v>
      </c>
      <c r="V214" s="99">
        <v>1</v>
      </c>
      <c r="W214" s="100">
        <v>1</v>
      </c>
      <c r="X214" s="97">
        <v>1</v>
      </c>
      <c r="Y214" s="98">
        <v>0</v>
      </c>
      <c r="Z214" s="98">
        <v>0</v>
      </c>
      <c r="AA214" s="98">
        <v>0</v>
      </c>
      <c r="AB214" s="100">
        <v>1</v>
      </c>
      <c r="AC214" s="101">
        <v>1</v>
      </c>
      <c r="AD214" s="100">
        <v>0</v>
      </c>
      <c r="AE214" s="102">
        <v>0</v>
      </c>
      <c r="AF214" s="101">
        <v>0</v>
      </c>
      <c r="AG214" s="98">
        <v>0</v>
      </c>
      <c r="AH214" s="98">
        <v>0</v>
      </c>
      <c r="AI214" s="98">
        <v>0</v>
      </c>
      <c r="AJ214" s="100">
        <v>1</v>
      </c>
      <c r="AK214" s="101">
        <v>1</v>
      </c>
      <c r="AL214" s="100">
        <v>0</v>
      </c>
      <c r="AM214" s="103">
        <v>0</v>
      </c>
      <c r="AN214" s="111">
        <v>0</v>
      </c>
      <c r="AO214" s="110">
        <v>0</v>
      </c>
      <c r="AP214" s="98">
        <f>+SUMIFS('Ejec Diciembre 2023 Cajica'!G:G,'Ejec Diciembre 2023 Cajica'!B:B,4,'Ejec Diciembre 2023 Cajica'!D:D,BD_Resúmen!B214)</f>
        <v>0</v>
      </c>
      <c r="AQ214" s="98">
        <f>+SUMIFS('Ejec Diciembre 2023 Cajica'!H:H,'Ejec Diciembre 2023 Cajica'!B:B,4,'Ejec Diciembre 2023 Cajica'!D:D,BD_Resúmen!B214)</f>
        <v>0</v>
      </c>
      <c r="AR214" s="98">
        <f>+SUMIFS('Ejec Diciembre 2023 Cajica'!I:I,'Ejec Diciembre 2023 Cajica'!B:B,4,'Ejec Diciembre 2023 Cajica'!D:D,BD_Resúmen!B214)</f>
        <v>0</v>
      </c>
      <c r="AS214" s="115">
        <v>1</v>
      </c>
      <c r="AT214" s="101">
        <v>1</v>
      </c>
      <c r="AU214" s="98">
        <f t="shared" si="6"/>
        <v>0</v>
      </c>
      <c r="AV214" s="98">
        <f t="shared" si="7"/>
        <v>0</v>
      </c>
      <c r="AW214" s="92" t="s">
        <v>5008</v>
      </c>
      <c r="AX214" s="92"/>
    </row>
    <row r="215" spans="2:50" s="104" customFormat="1" ht="120">
      <c r="B215" s="93">
        <v>195</v>
      </c>
      <c r="C215" s="92">
        <v>195</v>
      </c>
      <c r="D215" s="94" t="s">
        <v>1337</v>
      </c>
      <c r="E215" s="94" t="s">
        <v>4132</v>
      </c>
      <c r="F215" s="94" t="s">
        <v>4170</v>
      </c>
      <c r="G215" s="94" t="s">
        <v>4316</v>
      </c>
      <c r="H215" s="95" t="s">
        <v>4103</v>
      </c>
      <c r="I215" s="95" t="s">
        <v>4295</v>
      </c>
      <c r="J215" s="94" t="s">
        <v>4589</v>
      </c>
      <c r="K215" s="92" t="s">
        <v>4254</v>
      </c>
      <c r="L215" s="92" t="s">
        <v>4250</v>
      </c>
      <c r="M215" s="92">
        <v>3500</v>
      </c>
      <c r="N215" s="96">
        <v>967</v>
      </c>
      <c r="O215" s="96">
        <v>967</v>
      </c>
      <c r="P215" s="97">
        <v>1</v>
      </c>
      <c r="Q215" s="98">
        <v>14091360.470000001</v>
      </c>
      <c r="R215" s="98">
        <v>8358483.8099999996</v>
      </c>
      <c r="S215" s="98">
        <v>8358483.8099999996</v>
      </c>
      <c r="T215" s="96">
        <v>967</v>
      </c>
      <c r="U215" s="97">
        <v>0.2762857142857143</v>
      </c>
      <c r="V215" s="99">
        <v>845</v>
      </c>
      <c r="W215" s="100">
        <v>863</v>
      </c>
      <c r="X215" s="97">
        <v>1</v>
      </c>
      <c r="Y215" s="98">
        <v>26774500</v>
      </c>
      <c r="Z215" s="98">
        <v>26774500</v>
      </c>
      <c r="AA215" s="98">
        <v>26774500</v>
      </c>
      <c r="AB215" s="100">
        <v>1830</v>
      </c>
      <c r="AC215" s="101">
        <v>0.52285714285714291</v>
      </c>
      <c r="AD215" s="100">
        <v>845</v>
      </c>
      <c r="AE215" s="102">
        <v>846</v>
      </c>
      <c r="AF215" s="101">
        <v>1</v>
      </c>
      <c r="AG215" s="98">
        <v>35862750</v>
      </c>
      <c r="AH215" s="98">
        <v>35862750</v>
      </c>
      <c r="AI215" s="98">
        <v>35862750</v>
      </c>
      <c r="AJ215" s="100">
        <v>2676</v>
      </c>
      <c r="AK215" s="101">
        <v>0.76457142857142857</v>
      </c>
      <c r="AL215" s="100">
        <v>824</v>
      </c>
      <c r="AM215" s="103">
        <v>0.23542857142857143</v>
      </c>
      <c r="AN215" s="111">
        <v>945</v>
      </c>
      <c r="AO215" s="110">
        <v>1</v>
      </c>
      <c r="AP215" s="98">
        <f>+SUMIFS('Ejec Diciembre 2023 Cajica'!G:G,'Ejec Diciembre 2023 Cajica'!B:B,4,'Ejec Diciembre 2023 Cajica'!D:D,BD_Resúmen!B215)</f>
        <v>27655887</v>
      </c>
      <c r="AQ215" s="98">
        <f>+SUMIFS('Ejec Diciembre 2023 Cajica'!H:H,'Ejec Diciembre 2023 Cajica'!B:B,4,'Ejec Diciembre 2023 Cajica'!D:D,BD_Resúmen!B215)</f>
        <v>13916000</v>
      </c>
      <c r="AR215" s="98">
        <f>+SUMIFS('Ejec Diciembre 2023 Cajica'!I:I,'Ejec Diciembre 2023 Cajica'!B:B,4,'Ejec Diciembre 2023 Cajica'!D:D,BD_Resúmen!B215)</f>
        <v>13916000</v>
      </c>
      <c r="AS215" s="115">
        <v>3621</v>
      </c>
      <c r="AT215" s="101">
        <v>1</v>
      </c>
      <c r="AU215" s="98">
        <f t="shared" si="6"/>
        <v>84911733.810000002</v>
      </c>
      <c r="AV215" s="98">
        <f t="shared" si="7"/>
        <v>84911733.810000002</v>
      </c>
      <c r="AW215" s="92" t="s">
        <v>5009</v>
      </c>
      <c r="AX215" s="92"/>
    </row>
    <row r="216" spans="2:50" s="104" customFormat="1" ht="60">
      <c r="B216" s="93">
        <v>196</v>
      </c>
      <c r="C216" s="92">
        <v>196</v>
      </c>
      <c r="D216" s="94" t="s">
        <v>1337</v>
      </c>
      <c r="E216" s="94" t="s">
        <v>4132</v>
      </c>
      <c r="F216" s="94" t="s">
        <v>4170</v>
      </c>
      <c r="G216" s="94" t="s">
        <v>4590</v>
      </c>
      <c r="H216" s="95" t="s">
        <v>4103</v>
      </c>
      <c r="I216" s="95" t="s">
        <v>4295</v>
      </c>
      <c r="J216" s="94" t="s">
        <v>4591</v>
      </c>
      <c r="K216" s="92" t="s">
        <v>4254</v>
      </c>
      <c r="L216" s="92" t="s">
        <v>4250</v>
      </c>
      <c r="M216" s="92">
        <v>80</v>
      </c>
      <c r="N216" s="96">
        <v>0</v>
      </c>
      <c r="O216" s="96">
        <v>0</v>
      </c>
      <c r="P216" s="97">
        <v>0</v>
      </c>
      <c r="Q216" s="98">
        <v>0</v>
      </c>
      <c r="R216" s="98">
        <v>0</v>
      </c>
      <c r="S216" s="98">
        <v>0</v>
      </c>
      <c r="T216" s="96">
        <v>0</v>
      </c>
      <c r="U216" s="97">
        <v>0</v>
      </c>
      <c r="V216" s="99">
        <v>27</v>
      </c>
      <c r="W216" s="100">
        <v>6</v>
      </c>
      <c r="X216" s="97">
        <v>0.22222222222222221</v>
      </c>
      <c r="Y216" s="98">
        <v>4952000</v>
      </c>
      <c r="Z216" s="98">
        <v>4952000</v>
      </c>
      <c r="AA216" s="98">
        <v>4952000</v>
      </c>
      <c r="AB216" s="100">
        <v>6</v>
      </c>
      <c r="AC216" s="101">
        <v>7.4999999999999997E-2</v>
      </c>
      <c r="AD216" s="100">
        <v>27</v>
      </c>
      <c r="AE216" s="102">
        <v>25</v>
      </c>
      <c r="AF216" s="101">
        <v>0.92592592592592593</v>
      </c>
      <c r="AG216" s="98">
        <v>6137250</v>
      </c>
      <c r="AH216" s="98">
        <v>6105135</v>
      </c>
      <c r="AI216" s="98">
        <v>6105135</v>
      </c>
      <c r="AJ216" s="100">
        <v>31</v>
      </c>
      <c r="AK216" s="101">
        <v>0.38750000000000001</v>
      </c>
      <c r="AL216" s="100">
        <v>49</v>
      </c>
      <c r="AM216" s="103">
        <v>0.61250000000000004</v>
      </c>
      <c r="AN216" s="111">
        <v>75</v>
      </c>
      <c r="AO216" s="110">
        <v>1</v>
      </c>
      <c r="AP216" s="98">
        <f>+SUMIFS('Ejec Diciembre 2023 Cajica'!G:G,'Ejec Diciembre 2023 Cajica'!B:B,4,'Ejec Diciembre 2023 Cajica'!D:D,BD_Resúmen!B216)</f>
        <v>10000000</v>
      </c>
      <c r="AQ216" s="98">
        <f>+SUMIFS('Ejec Diciembre 2023 Cajica'!H:H,'Ejec Diciembre 2023 Cajica'!B:B,4,'Ejec Diciembre 2023 Cajica'!D:D,BD_Resúmen!B216)</f>
        <v>9951000</v>
      </c>
      <c r="AR216" s="98">
        <f>+SUMIFS('Ejec Diciembre 2023 Cajica'!I:I,'Ejec Diciembre 2023 Cajica'!B:B,4,'Ejec Diciembre 2023 Cajica'!D:D,BD_Resúmen!B216)</f>
        <v>9951000</v>
      </c>
      <c r="AS216" s="115">
        <v>106</v>
      </c>
      <c r="AT216" s="101">
        <v>1</v>
      </c>
      <c r="AU216" s="98">
        <f t="shared" si="6"/>
        <v>21008135</v>
      </c>
      <c r="AV216" s="98">
        <f t="shared" si="7"/>
        <v>21008135</v>
      </c>
      <c r="AW216" s="92" t="s">
        <v>5010</v>
      </c>
      <c r="AX216" s="92"/>
    </row>
    <row r="217" spans="2:50" s="104" customFormat="1" ht="240">
      <c r="B217" s="93">
        <v>197</v>
      </c>
      <c r="C217" s="92">
        <v>197</v>
      </c>
      <c r="D217" s="94" t="s">
        <v>1337</v>
      </c>
      <c r="E217" s="94" t="s">
        <v>4132</v>
      </c>
      <c r="F217" s="94" t="s">
        <v>4170</v>
      </c>
      <c r="G217" s="94" t="s">
        <v>4592</v>
      </c>
      <c r="H217" s="95" t="s">
        <v>4103</v>
      </c>
      <c r="I217" s="95" t="s">
        <v>4295</v>
      </c>
      <c r="J217" s="94" t="s">
        <v>4593</v>
      </c>
      <c r="K217" s="92" t="s">
        <v>4254</v>
      </c>
      <c r="L217" s="92" t="s">
        <v>4250</v>
      </c>
      <c r="M217" s="92">
        <v>20</v>
      </c>
      <c r="N217" s="96">
        <v>1</v>
      </c>
      <c r="O217" s="96">
        <v>1</v>
      </c>
      <c r="P217" s="97">
        <v>1</v>
      </c>
      <c r="Q217" s="98">
        <v>2818272.09</v>
      </c>
      <c r="R217" s="98">
        <v>1671696.76</v>
      </c>
      <c r="S217" s="98">
        <v>1671696.76</v>
      </c>
      <c r="T217" s="96">
        <v>1</v>
      </c>
      <c r="U217" s="97">
        <v>0.05</v>
      </c>
      <c r="V217" s="99">
        <v>7</v>
      </c>
      <c r="W217" s="100">
        <v>0</v>
      </c>
      <c r="X217" s="97">
        <v>0</v>
      </c>
      <c r="Y217" s="98">
        <v>0</v>
      </c>
      <c r="Z217" s="98">
        <v>0</v>
      </c>
      <c r="AA217" s="98">
        <v>0</v>
      </c>
      <c r="AB217" s="100">
        <v>1</v>
      </c>
      <c r="AC217" s="101">
        <v>0.05</v>
      </c>
      <c r="AD217" s="100">
        <v>6</v>
      </c>
      <c r="AE217" s="102">
        <v>1</v>
      </c>
      <c r="AF217" s="101">
        <v>0.16666666666666666</v>
      </c>
      <c r="AG217" s="98">
        <v>1000000</v>
      </c>
      <c r="AH217" s="98">
        <v>0</v>
      </c>
      <c r="AI217" s="98">
        <v>0</v>
      </c>
      <c r="AJ217" s="100">
        <v>2</v>
      </c>
      <c r="AK217" s="101">
        <v>0.1</v>
      </c>
      <c r="AL217" s="100">
        <v>18</v>
      </c>
      <c r="AM217" s="103">
        <v>0.9</v>
      </c>
      <c r="AN217" s="111">
        <v>0</v>
      </c>
      <c r="AO217" s="110">
        <v>0</v>
      </c>
      <c r="AP217" s="98">
        <f>+SUMIFS('Ejec Diciembre 2023 Cajica'!G:G,'Ejec Diciembre 2023 Cajica'!B:B,4,'Ejec Diciembre 2023 Cajica'!D:D,BD_Resúmen!B217)</f>
        <v>1000000</v>
      </c>
      <c r="AQ217" s="98">
        <f>+SUMIFS('Ejec Diciembre 2023 Cajica'!H:H,'Ejec Diciembre 2023 Cajica'!B:B,4,'Ejec Diciembre 2023 Cajica'!D:D,BD_Resúmen!B217)</f>
        <v>0</v>
      </c>
      <c r="AR217" s="98">
        <f>+SUMIFS('Ejec Diciembre 2023 Cajica'!I:I,'Ejec Diciembre 2023 Cajica'!B:B,4,'Ejec Diciembre 2023 Cajica'!D:D,BD_Resúmen!B217)</f>
        <v>0</v>
      </c>
      <c r="AS217" s="115">
        <v>2</v>
      </c>
      <c r="AT217" s="101">
        <v>0.1</v>
      </c>
      <c r="AU217" s="98">
        <f t="shared" si="6"/>
        <v>1671696.76</v>
      </c>
      <c r="AV217" s="98">
        <f t="shared" si="7"/>
        <v>1671696.76</v>
      </c>
      <c r="AW217" s="92" t="s">
        <v>5011</v>
      </c>
      <c r="AX217" s="92" t="s">
        <v>5012</v>
      </c>
    </row>
    <row r="218" spans="2:50" s="104" customFormat="1" ht="72">
      <c r="B218" s="93">
        <v>198</v>
      </c>
      <c r="C218" s="92">
        <v>198</v>
      </c>
      <c r="D218" s="94" t="s">
        <v>1337</v>
      </c>
      <c r="E218" s="94" t="s">
        <v>4132</v>
      </c>
      <c r="F218" s="94" t="s">
        <v>4170</v>
      </c>
      <c r="G218" s="94" t="s">
        <v>4594</v>
      </c>
      <c r="H218" s="95" t="s">
        <v>4103</v>
      </c>
      <c r="I218" s="95" t="s">
        <v>4295</v>
      </c>
      <c r="J218" s="94" t="s">
        <v>4595</v>
      </c>
      <c r="K218" s="92" t="s">
        <v>4254</v>
      </c>
      <c r="L218" s="92" t="s">
        <v>4250</v>
      </c>
      <c r="M218" s="92">
        <v>4</v>
      </c>
      <c r="N218" s="96">
        <v>2</v>
      </c>
      <c r="O218" s="96">
        <v>2</v>
      </c>
      <c r="P218" s="97">
        <v>1</v>
      </c>
      <c r="Q218" s="98">
        <v>12105759.68</v>
      </c>
      <c r="R218" s="98">
        <v>7180697.4500000002</v>
      </c>
      <c r="S218" s="98">
        <v>7180697.4500000002</v>
      </c>
      <c r="T218" s="96">
        <v>2</v>
      </c>
      <c r="U218" s="97">
        <v>0.5</v>
      </c>
      <c r="V218" s="99">
        <v>1</v>
      </c>
      <c r="W218" s="100">
        <v>1</v>
      </c>
      <c r="X218" s="97">
        <v>1</v>
      </c>
      <c r="Y218" s="98">
        <v>10000000</v>
      </c>
      <c r="Z218" s="98">
        <v>10000000</v>
      </c>
      <c r="AA218" s="98">
        <v>10000000</v>
      </c>
      <c r="AB218" s="100">
        <v>3</v>
      </c>
      <c r="AC218" s="101">
        <v>0.75</v>
      </c>
      <c r="AD218" s="100">
        <v>1</v>
      </c>
      <c r="AE218" s="102">
        <v>1</v>
      </c>
      <c r="AF218" s="101">
        <v>1</v>
      </c>
      <c r="AG218" s="98">
        <v>5000000</v>
      </c>
      <c r="AH218" s="98">
        <v>2993375</v>
      </c>
      <c r="AI218" s="98">
        <v>2993375</v>
      </c>
      <c r="AJ218" s="100">
        <v>4</v>
      </c>
      <c r="AK218" s="101">
        <v>1</v>
      </c>
      <c r="AL218" s="100">
        <v>0</v>
      </c>
      <c r="AM218" s="103">
        <v>0</v>
      </c>
      <c r="AN218" s="111">
        <v>6</v>
      </c>
      <c r="AO218" s="110">
        <v>0</v>
      </c>
      <c r="AP218" s="98">
        <f>+SUMIFS('Ejec Diciembre 2023 Cajica'!G:G,'Ejec Diciembre 2023 Cajica'!B:B,4,'Ejec Diciembre 2023 Cajica'!D:D,BD_Resúmen!B218)</f>
        <v>32000000</v>
      </c>
      <c r="AQ218" s="98">
        <f>+SUMIFS('Ejec Diciembre 2023 Cajica'!H:H,'Ejec Diciembre 2023 Cajica'!B:B,4,'Ejec Diciembre 2023 Cajica'!D:D,BD_Resúmen!B218)</f>
        <v>15132230.5</v>
      </c>
      <c r="AR218" s="98">
        <f>+SUMIFS('Ejec Diciembre 2023 Cajica'!I:I,'Ejec Diciembre 2023 Cajica'!B:B,4,'Ejec Diciembre 2023 Cajica'!D:D,BD_Resúmen!B218)</f>
        <v>11420230.5</v>
      </c>
      <c r="AS218" s="115">
        <v>10</v>
      </c>
      <c r="AT218" s="101">
        <v>1</v>
      </c>
      <c r="AU218" s="98">
        <f t="shared" si="6"/>
        <v>35306302.950000003</v>
      </c>
      <c r="AV218" s="98">
        <f t="shared" si="7"/>
        <v>31594302.949999999</v>
      </c>
      <c r="AW218" s="92" t="s">
        <v>5013</v>
      </c>
      <c r="AX218" s="92"/>
    </row>
    <row r="219" spans="2:50" s="104" customFormat="1" ht="180">
      <c r="B219" s="93">
        <v>199</v>
      </c>
      <c r="C219" s="92">
        <v>199</v>
      </c>
      <c r="D219" s="94" t="s">
        <v>1337</v>
      </c>
      <c r="E219" s="94" t="s">
        <v>4132</v>
      </c>
      <c r="F219" s="94" t="s">
        <v>4170</v>
      </c>
      <c r="G219" s="94" t="s">
        <v>4596</v>
      </c>
      <c r="H219" s="95" t="s">
        <v>4103</v>
      </c>
      <c r="I219" s="95" t="s">
        <v>4295</v>
      </c>
      <c r="J219" s="94" t="s">
        <v>4597</v>
      </c>
      <c r="K219" s="92" t="s">
        <v>4249</v>
      </c>
      <c r="L219" s="92" t="s">
        <v>4250</v>
      </c>
      <c r="M219" s="92">
        <v>1</v>
      </c>
      <c r="N219" s="96">
        <v>1</v>
      </c>
      <c r="O219" s="96">
        <v>1</v>
      </c>
      <c r="P219" s="97">
        <v>1</v>
      </c>
      <c r="Q219" s="98">
        <v>2818272.09</v>
      </c>
      <c r="R219" s="98">
        <v>1671696.76</v>
      </c>
      <c r="S219" s="98">
        <v>1671696.76</v>
      </c>
      <c r="T219" s="96">
        <v>1</v>
      </c>
      <c r="U219" s="97">
        <v>0.25</v>
      </c>
      <c r="V219" s="99">
        <v>1</v>
      </c>
      <c r="W219" s="100">
        <v>1</v>
      </c>
      <c r="X219" s="97">
        <v>1</v>
      </c>
      <c r="Y219" s="98">
        <v>6223401</v>
      </c>
      <c r="Z219" s="98">
        <v>6223401</v>
      </c>
      <c r="AA219" s="98">
        <v>6223401</v>
      </c>
      <c r="AB219" s="100">
        <v>2</v>
      </c>
      <c r="AC219" s="101">
        <v>0.5</v>
      </c>
      <c r="AD219" s="100">
        <v>1</v>
      </c>
      <c r="AE219" s="102">
        <v>1</v>
      </c>
      <c r="AF219" s="101">
        <v>1</v>
      </c>
      <c r="AG219" s="98">
        <v>12000000</v>
      </c>
      <c r="AH219" s="98">
        <v>10550000</v>
      </c>
      <c r="AI219" s="98">
        <v>10550000</v>
      </c>
      <c r="AJ219" s="100">
        <v>3</v>
      </c>
      <c r="AK219" s="101">
        <v>0.75</v>
      </c>
      <c r="AL219" s="100">
        <v>1</v>
      </c>
      <c r="AM219" s="103">
        <v>0.25</v>
      </c>
      <c r="AN219" s="111">
        <v>1</v>
      </c>
      <c r="AO219" s="110">
        <v>1</v>
      </c>
      <c r="AP219" s="98">
        <f>+SUMIFS('Ejec Diciembre 2023 Cajica'!G:G,'Ejec Diciembre 2023 Cajica'!B:B,4,'Ejec Diciembre 2023 Cajica'!D:D,BD_Resúmen!B219)</f>
        <v>0</v>
      </c>
      <c r="AQ219" s="98">
        <f>+SUMIFS('Ejec Diciembre 2023 Cajica'!H:H,'Ejec Diciembre 2023 Cajica'!B:B,4,'Ejec Diciembre 2023 Cajica'!D:D,BD_Resúmen!B219)</f>
        <v>0</v>
      </c>
      <c r="AR219" s="98">
        <f>+SUMIFS('Ejec Diciembre 2023 Cajica'!I:I,'Ejec Diciembre 2023 Cajica'!B:B,4,'Ejec Diciembre 2023 Cajica'!D:D,BD_Resúmen!B219)</f>
        <v>0</v>
      </c>
      <c r="AS219" s="115">
        <v>1</v>
      </c>
      <c r="AT219" s="101">
        <v>1</v>
      </c>
      <c r="AU219" s="98">
        <f t="shared" si="6"/>
        <v>18445097.759999998</v>
      </c>
      <c r="AV219" s="98">
        <f t="shared" si="7"/>
        <v>18445097.759999998</v>
      </c>
      <c r="AW219" s="92" t="s">
        <v>5014</v>
      </c>
      <c r="AX219" s="92"/>
    </row>
    <row r="220" spans="2:50" s="104" customFormat="1" ht="60">
      <c r="B220" s="93">
        <v>200</v>
      </c>
      <c r="C220" s="92">
        <v>200</v>
      </c>
      <c r="D220" s="94" t="s">
        <v>1337</v>
      </c>
      <c r="E220" s="94" t="s">
        <v>4132</v>
      </c>
      <c r="F220" s="94" t="s">
        <v>4170</v>
      </c>
      <c r="G220" s="94" t="s">
        <v>4598</v>
      </c>
      <c r="H220" s="95" t="s">
        <v>4103</v>
      </c>
      <c r="I220" s="95" t="s">
        <v>4295</v>
      </c>
      <c r="J220" s="94" t="s">
        <v>4599</v>
      </c>
      <c r="K220" s="92" t="s">
        <v>4254</v>
      </c>
      <c r="L220" s="92" t="s">
        <v>4250</v>
      </c>
      <c r="M220" s="92">
        <v>320</v>
      </c>
      <c r="N220" s="96">
        <v>320</v>
      </c>
      <c r="O220" s="96">
        <v>320</v>
      </c>
      <c r="P220" s="97">
        <v>1</v>
      </c>
      <c r="Q220" s="98">
        <v>25620655.41</v>
      </c>
      <c r="R220" s="98">
        <v>15197243.289999999</v>
      </c>
      <c r="S220" s="98">
        <v>15197243.289999999</v>
      </c>
      <c r="T220" s="96">
        <v>320</v>
      </c>
      <c r="U220" s="97">
        <v>1</v>
      </c>
      <c r="V220" s="99">
        <v>0</v>
      </c>
      <c r="W220" s="100">
        <v>570</v>
      </c>
      <c r="X220" s="97">
        <v>0</v>
      </c>
      <c r="Y220" s="98">
        <v>214301669</v>
      </c>
      <c r="Z220" s="98">
        <v>214301669</v>
      </c>
      <c r="AA220" s="98">
        <v>214301669</v>
      </c>
      <c r="AB220" s="100">
        <v>890</v>
      </c>
      <c r="AC220" s="101">
        <v>1</v>
      </c>
      <c r="AD220" s="100">
        <v>0</v>
      </c>
      <c r="AE220" s="102">
        <v>111</v>
      </c>
      <c r="AF220" s="101">
        <v>0</v>
      </c>
      <c r="AG220" s="98">
        <v>10000000</v>
      </c>
      <c r="AH220" s="98">
        <v>10000000</v>
      </c>
      <c r="AI220" s="98">
        <v>10000000</v>
      </c>
      <c r="AJ220" s="100">
        <v>1001</v>
      </c>
      <c r="AK220" s="101">
        <v>1</v>
      </c>
      <c r="AL220" s="100">
        <v>0</v>
      </c>
      <c r="AM220" s="103">
        <v>0</v>
      </c>
      <c r="AN220" s="111">
        <v>557</v>
      </c>
      <c r="AO220" s="110">
        <v>0</v>
      </c>
      <c r="AP220" s="98">
        <f>+SUMIFS('Ejec Diciembre 2023 Cajica'!G:G,'Ejec Diciembre 2023 Cajica'!B:B,4,'Ejec Diciembre 2023 Cajica'!D:D,BD_Resúmen!B220)</f>
        <v>12000000</v>
      </c>
      <c r="AQ220" s="98">
        <f>+SUMIFS('Ejec Diciembre 2023 Cajica'!H:H,'Ejec Diciembre 2023 Cajica'!B:B,4,'Ejec Diciembre 2023 Cajica'!D:D,BD_Resúmen!B220)</f>
        <v>11984000</v>
      </c>
      <c r="AR220" s="98">
        <f>+SUMIFS('Ejec Diciembre 2023 Cajica'!I:I,'Ejec Diciembre 2023 Cajica'!B:B,4,'Ejec Diciembre 2023 Cajica'!D:D,BD_Resúmen!B220)</f>
        <v>11984000</v>
      </c>
      <c r="AS220" s="115">
        <v>1558</v>
      </c>
      <c r="AT220" s="101">
        <v>1</v>
      </c>
      <c r="AU220" s="98">
        <f t="shared" si="6"/>
        <v>251482912.28999999</v>
      </c>
      <c r="AV220" s="98">
        <f t="shared" si="7"/>
        <v>251482912.28999999</v>
      </c>
      <c r="AW220" s="92" t="s">
        <v>5015</v>
      </c>
      <c r="AX220" s="92"/>
    </row>
    <row r="221" spans="2:50" s="104" customFormat="1" ht="96">
      <c r="B221" s="93">
        <v>201</v>
      </c>
      <c r="C221" s="92">
        <v>201</v>
      </c>
      <c r="D221" s="94" t="s">
        <v>1337</v>
      </c>
      <c r="E221" s="94" t="s">
        <v>4132</v>
      </c>
      <c r="F221" s="94" t="s">
        <v>4170</v>
      </c>
      <c r="G221" s="94" t="s">
        <v>4598</v>
      </c>
      <c r="H221" s="95" t="s">
        <v>4103</v>
      </c>
      <c r="I221" s="95" t="s">
        <v>4295</v>
      </c>
      <c r="J221" s="94" t="s">
        <v>4600</v>
      </c>
      <c r="K221" s="92" t="s">
        <v>4254</v>
      </c>
      <c r="L221" s="92" t="s">
        <v>4250</v>
      </c>
      <c r="M221" s="92">
        <v>160</v>
      </c>
      <c r="N221" s="96">
        <v>35</v>
      </c>
      <c r="O221" s="96">
        <v>35</v>
      </c>
      <c r="P221" s="97">
        <v>1</v>
      </c>
      <c r="Q221" s="98">
        <v>2818272.09</v>
      </c>
      <c r="R221" s="98">
        <v>1671696.76</v>
      </c>
      <c r="S221" s="98">
        <v>1671696.76</v>
      </c>
      <c r="T221" s="96">
        <v>35</v>
      </c>
      <c r="U221" s="97">
        <v>0.21875</v>
      </c>
      <c r="V221" s="99">
        <v>40</v>
      </c>
      <c r="W221" s="100">
        <v>97</v>
      </c>
      <c r="X221" s="97">
        <v>1</v>
      </c>
      <c r="Y221" s="98">
        <v>10000000</v>
      </c>
      <c r="Z221" s="98">
        <v>10000000</v>
      </c>
      <c r="AA221" s="98">
        <v>10000000</v>
      </c>
      <c r="AB221" s="100">
        <v>132</v>
      </c>
      <c r="AC221" s="101">
        <v>0.82499999999999996</v>
      </c>
      <c r="AD221" s="100">
        <v>28</v>
      </c>
      <c r="AE221" s="102">
        <v>31</v>
      </c>
      <c r="AF221" s="101">
        <v>1</v>
      </c>
      <c r="AG221" s="98">
        <v>2300000</v>
      </c>
      <c r="AH221" s="98">
        <v>0</v>
      </c>
      <c r="AI221" s="98">
        <v>0</v>
      </c>
      <c r="AJ221" s="100">
        <v>163</v>
      </c>
      <c r="AK221" s="101">
        <v>1</v>
      </c>
      <c r="AL221" s="100">
        <v>0</v>
      </c>
      <c r="AM221" s="103">
        <v>0</v>
      </c>
      <c r="AN221" s="111">
        <v>212</v>
      </c>
      <c r="AO221" s="110">
        <v>0</v>
      </c>
      <c r="AP221" s="98">
        <f>+SUMIFS('Ejec Diciembre 2023 Cajica'!G:G,'Ejec Diciembre 2023 Cajica'!B:B,4,'Ejec Diciembre 2023 Cajica'!D:D,BD_Resúmen!B221)</f>
        <v>740730690.03000009</v>
      </c>
      <c r="AQ221" s="98">
        <f>+SUMIFS('Ejec Diciembre 2023 Cajica'!H:H,'Ejec Diciembre 2023 Cajica'!B:B,4,'Ejec Diciembre 2023 Cajica'!D:D,BD_Resúmen!B221)</f>
        <v>686131016.31999993</v>
      </c>
      <c r="AR221" s="98">
        <f>+SUMIFS('Ejec Diciembre 2023 Cajica'!I:I,'Ejec Diciembre 2023 Cajica'!B:B,4,'Ejec Diciembre 2023 Cajica'!D:D,BD_Resúmen!B221)</f>
        <v>0</v>
      </c>
      <c r="AS221" s="115">
        <v>375</v>
      </c>
      <c r="AT221" s="101">
        <v>1</v>
      </c>
      <c r="AU221" s="98">
        <f t="shared" si="6"/>
        <v>697802713.07999992</v>
      </c>
      <c r="AV221" s="98">
        <f t="shared" si="7"/>
        <v>11671696.76</v>
      </c>
      <c r="AW221" s="92" t="s">
        <v>5016</v>
      </c>
      <c r="AX221" s="92"/>
    </row>
    <row r="222" spans="2:50" s="104" customFormat="1" ht="132">
      <c r="B222" s="93">
        <v>202</v>
      </c>
      <c r="C222" s="92">
        <v>202</v>
      </c>
      <c r="D222" s="94" t="s">
        <v>1337</v>
      </c>
      <c r="E222" s="94" t="s">
        <v>4132</v>
      </c>
      <c r="F222" s="94" t="s">
        <v>4170</v>
      </c>
      <c r="G222" s="94" t="s">
        <v>4598</v>
      </c>
      <c r="H222" s="95" t="s">
        <v>4103</v>
      </c>
      <c r="I222" s="95" t="s">
        <v>4295</v>
      </c>
      <c r="J222" s="94" t="s">
        <v>4601</v>
      </c>
      <c r="K222" s="92" t="s">
        <v>4254</v>
      </c>
      <c r="L222" s="92" t="s">
        <v>4250</v>
      </c>
      <c r="M222" s="92">
        <v>160</v>
      </c>
      <c r="N222" s="96">
        <v>50</v>
      </c>
      <c r="O222" s="96">
        <v>50</v>
      </c>
      <c r="P222" s="97">
        <v>1</v>
      </c>
      <c r="Q222" s="98">
        <v>4227408.1399999997</v>
      </c>
      <c r="R222" s="98">
        <v>2507545.14</v>
      </c>
      <c r="S222" s="98">
        <v>2507545.14</v>
      </c>
      <c r="T222" s="96">
        <v>50</v>
      </c>
      <c r="U222" s="97">
        <v>0.3125</v>
      </c>
      <c r="V222" s="99">
        <v>35</v>
      </c>
      <c r="W222" s="100">
        <v>136</v>
      </c>
      <c r="X222" s="97">
        <v>1</v>
      </c>
      <c r="Y222" s="98">
        <v>5979792</v>
      </c>
      <c r="Z222" s="98">
        <v>5979792</v>
      </c>
      <c r="AA222" s="98">
        <v>5979792</v>
      </c>
      <c r="AB222" s="100">
        <v>186</v>
      </c>
      <c r="AC222" s="101">
        <v>1</v>
      </c>
      <c r="AD222" s="100">
        <v>0</v>
      </c>
      <c r="AE222" s="102">
        <v>130</v>
      </c>
      <c r="AF222" s="101">
        <v>0</v>
      </c>
      <c r="AG222" s="98">
        <v>9000000</v>
      </c>
      <c r="AH222" s="98">
        <v>8999555</v>
      </c>
      <c r="AI222" s="98">
        <v>8999555</v>
      </c>
      <c r="AJ222" s="100">
        <v>316</v>
      </c>
      <c r="AK222" s="101">
        <v>1</v>
      </c>
      <c r="AL222" s="100">
        <v>0</v>
      </c>
      <c r="AM222" s="103">
        <v>0</v>
      </c>
      <c r="AN222" s="111">
        <v>0</v>
      </c>
      <c r="AO222" s="110">
        <v>0</v>
      </c>
      <c r="AP222" s="98">
        <f>+SUMIFS('Ejec Diciembre 2023 Cajica'!G:G,'Ejec Diciembre 2023 Cajica'!B:B,4,'Ejec Diciembre 2023 Cajica'!D:D,BD_Resúmen!B222)</f>
        <v>9000000</v>
      </c>
      <c r="AQ222" s="98">
        <f>+SUMIFS('Ejec Diciembre 2023 Cajica'!H:H,'Ejec Diciembre 2023 Cajica'!B:B,4,'Ejec Diciembre 2023 Cajica'!D:D,BD_Resúmen!B222)</f>
        <v>8993010</v>
      </c>
      <c r="AR222" s="98">
        <f>+SUMIFS('Ejec Diciembre 2023 Cajica'!I:I,'Ejec Diciembre 2023 Cajica'!B:B,4,'Ejec Diciembre 2023 Cajica'!D:D,BD_Resúmen!B222)</f>
        <v>8993010</v>
      </c>
      <c r="AS222" s="115">
        <v>316</v>
      </c>
      <c r="AT222" s="101">
        <v>1</v>
      </c>
      <c r="AU222" s="98">
        <f t="shared" si="6"/>
        <v>26479902.140000001</v>
      </c>
      <c r="AV222" s="98">
        <f t="shared" si="7"/>
        <v>26479902.140000001</v>
      </c>
      <c r="AW222" s="92" t="s">
        <v>5017</v>
      </c>
      <c r="AX222" s="92"/>
    </row>
    <row r="223" spans="2:50" s="104" customFormat="1" ht="192">
      <c r="B223" s="93">
        <v>203</v>
      </c>
      <c r="C223" s="92">
        <v>203</v>
      </c>
      <c r="D223" s="94" t="s">
        <v>1337</v>
      </c>
      <c r="E223" s="94" t="s">
        <v>4132</v>
      </c>
      <c r="F223" s="94" t="s">
        <v>4170</v>
      </c>
      <c r="G223" s="94" t="s">
        <v>4602</v>
      </c>
      <c r="H223" s="95" t="s">
        <v>4103</v>
      </c>
      <c r="I223" s="95" t="s">
        <v>4295</v>
      </c>
      <c r="J223" s="94" t="s">
        <v>4603</v>
      </c>
      <c r="K223" s="92" t="s">
        <v>4254</v>
      </c>
      <c r="L223" s="92" t="s">
        <v>4250</v>
      </c>
      <c r="M223" s="92">
        <v>20</v>
      </c>
      <c r="N223" s="96">
        <v>0</v>
      </c>
      <c r="O223" s="96">
        <v>0</v>
      </c>
      <c r="P223" s="97">
        <v>0</v>
      </c>
      <c r="Q223" s="98">
        <v>0</v>
      </c>
      <c r="R223" s="98">
        <v>0</v>
      </c>
      <c r="S223" s="98">
        <v>0</v>
      </c>
      <c r="T223" s="96">
        <v>0</v>
      </c>
      <c r="U223" s="97">
        <v>0</v>
      </c>
      <c r="V223" s="99">
        <v>10</v>
      </c>
      <c r="W223" s="100">
        <v>2</v>
      </c>
      <c r="X223" s="97">
        <v>0.2</v>
      </c>
      <c r="Y223" s="98">
        <v>10000000</v>
      </c>
      <c r="Z223" s="98">
        <v>10000000</v>
      </c>
      <c r="AA223" s="98">
        <v>10000000</v>
      </c>
      <c r="AB223" s="100">
        <v>2</v>
      </c>
      <c r="AC223" s="101">
        <v>0.1</v>
      </c>
      <c r="AD223" s="100">
        <v>5</v>
      </c>
      <c r="AE223" s="102">
        <v>8</v>
      </c>
      <c r="AF223" s="101">
        <v>1</v>
      </c>
      <c r="AG223" s="98">
        <v>5000000</v>
      </c>
      <c r="AH223" s="98">
        <v>0</v>
      </c>
      <c r="AI223" s="98">
        <v>0</v>
      </c>
      <c r="AJ223" s="100">
        <v>10</v>
      </c>
      <c r="AK223" s="101">
        <v>0.5</v>
      </c>
      <c r="AL223" s="100">
        <v>10</v>
      </c>
      <c r="AM223" s="103">
        <v>0.5</v>
      </c>
      <c r="AN223" s="111">
        <v>10</v>
      </c>
      <c r="AO223" s="110">
        <v>1</v>
      </c>
      <c r="AP223" s="98">
        <f>+SUMIFS('Ejec Diciembre 2023 Cajica'!G:G,'Ejec Diciembre 2023 Cajica'!B:B,4,'Ejec Diciembre 2023 Cajica'!D:D,BD_Resúmen!B223)</f>
        <v>7000000</v>
      </c>
      <c r="AQ223" s="98">
        <f>+SUMIFS('Ejec Diciembre 2023 Cajica'!H:H,'Ejec Diciembre 2023 Cajica'!B:B,4,'Ejec Diciembre 2023 Cajica'!D:D,BD_Resúmen!B223)</f>
        <v>5631886</v>
      </c>
      <c r="AR223" s="98">
        <f>+SUMIFS('Ejec Diciembre 2023 Cajica'!I:I,'Ejec Diciembre 2023 Cajica'!B:B,4,'Ejec Diciembre 2023 Cajica'!D:D,BD_Resúmen!B223)</f>
        <v>5631886</v>
      </c>
      <c r="AS223" s="115">
        <v>20</v>
      </c>
      <c r="AT223" s="101">
        <v>1</v>
      </c>
      <c r="AU223" s="98">
        <f t="shared" si="6"/>
        <v>15631886</v>
      </c>
      <c r="AV223" s="98">
        <f t="shared" si="7"/>
        <v>15631886</v>
      </c>
      <c r="AW223" s="92" t="s">
        <v>5018</v>
      </c>
      <c r="AX223" s="92"/>
    </row>
    <row r="224" spans="2:50" s="104" customFormat="1" ht="96">
      <c r="B224" s="93">
        <v>204</v>
      </c>
      <c r="C224" s="92">
        <v>204</v>
      </c>
      <c r="D224" s="94" t="s">
        <v>1337</v>
      </c>
      <c r="E224" s="94" t="s">
        <v>4132</v>
      </c>
      <c r="F224" s="94" t="s">
        <v>4172</v>
      </c>
      <c r="G224" s="94" t="s">
        <v>4604</v>
      </c>
      <c r="H224" s="94" t="s">
        <v>4110</v>
      </c>
      <c r="I224" s="95" t="s">
        <v>4110</v>
      </c>
      <c r="J224" s="94" t="s">
        <v>4605</v>
      </c>
      <c r="K224" s="92" t="s">
        <v>4254</v>
      </c>
      <c r="L224" s="92" t="s">
        <v>4250</v>
      </c>
      <c r="M224" s="92">
        <v>4796</v>
      </c>
      <c r="N224" s="96">
        <v>1746</v>
      </c>
      <c r="O224" s="96">
        <v>1746</v>
      </c>
      <c r="P224" s="97">
        <v>1</v>
      </c>
      <c r="Q224" s="98">
        <v>3121999235</v>
      </c>
      <c r="R224" s="98">
        <v>3121999234</v>
      </c>
      <c r="S224" s="98">
        <v>563602091</v>
      </c>
      <c r="T224" s="96">
        <v>1746</v>
      </c>
      <c r="U224" s="97">
        <v>0.3640533778148457</v>
      </c>
      <c r="V224" s="99">
        <v>1018</v>
      </c>
      <c r="W224" s="100">
        <v>2261</v>
      </c>
      <c r="X224" s="97">
        <v>1</v>
      </c>
      <c r="Y224" s="98">
        <v>1267437855</v>
      </c>
      <c r="Z224" s="98">
        <v>1267437855</v>
      </c>
      <c r="AA224" s="98">
        <v>1267437855</v>
      </c>
      <c r="AB224" s="100">
        <v>4007</v>
      </c>
      <c r="AC224" s="101">
        <v>0.83548790658882399</v>
      </c>
      <c r="AD224" s="100">
        <v>789</v>
      </c>
      <c r="AE224" s="102">
        <v>2649</v>
      </c>
      <c r="AF224" s="101">
        <v>1</v>
      </c>
      <c r="AG224" s="98">
        <v>6893290063</v>
      </c>
      <c r="AH224" s="98">
        <v>6653296862</v>
      </c>
      <c r="AI224" s="98">
        <v>783397797</v>
      </c>
      <c r="AJ224" s="100">
        <v>6656</v>
      </c>
      <c r="AK224" s="101">
        <v>1</v>
      </c>
      <c r="AL224" s="100">
        <v>2649</v>
      </c>
      <c r="AM224" s="103">
        <v>0.55233527939949956</v>
      </c>
      <c r="AN224" s="111">
        <v>2105</v>
      </c>
      <c r="AO224" s="110">
        <v>0.79463948659871653</v>
      </c>
      <c r="AP224" s="98">
        <f>+SUMIFS('Ejec Diciembre 2023 Cajica'!G:G,'Ejec Diciembre 2023 Cajica'!B:B,4,'Ejec Diciembre 2023 Cajica'!D:D,BD_Resúmen!B224)</f>
        <v>9246511083.7900009</v>
      </c>
      <c r="AQ224" s="98">
        <f>+SUMIFS('Ejec Diciembre 2023 Cajica'!H:H,'Ejec Diciembre 2023 Cajica'!B:B,4,'Ejec Diciembre 2023 Cajica'!D:D,BD_Resúmen!B224)</f>
        <v>9239534290.6199989</v>
      </c>
      <c r="AR224" s="98">
        <f>+SUMIFS('Ejec Diciembre 2023 Cajica'!I:I,'Ejec Diciembre 2023 Cajica'!B:B,4,'Ejec Diciembre 2023 Cajica'!D:D,BD_Resúmen!B224)</f>
        <v>3159110474.7800002</v>
      </c>
      <c r="AS224" s="115">
        <v>8761</v>
      </c>
      <c r="AT224" s="101">
        <v>1</v>
      </c>
      <c r="AU224" s="98">
        <f t="shared" si="6"/>
        <v>20282268241.619999</v>
      </c>
      <c r="AV224" s="98">
        <f t="shared" si="7"/>
        <v>5773548217.7800007</v>
      </c>
      <c r="AW224" s="92" t="s">
        <v>5019</v>
      </c>
      <c r="AX224" s="92"/>
    </row>
    <row r="225" spans="2:50" s="104" customFormat="1" ht="120">
      <c r="B225" s="93">
        <v>205</v>
      </c>
      <c r="C225" s="92">
        <v>205</v>
      </c>
      <c r="D225" s="94" t="s">
        <v>1337</v>
      </c>
      <c r="E225" s="94" t="s">
        <v>4132</v>
      </c>
      <c r="F225" s="94" t="s">
        <v>4172</v>
      </c>
      <c r="G225" s="94" t="s">
        <v>4606</v>
      </c>
      <c r="H225" s="94" t="s">
        <v>4110</v>
      </c>
      <c r="I225" s="95" t="s">
        <v>4110</v>
      </c>
      <c r="J225" s="94" t="s">
        <v>4607</v>
      </c>
      <c r="K225" s="92" t="s">
        <v>4249</v>
      </c>
      <c r="L225" s="92" t="s">
        <v>4250</v>
      </c>
      <c r="M225" s="92">
        <v>4400</v>
      </c>
      <c r="N225" s="96">
        <v>4400</v>
      </c>
      <c r="O225" s="96">
        <v>4431</v>
      </c>
      <c r="P225" s="97">
        <v>1</v>
      </c>
      <c r="Q225" s="98">
        <v>644008953</v>
      </c>
      <c r="R225" s="98">
        <v>641986737</v>
      </c>
      <c r="S225" s="98">
        <v>641986737</v>
      </c>
      <c r="T225" s="96">
        <v>4431</v>
      </c>
      <c r="U225" s="97">
        <v>0.25</v>
      </c>
      <c r="V225" s="99">
        <v>4400</v>
      </c>
      <c r="W225" s="100">
        <v>8509</v>
      </c>
      <c r="X225" s="97">
        <v>1</v>
      </c>
      <c r="Y225" s="98">
        <v>209949210</v>
      </c>
      <c r="Z225" s="98">
        <v>209949210</v>
      </c>
      <c r="AA225" s="98">
        <v>195037993</v>
      </c>
      <c r="AB225" s="100">
        <v>12940</v>
      </c>
      <c r="AC225" s="101">
        <v>0.5</v>
      </c>
      <c r="AD225" s="100">
        <v>4400</v>
      </c>
      <c r="AE225" s="102">
        <v>11932</v>
      </c>
      <c r="AF225" s="101">
        <v>1</v>
      </c>
      <c r="AG225" s="98">
        <v>971026627.84000003</v>
      </c>
      <c r="AH225" s="98">
        <v>928102686.83000004</v>
      </c>
      <c r="AI225" s="98">
        <v>860402468.83000004</v>
      </c>
      <c r="AJ225" s="100">
        <v>24872</v>
      </c>
      <c r="AK225" s="101">
        <v>0.75</v>
      </c>
      <c r="AL225" s="100">
        <v>4400</v>
      </c>
      <c r="AM225" s="103">
        <v>0.25</v>
      </c>
      <c r="AN225" s="111">
        <v>10946</v>
      </c>
      <c r="AO225" s="110">
        <v>1</v>
      </c>
      <c r="AP225" s="98">
        <f>+SUMIFS('Ejec Diciembre 2023 Cajica'!G:G,'Ejec Diciembre 2023 Cajica'!B:B,4,'Ejec Diciembre 2023 Cajica'!D:D,BD_Resúmen!B225)</f>
        <v>1016370610.1900001</v>
      </c>
      <c r="AQ225" s="98">
        <f>+SUMIFS('Ejec Diciembre 2023 Cajica'!H:H,'Ejec Diciembre 2023 Cajica'!B:B,4,'Ejec Diciembre 2023 Cajica'!D:D,BD_Resúmen!B225)</f>
        <v>1016367525.1900001</v>
      </c>
      <c r="AR225" s="98">
        <f>+SUMIFS('Ejec Diciembre 2023 Cajica'!I:I,'Ejec Diciembre 2023 Cajica'!B:B,4,'Ejec Diciembre 2023 Cajica'!D:D,BD_Resúmen!B225)</f>
        <v>778610502</v>
      </c>
      <c r="AS225" s="115">
        <v>8954.5</v>
      </c>
      <c r="AT225" s="101">
        <v>1</v>
      </c>
      <c r="AU225" s="98">
        <f t="shared" si="6"/>
        <v>2796406159.02</v>
      </c>
      <c r="AV225" s="98">
        <f t="shared" si="7"/>
        <v>2476037700.8299999</v>
      </c>
      <c r="AW225" s="92" t="s">
        <v>5020</v>
      </c>
      <c r="AX225" s="92"/>
    </row>
    <row r="226" spans="2:50" s="104" customFormat="1" ht="144">
      <c r="B226" s="93">
        <v>206</v>
      </c>
      <c r="C226" s="92">
        <v>206</v>
      </c>
      <c r="D226" s="94" t="s">
        <v>1337</v>
      </c>
      <c r="E226" s="94" t="s">
        <v>4132</v>
      </c>
      <c r="F226" s="94" t="s">
        <v>4172</v>
      </c>
      <c r="G226" s="94" t="s">
        <v>4608</v>
      </c>
      <c r="H226" s="94" t="s">
        <v>4110</v>
      </c>
      <c r="I226" s="95" t="s">
        <v>4110</v>
      </c>
      <c r="J226" s="94" t="s">
        <v>4609</v>
      </c>
      <c r="K226" s="92" t="s">
        <v>4254</v>
      </c>
      <c r="L226" s="92" t="s">
        <v>4250</v>
      </c>
      <c r="M226" s="92">
        <v>6000</v>
      </c>
      <c r="N226" s="96">
        <v>3000</v>
      </c>
      <c r="O226" s="96">
        <v>3000</v>
      </c>
      <c r="P226" s="97">
        <v>1</v>
      </c>
      <c r="Q226" s="98">
        <v>550340962</v>
      </c>
      <c r="R226" s="98">
        <v>549128962</v>
      </c>
      <c r="S226" s="98">
        <v>549128962</v>
      </c>
      <c r="T226" s="96">
        <v>3000</v>
      </c>
      <c r="U226" s="97">
        <v>0.5</v>
      </c>
      <c r="V226" s="99">
        <v>1000</v>
      </c>
      <c r="W226" s="100">
        <v>3000</v>
      </c>
      <c r="X226" s="97">
        <v>1</v>
      </c>
      <c r="Y226" s="98">
        <v>296266906</v>
      </c>
      <c r="Z226" s="98">
        <v>296266906</v>
      </c>
      <c r="AA226" s="98">
        <v>296266906</v>
      </c>
      <c r="AB226" s="100">
        <v>6000</v>
      </c>
      <c r="AC226" s="101">
        <v>1</v>
      </c>
      <c r="AD226" s="100">
        <v>0</v>
      </c>
      <c r="AE226" s="102">
        <v>5680</v>
      </c>
      <c r="AF226" s="101">
        <v>0</v>
      </c>
      <c r="AG226" s="98">
        <v>330836459.25999999</v>
      </c>
      <c r="AH226" s="98">
        <v>230417925.18000001</v>
      </c>
      <c r="AI226" s="98">
        <v>230417925.18000001</v>
      </c>
      <c r="AJ226" s="100">
        <v>11680</v>
      </c>
      <c r="AK226" s="101">
        <v>1</v>
      </c>
      <c r="AL226" s="100">
        <v>3000</v>
      </c>
      <c r="AM226" s="103">
        <v>0.5</v>
      </c>
      <c r="AN226" s="111">
        <v>5167</v>
      </c>
      <c r="AO226" s="110">
        <v>1</v>
      </c>
      <c r="AP226" s="98">
        <f>+SUMIFS('Ejec Diciembre 2023 Cajica'!G:G,'Ejec Diciembre 2023 Cajica'!B:B,4,'Ejec Diciembre 2023 Cajica'!D:D,BD_Resúmen!B226)</f>
        <v>350578689</v>
      </c>
      <c r="AQ226" s="98">
        <f>+SUMIFS('Ejec Diciembre 2023 Cajica'!H:H,'Ejec Diciembre 2023 Cajica'!B:B,4,'Ejec Diciembre 2023 Cajica'!D:D,BD_Resúmen!B226)</f>
        <v>350578689</v>
      </c>
      <c r="AR226" s="98">
        <f>+SUMIFS('Ejec Diciembre 2023 Cajica'!I:I,'Ejec Diciembre 2023 Cajica'!B:B,4,'Ejec Diciembre 2023 Cajica'!D:D,BD_Resúmen!B226)</f>
        <v>211413570</v>
      </c>
      <c r="AS226" s="115">
        <v>16847</v>
      </c>
      <c r="AT226" s="101">
        <v>1</v>
      </c>
      <c r="AU226" s="98">
        <f t="shared" si="6"/>
        <v>1426392482.1800001</v>
      </c>
      <c r="AV226" s="98">
        <f t="shared" si="7"/>
        <v>1287227363.1800001</v>
      </c>
      <c r="AW226" s="92" t="s">
        <v>5021</v>
      </c>
      <c r="AX226" s="92"/>
    </row>
    <row r="227" spans="2:50" s="104" customFormat="1" ht="72">
      <c r="B227" s="93">
        <v>207</v>
      </c>
      <c r="C227" s="92">
        <v>207</v>
      </c>
      <c r="D227" s="94" t="s">
        <v>1337</v>
      </c>
      <c r="E227" s="94" t="s">
        <v>4132</v>
      </c>
      <c r="F227" s="94" t="s">
        <v>4172</v>
      </c>
      <c r="G227" s="94" t="s">
        <v>4610</v>
      </c>
      <c r="H227" s="94" t="s">
        <v>4110</v>
      </c>
      <c r="I227" s="95" t="s">
        <v>4110</v>
      </c>
      <c r="J227" s="94" t="s">
        <v>4611</v>
      </c>
      <c r="K227" s="92" t="s">
        <v>4254</v>
      </c>
      <c r="L227" s="92" t="s">
        <v>4250</v>
      </c>
      <c r="M227" s="92">
        <v>1</v>
      </c>
      <c r="N227" s="96">
        <v>0</v>
      </c>
      <c r="O227" s="96">
        <v>0</v>
      </c>
      <c r="P227" s="97">
        <v>0</v>
      </c>
      <c r="Q227" s="98">
        <v>0</v>
      </c>
      <c r="R227" s="98">
        <v>0</v>
      </c>
      <c r="S227" s="98">
        <v>0</v>
      </c>
      <c r="T227" s="96">
        <v>0</v>
      </c>
      <c r="U227" s="97">
        <v>0</v>
      </c>
      <c r="V227" s="99">
        <v>0</v>
      </c>
      <c r="W227" s="100">
        <v>0</v>
      </c>
      <c r="X227" s="97">
        <v>0</v>
      </c>
      <c r="Y227" s="98">
        <v>0</v>
      </c>
      <c r="Z227" s="98">
        <v>0</v>
      </c>
      <c r="AA227" s="98">
        <v>0</v>
      </c>
      <c r="AB227" s="100">
        <v>0</v>
      </c>
      <c r="AC227" s="101">
        <v>0</v>
      </c>
      <c r="AD227" s="100">
        <v>1</v>
      </c>
      <c r="AE227" s="102">
        <v>1</v>
      </c>
      <c r="AF227" s="101">
        <v>1</v>
      </c>
      <c r="AG227" s="98">
        <v>157558388</v>
      </c>
      <c r="AH227" s="98">
        <v>157558388</v>
      </c>
      <c r="AI227" s="98">
        <v>157558388</v>
      </c>
      <c r="AJ227" s="100">
        <v>1</v>
      </c>
      <c r="AK227" s="101">
        <v>1</v>
      </c>
      <c r="AL227" s="100">
        <v>0</v>
      </c>
      <c r="AM227" s="103">
        <v>0</v>
      </c>
      <c r="AN227" s="111">
        <v>1</v>
      </c>
      <c r="AO227" s="110">
        <v>0</v>
      </c>
      <c r="AP227" s="98">
        <f>+SUMIFS('Ejec Diciembre 2023 Cajica'!G:G,'Ejec Diciembre 2023 Cajica'!B:B,4,'Ejec Diciembre 2023 Cajica'!D:D,BD_Resúmen!B227)</f>
        <v>25533700</v>
      </c>
      <c r="AQ227" s="98">
        <f>+SUMIFS('Ejec Diciembre 2023 Cajica'!H:H,'Ejec Diciembre 2023 Cajica'!B:B,4,'Ejec Diciembre 2023 Cajica'!D:D,BD_Resúmen!B227)</f>
        <v>25533700</v>
      </c>
      <c r="AR227" s="98">
        <f>+SUMIFS('Ejec Diciembre 2023 Cajica'!I:I,'Ejec Diciembre 2023 Cajica'!B:B,4,'Ejec Diciembre 2023 Cajica'!D:D,BD_Resúmen!B227)</f>
        <v>24790000</v>
      </c>
      <c r="AS227" s="115">
        <v>2</v>
      </c>
      <c r="AT227" s="101">
        <v>1</v>
      </c>
      <c r="AU227" s="98">
        <f t="shared" si="6"/>
        <v>183092088</v>
      </c>
      <c r="AV227" s="98">
        <f t="shared" si="7"/>
        <v>182348388</v>
      </c>
      <c r="AW227" s="92" t="s">
        <v>5022</v>
      </c>
      <c r="AX227" s="92"/>
    </row>
    <row r="228" spans="2:50" s="104" customFormat="1" ht="48">
      <c r="B228" s="93">
        <v>208</v>
      </c>
      <c r="C228" s="92">
        <v>208</v>
      </c>
      <c r="D228" s="94" t="s">
        <v>1337</v>
      </c>
      <c r="E228" s="94" t="s">
        <v>4132</v>
      </c>
      <c r="F228" s="94" t="s">
        <v>4173</v>
      </c>
      <c r="G228" s="94" t="s">
        <v>4612</v>
      </c>
      <c r="H228" s="94" t="s">
        <v>4110</v>
      </c>
      <c r="I228" s="95" t="s">
        <v>4110</v>
      </c>
      <c r="J228" s="94" t="s">
        <v>4613</v>
      </c>
      <c r="K228" s="92" t="s">
        <v>4254</v>
      </c>
      <c r="L228" s="92" t="s">
        <v>4250</v>
      </c>
      <c r="M228" s="92">
        <v>640</v>
      </c>
      <c r="N228" s="96">
        <v>161</v>
      </c>
      <c r="O228" s="96">
        <v>161</v>
      </c>
      <c r="P228" s="97">
        <v>1</v>
      </c>
      <c r="Q228" s="98">
        <v>293173760</v>
      </c>
      <c r="R228" s="98">
        <v>108767591</v>
      </c>
      <c r="S228" s="98">
        <v>108767591</v>
      </c>
      <c r="T228" s="96">
        <v>161</v>
      </c>
      <c r="U228" s="97">
        <v>0.25156250000000002</v>
      </c>
      <c r="V228" s="99">
        <v>161</v>
      </c>
      <c r="W228" s="100">
        <v>161</v>
      </c>
      <c r="X228" s="97">
        <v>1</v>
      </c>
      <c r="Y228" s="98">
        <v>1238814366</v>
      </c>
      <c r="Z228" s="98">
        <v>1040625193</v>
      </c>
      <c r="AA228" s="98">
        <v>1040625193</v>
      </c>
      <c r="AB228" s="100">
        <v>322</v>
      </c>
      <c r="AC228" s="101">
        <v>0.50312500000000004</v>
      </c>
      <c r="AD228" s="100">
        <v>159</v>
      </c>
      <c r="AE228" s="102">
        <v>161</v>
      </c>
      <c r="AF228" s="101">
        <v>1</v>
      </c>
      <c r="AG228" s="98">
        <v>1453947230</v>
      </c>
      <c r="AH228" s="98">
        <v>1322648797.9300001</v>
      </c>
      <c r="AI228" s="98">
        <v>1294546009.9300001</v>
      </c>
      <c r="AJ228" s="100">
        <v>483</v>
      </c>
      <c r="AK228" s="101">
        <v>0.75468749999999996</v>
      </c>
      <c r="AL228" s="100">
        <v>161</v>
      </c>
      <c r="AM228" s="103">
        <v>0.25156250000000002</v>
      </c>
      <c r="AN228" s="111">
        <v>161</v>
      </c>
      <c r="AO228" s="110">
        <v>1</v>
      </c>
      <c r="AP228" s="98">
        <f>+SUMIFS('Ejec Diciembre 2023 Cajica'!G:G,'Ejec Diciembre 2023 Cajica'!B:B,4,'Ejec Diciembre 2023 Cajica'!D:D,BD_Resúmen!B228)</f>
        <v>2082513292</v>
      </c>
      <c r="AQ228" s="98">
        <f>+SUMIFS('Ejec Diciembre 2023 Cajica'!H:H,'Ejec Diciembre 2023 Cajica'!B:B,4,'Ejec Diciembre 2023 Cajica'!D:D,BD_Resúmen!B228)</f>
        <v>2021919904.51</v>
      </c>
      <c r="AR228" s="98">
        <f>+SUMIFS('Ejec Diciembre 2023 Cajica'!I:I,'Ejec Diciembre 2023 Cajica'!B:B,4,'Ejec Diciembre 2023 Cajica'!D:D,BD_Resúmen!B228)</f>
        <v>1904565970.51</v>
      </c>
      <c r="AS228" s="115">
        <v>644</v>
      </c>
      <c r="AT228" s="101">
        <v>1</v>
      </c>
      <c r="AU228" s="98">
        <f t="shared" si="6"/>
        <v>4493961486.4400005</v>
      </c>
      <c r="AV228" s="98">
        <f t="shared" si="7"/>
        <v>4348504764.4400005</v>
      </c>
      <c r="AW228" s="92" t="s">
        <v>5023</v>
      </c>
      <c r="AX228" s="92"/>
    </row>
    <row r="229" spans="2:50" s="104" customFormat="1" ht="84">
      <c r="B229" s="93">
        <v>209</v>
      </c>
      <c r="C229" s="92">
        <v>209</v>
      </c>
      <c r="D229" s="94" t="s">
        <v>1337</v>
      </c>
      <c r="E229" s="94" t="s">
        <v>4132</v>
      </c>
      <c r="F229" s="94" t="s">
        <v>4173</v>
      </c>
      <c r="G229" s="94" t="s">
        <v>4598</v>
      </c>
      <c r="H229" s="94" t="s">
        <v>4110</v>
      </c>
      <c r="I229" s="95" t="s">
        <v>4110</v>
      </c>
      <c r="J229" s="94" t="s">
        <v>4614</v>
      </c>
      <c r="K229" s="92" t="s">
        <v>4254</v>
      </c>
      <c r="L229" s="92" t="s">
        <v>4250</v>
      </c>
      <c r="M229" s="92">
        <v>5600</v>
      </c>
      <c r="N229" s="96">
        <v>1500</v>
      </c>
      <c r="O229" s="96">
        <v>1500</v>
      </c>
      <c r="P229" s="97">
        <v>1</v>
      </c>
      <c r="Q229" s="98">
        <v>2458965281</v>
      </c>
      <c r="R229" s="98">
        <v>2458965281</v>
      </c>
      <c r="S229" s="98">
        <v>625777530.89999998</v>
      </c>
      <c r="T229" s="96">
        <v>1500</v>
      </c>
      <c r="U229" s="97">
        <v>0.26785714285714285</v>
      </c>
      <c r="V229" s="99">
        <v>1367</v>
      </c>
      <c r="W229" s="100">
        <v>2952</v>
      </c>
      <c r="X229" s="97">
        <v>1</v>
      </c>
      <c r="Y229" s="98">
        <v>6000000</v>
      </c>
      <c r="Z229" s="98">
        <v>6000000</v>
      </c>
      <c r="AA229" s="98">
        <v>6000000</v>
      </c>
      <c r="AB229" s="100">
        <v>4452</v>
      </c>
      <c r="AC229" s="101">
        <v>0.79500000000000004</v>
      </c>
      <c r="AD229" s="100">
        <v>1148</v>
      </c>
      <c r="AE229" s="102">
        <v>3001</v>
      </c>
      <c r="AF229" s="101">
        <v>1</v>
      </c>
      <c r="AG229" s="98">
        <v>338388515</v>
      </c>
      <c r="AH229" s="98">
        <v>325388515</v>
      </c>
      <c r="AI229" s="98">
        <v>325388515</v>
      </c>
      <c r="AJ229" s="100">
        <v>7453</v>
      </c>
      <c r="AK229" s="101">
        <v>1</v>
      </c>
      <c r="AL229" s="100">
        <v>3001</v>
      </c>
      <c r="AM229" s="103">
        <v>0.53589285714285717</v>
      </c>
      <c r="AN229" s="111">
        <v>8100</v>
      </c>
      <c r="AO229" s="110">
        <v>1</v>
      </c>
      <c r="AP229" s="98">
        <f>+SUMIFS('Ejec Diciembre 2023 Cajica'!G:G,'Ejec Diciembre 2023 Cajica'!B:B,4,'Ejec Diciembre 2023 Cajica'!D:D,BD_Resúmen!B229)</f>
        <v>285380001</v>
      </c>
      <c r="AQ229" s="98">
        <f>+SUMIFS('Ejec Diciembre 2023 Cajica'!H:H,'Ejec Diciembre 2023 Cajica'!B:B,4,'Ejec Diciembre 2023 Cajica'!D:D,BD_Resúmen!B229)</f>
        <v>285380001</v>
      </c>
      <c r="AR229" s="98">
        <f>+SUMIFS('Ejec Diciembre 2023 Cajica'!I:I,'Ejec Diciembre 2023 Cajica'!B:B,4,'Ejec Diciembre 2023 Cajica'!D:D,BD_Resúmen!B229)</f>
        <v>272180001</v>
      </c>
      <c r="AS229" s="115">
        <v>15553</v>
      </c>
      <c r="AT229" s="101">
        <v>1</v>
      </c>
      <c r="AU229" s="98">
        <f t="shared" si="6"/>
        <v>3075733797</v>
      </c>
      <c r="AV229" s="98">
        <f t="shared" si="7"/>
        <v>1229346046.9000001</v>
      </c>
      <c r="AW229" s="92" t="s">
        <v>5024</v>
      </c>
      <c r="AX229" s="92"/>
    </row>
    <row r="230" spans="2:50" s="104" customFormat="1" ht="192">
      <c r="B230" s="93">
        <v>210</v>
      </c>
      <c r="C230" s="92">
        <v>210</v>
      </c>
      <c r="D230" s="94" t="s">
        <v>1337</v>
      </c>
      <c r="E230" s="94" t="s">
        <v>4132</v>
      </c>
      <c r="F230" s="94" t="s">
        <v>4173</v>
      </c>
      <c r="G230" s="94" t="s">
        <v>4615</v>
      </c>
      <c r="H230" s="94" t="s">
        <v>4110</v>
      </c>
      <c r="I230" s="95" t="s">
        <v>4110</v>
      </c>
      <c r="J230" s="94" t="s">
        <v>4616</v>
      </c>
      <c r="K230" s="92" t="s">
        <v>4254</v>
      </c>
      <c r="L230" s="92" t="s">
        <v>4250</v>
      </c>
      <c r="M230" s="92">
        <v>6000</v>
      </c>
      <c r="N230" s="96">
        <v>1954</v>
      </c>
      <c r="O230" s="96">
        <v>1954</v>
      </c>
      <c r="P230" s="97">
        <v>1</v>
      </c>
      <c r="Q230" s="98">
        <v>341246014</v>
      </c>
      <c r="R230" s="98">
        <v>194489900</v>
      </c>
      <c r="S230" s="98">
        <v>194489900</v>
      </c>
      <c r="T230" s="96">
        <v>1954</v>
      </c>
      <c r="U230" s="97">
        <v>0.32566666666666666</v>
      </c>
      <c r="V230" s="99">
        <v>1349</v>
      </c>
      <c r="W230" s="100">
        <v>1911</v>
      </c>
      <c r="X230" s="97">
        <v>1</v>
      </c>
      <c r="Y230" s="98">
        <v>652965376</v>
      </c>
      <c r="Z230" s="98">
        <v>622935376</v>
      </c>
      <c r="AA230" s="98">
        <v>616719376</v>
      </c>
      <c r="AB230" s="100">
        <v>3865</v>
      </c>
      <c r="AC230" s="101">
        <v>0.64416666666666667</v>
      </c>
      <c r="AD230" s="100">
        <v>1349</v>
      </c>
      <c r="AE230" s="102">
        <v>1947</v>
      </c>
      <c r="AF230" s="101">
        <v>1</v>
      </c>
      <c r="AG230" s="98">
        <v>825912137</v>
      </c>
      <c r="AH230" s="98">
        <v>802308264</v>
      </c>
      <c r="AI230" s="98">
        <v>795742964</v>
      </c>
      <c r="AJ230" s="100">
        <v>5812</v>
      </c>
      <c r="AK230" s="101">
        <v>0.96866666666666668</v>
      </c>
      <c r="AL230" s="100">
        <v>1947</v>
      </c>
      <c r="AM230" s="103">
        <v>0.32450000000000001</v>
      </c>
      <c r="AN230" s="111">
        <v>2613</v>
      </c>
      <c r="AO230" s="110">
        <v>1</v>
      </c>
      <c r="AP230" s="98">
        <f>+SUMIFS('Ejec Diciembre 2023 Cajica'!G:G,'Ejec Diciembre 2023 Cajica'!B:B,4,'Ejec Diciembre 2023 Cajica'!D:D,BD_Resúmen!B230)</f>
        <v>958521851.76999998</v>
      </c>
      <c r="AQ230" s="98">
        <f>+SUMIFS('Ejec Diciembre 2023 Cajica'!H:H,'Ejec Diciembre 2023 Cajica'!B:B,4,'Ejec Diciembre 2023 Cajica'!D:D,BD_Resúmen!B230)</f>
        <v>949504860.59000003</v>
      </c>
      <c r="AR230" s="98">
        <f>+SUMIFS('Ejec Diciembre 2023 Cajica'!I:I,'Ejec Diciembre 2023 Cajica'!B:B,4,'Ejec Diciembre 2023 Cajica'!D:D,BD_Resúmen!B230)</f>
        <v>860349570.39999998</v>
      </c>
      <c r="AS230" s="115">
        <v>8425</v>
      </c>
      <c r="AT230" s="101">
        <v>1</v>
      </c>
      <c r="AU230" s="98">
        <f t="shared" ref="AU230:AU293" si="8">+R230+Z230+AH230+AQ230</f>
        <v>2569238400.5900002</v>
      </c>
      <c r="AV230" s="98">
        <f t="shared" ref="AV230:AV293" si="9">+S230+AA230+AI230+AR230</f>
        <v>2467301810.4000001</v>
      </c>
      <c r="AW230" s="92" t="s">
        <v>5025</v>
      </c>
      <c r="AX230" s="92"/>
    </row>
    <row r="231" spans="2:50" s="104" customFormat="1" ht="48">
      <c r="B231" s="93">
        <v>211</v>
      </c>
      <c r="C231" s="92">
        <v>211</v>
      </c>
      <c r="D231" s="94" t="s">
        <v>1337</v>
      </c>
      <c r="E231" s="94" t="s">
        <v>4132</v>
      </c>
      <c r="F231" s="94" t="s">
        <v>4173</v>
      </c>
      <c r="G231" s="94" t="s">
        <v>4617</v>
      </c>
      <c r="H231" s="94" t="s">
        <v>4110</v>
      </c>
      <c r="I231" s="95" t="s">
        <v>4110</v>
      </c>
      <c r="J231" s="94" t="s">
        <v>4618</v>
      </c>
      <c r="K231" s="92" t="s">
        <v>4452</v>
      </c>
      <c r="L231" s="92" t="s">
        <v>4250</v>
      </c>
      <c r="M231" s="92">
        <v>1</v>
      </c>
      <c r="N231" s="96">
        <v>1</v>
      </c>
      <c r="O231" s="96">
        <v>1</v>
      </c>
      <c r="P231" s="97">
        <v>1</v>
      </c>
      <c r="Q231" s="98">
        <v>41999995</v>
      </c>
      <c r="R231" s="98">
        <v>41999995</v>
      </c>
      <c r="S231" s="98">
        <v>41999995</v>
      </c>
      <c r="T231" s="96">
        <v>1</v>
      </c>
      <c r="U231" s="97">
        <v>0.25</v>
      </c>
      <c r="V231" s="99">
        <v>1</v>
      </c>
      <c r="W231" s="100">
        <v>1</v>
      </c>
      <c r="X231" s="97">
        <v>1</v>
      </c>
      <c r="Y231" s="98">
        <v>97361600</v>
      </c>
      <c r="Z231" s="98">
        <v>48367000</v>
      </c>
      <c r="AA231" s="98">
        <v>21985000</v>
      </c>
      <c r="AB231" s="100">
        <v>2</v>
      </c>
      <c r="AC231" s="101">
        <v>0.5</v>
      </c>
      <c r="AD231" s="100">
        <v>1</v>
      </c>
      <c r="AE231" s="102">
        <v>1</v>
      </c>
      <c r="AF231" s="101">
        <v>1</v>
      </c>
      <c r="AG231" s="98">
        <v>48367000</v>
      </c>
      <c r="AH231" s="98">
        <v>48367000</v>
      </c>
      <c r="AI231" s="98">
        <v>48367000</v>
      </c>
      <c r="AJ231" s="100">
        <v>3</v>
      </c>
      <c r="AK231" s="101">
        <v>0.75</v>
      </c>
      <c r="AL231" s="100">
        <v>1</v>
      </c>
      <c r="AM231" s="103">
        <v>0.25</v>
      </c>
      <c r="AN231" s="111">
        <v>1</v>
      </c>
      <c r="AO231" s="110">
        <v>1</v>
      </c>
      <c r="AP231" s="98">
        <f>+SUMIFS('Ejec Diciembre 2023 Cajica'!G:G,'Ejec Diciembre 2023 Cajica'!B:B,4,'Ejec Diciembre 2023 Cajica'!D:D,BD_Resúmen!B231)</f>
        <v>50785350</v>
      </c>
      <c r="AQ231" s="98">
        <f>+SUMIFS('Ejec Diciembre 2023 Cajica'!H:H,'Ejec Diciembre 2023 Cajica'!B:B,4,'Ejec Diciembre 2023 Cajica'!D:D,BD_Resúmen!B231)</f>
        <v>50785350</v>
      </c>
      <c r="AR231" s="98">
        <f>+SUMIFS('Ejec Diciembre 2023 Cajica'!I:I,'Ejec Diciembre 2023 Cajica'!B:B,4,'Ejec Diciembre 2023 Cajica'!D:D,BD_Resúmen!B231)</f>
        <v>43530300</v>
      </c>
      <c r="AS231" s="115">
        <v>1</v>
      </c>
      <c r="AT231" s="101">
        <v>1</v>
      </c>
      <c r="AU231" s="98">
        <f t="shared" si="8"/>
        <v>189519345</v>
      </c>
      <c r="AV231" s="98">
        <f t="shared" si="9"/>
        <v>155882295</v>
      </c>
      <c r="AW231" s="92" t="s">
        <v>5026</v>
      </c>
      <c r="AX231" s="92"/>
    </row>
    <row r="232" spans="2:50" s="104" customFormat="1" ht="60">
      <c r="B232" s="93">
        <v>212</v>
      </c>
      <c r="C232" s="92">
        <v>212</v>
      </c>
      <c r="D232" s="94" t="s">
        <v>1337</v>
      </c>
      <c r="E232" s="94" t="s">
        <v>4132</v>
      </c>
      <c r="F232" s="94" t="s">
        <v>4174</v>
      </c>
      <c r="G232" s="94" t="s">
        <v>4619</v>
      </c>
      <c r="H232" s="94" t="s">
        <v>4110</v>
      </c>
      <c r="I232" s="95" t="s">
        <v>4110</v>
      </c>
      <c r="J232" s="94" t="s">
        <v>4620</v>
      </c>
      <c r="K232" s="92" t="s">
        <v>4254</v>
      </c>
      <c r="L232" s="92" t="s">
        <v>4250</v>
      </c>
      <c r="M232" s="92">
        <v>6000</v>
      </c>
      <c r="N232" s="96">
        <v>1280</v>
      </c>
      <c r="O232" s="96">
        <v>1280</v>
      </c>
      <c r="P232" s="97">
        <v>1</v>
      </c>
      <c r="Q232" s="98">
        <v>3662120143</v>
      </c>
      <c r="R232" s="98">
        <v>3133394405</v>
      </c>
      <c r="S232" s="98">
        <v>504630890</v>
      </c>
      <c r="T232" s="96">
        <v>1280</v>
      </c>
      <c r="U232" s="97">
        <v>0.21333333333333335</v>
      </c>
      <c r="V232" s="99">
        <v>1280</v>
      </c>
      <c r="W232" s="100">
        <v>1280</v>
      </c>
      <c r="X232" s="97">
        <v>1</v>
      </c>
      <c r="Y232" s="98">
        <v>3883713896</v>
      </c>
      <c r="Z232" s="98">
        <v>3773244105</v>
      </c>
      <c r="AA232" s="98">
        <v>2808785573</v>
      </c>
      <c r="AB232" s="100">
        <v>2560</v>
      </c>
      <c r="AC232" s="101">
        <v>0.42666666666666669</v>
      </c>
      <c r="AD232" s="100">
        <v>1720</v>
      </c>
      <c r="AE232" s="102">
        <v>1276</v>
      </c>
      <c r="AF232" s="101">
        <v>0.74186046511627912</v>
      </c>
      <c r="AG232" s="98">
        <v>5595360592.4399996</v>
      </c>
      <c r="AH232" s="98">
        <v>2552428044.7600002</v>
      </c>
      <c r="AI232" s="98">
        <v>2317644714.8499999</v>
      </c>
      <c r="AJ232" s="100">
        <v>3836</v>
      </c>
      <c r="AK232" s="101">
        <v>0.63933333333333331</v>
      </c>
      <c r="AL232" s="100">
        <v>1350</v>
      </c>
      <c r="AM232" s="103">
        <v>0.22500000000000001</v>
      </c>
      <c r="AN232" s="111">
        <v>1380</v>
      </c>
      <c r="AO232" s="110">
        <v>1</v>
      </c>
      <c r="AP232" s="98">
        <f>+SUMIFS('Ejec Diciembre 2023 Cajica'!G:G,'Ejec Diciembre 2023 Cajica'!B:B,4,'Ejec Diciembre 2023 Cajica'!D:D,BD_Resúmen!B232)</f>
        <v>7551285068.5300007</v>
      </c>
      <c r="AQ232" s="98">
        <f>+SUMIFS('Ejec Diciembre 2023 Cajica'!H:H,'Ejec Diciembre 2023 Cajica'!B:B,4,'Ejec Diciembre 2023 Cajica'!D:D,BD_Resúmen!B232)</f>
        <v>7410962202</v>
      </c>
      <c r="AR232" s="98">
        <f>+SUMIFS('Ejec Diciembre 2023 Cajica'!I:I,'Ejec Diciembre 2023 Cajica'!B:B,4,'Ejec Diciembre 2023 Cajica'!D:D,BD_Resúmen!B232)</f>
        <v>6712311587.6300011</v>
      </c>
      <c r="AS232" s="115">
        <v>5216</v>
      </c>
      <c r="AT232" s="101">
        <v>0.86929999999999996</v>
      </c>
      <c r="AU232" s="98">
        <f t="shared" si="8"/>
        <v>16870028756.76</v>
      </c>
      <c r="AV232" s="98">
        <f t="shared" si="9"/>
        <v>12343372765.480001</v>
      </c>
      <c r="AW232" s="92" t="s">
        <v>5027</v>
      </c>
      <c r="AX232" s="92"/>
    </row>
    <row r="233" spans="2:50" s="104" customFormat="1" ht="60">
      <c r="B233" s="93">
        <v>213</v>
      </c>
      <c r="C233" s="92">
        <v>213</v>
      </c>
      <c r="D233" s="94" t="s">
        <v>1337</v>
      </c>
      <c r="E233" s="94" t="s">
        <v>4132</v>
      </c>
      <c r="F233" s="94" t="s">
        <v>4174</v>
      </c>
      <c r="G233" s="94" t="s">
        <v>4619</v>
      </c>
      <c r="H233" s="94" t="s">
        <v>4110</v>
      </c>
      <c r="I233" s="95" t="s">
        <v>4110</v>
      </c>
      <c r="J233" s="94" t="s">
        <v>4621</v>
      </c>
      <c r="K233" s="92" t="s">
        <v>4249</v>
      </c>
      <c r="L233" s="92" t="s">
        <v>4250</v>
      </c>
      <c r="M233" s="92">
        <v>9</v>
      </c>
      <c r="N233" s="96">
        <v>9</v>
      </c>
      <c r="O233" s="96">
        <v>9</v>
      </c>
      <c r="P233" s="97">
        <v>1</v>
      </c>
      <c r="Q233" s="98">
        <v>120000</v>
      </c>
      <c r="R233" s="98">
        <v>120000</v>
      </c>
      <c r="S233" s="98">
        <v>120000</v>
      </c>
      <c r="T233" s="96">
        <v>9</v>
      </c>
      <c r="U233" s="97">
        <v>0.25</v>
      </c>
      <c r="V233" s="99">
        <v>9</v>
      </c>
      <c r="W233" s="100">
        <v>9</v>
      </c>
      <c r="X233" s="97">
        <v>1</v>
      </c>
      <c r="Y233" s="98">
        <v>658792448</v>
      </c>
      <c r="Z233" s="98">
        <v>658792448</v>
      </c>
      <c r="AA233" s="98">
        <v>658792448</v>
      </c>
      <c r="AB233" s="100">
        <v>18</v>
      </c>
      <c r="AC233" s="101">
        <v>0.5</v>
      </c>
      <c r="AD233" s="100">
        <v>9</v>
      </c>
      <c r="AE233" s="102">
        <v>9</v>
      </c>
      <c r="AF233" s="101">
        <v>1</v>
      </c>
      <c r="AG233" s="98">
        <v>0</v>
      </c>
      <c r="AH233" s="98">
        <v>0</v>
      </c>
      <c r="AI233" s="98">
        <v>0</v>
      </c>
      <c r="AJ233" s="100">
        <v>27</v>
      </c>
      <c r="AK233" s="101">
        <v>0.75</v>
      </c>
      <c r="AL233" s="100">
        <v>9</v>
      </c>
      <c r="AM233" s="103">
        <v>0.25</v>
      </c>
      <c r="AN233" s="111">
        <v>9</v>
      </c>
      <c r="AO233" s="110">
        <v>1</v>
      </c>
      <c r="AP233" s="98">
        <f>+SUMIFS('Ejec Diciembre 2023 Cajica'!G:G,'Ejec Diciembre 2023 Cajica'!B:B,4,'Ejec Diciembre 2023 Cajica'!D:D,BD_Resúmen!B233)</f>
        <v>5993027835</v>
      </c>
      <c r="AQ233" s="98">
        <f>+SUMIFS('Ejec Diciembre 2023 Cajica'!H:H,'Ejec Diciembre 2023 Cajica'!B:B,4,'Ejec Diciembre 2023 Cajica'!D:D,BD_Resúmen!B233)</f>
        <v>5755451116</v>
      </c>
      <c r="AR233" s="98">
        <f>+SUMIFS('Ejec Diciembre 2023 Cajica'!I:I,'Ejec Diciembre 2023 Cajica'!B:B,4,'Ejec Diciembre 2023 Cajica'!D:D,BD_Resúmen!B233)</f>
        <v>0</v>
      </c>
      <c r="AS233" s="115">
        <v>9</v>
      </c>
      <c r="AT233" s="101">
        <v>1</v>
      </c>
      <c r="AU233" s="98">
        <f t="shared" si="8"/>
        <v>6414363564</v>
      </c>
      <c r="AV233" s="98">
        <f t="shared" si="9"/>
        <v>658912448</v>
      </c>
      <c r="AW233" s="92" t="s">
        <v>5028</v>
      </c>
      <c r="AX233" s="92"/>
    </row>
    <row r="234" spans="2:50" s="104" customFormat="1" ht="84">
      <c r="B234" s="93">
        <v>214</v>
      </c>
      <c r="C234" s="92">
        <v>214</v>
      </c>
      <c r="D234" s="94" t="s">
        <v>1337</v>
      </c>
      <c r="E234" s="94" t="s">
        <v>4132</v>
      </c>
      <c r="F234" s="94" t="s">
        <v>4174</v>
      </c>
      <c r="G234" s="94" t="s">
        <v>4622</v>
      </c>
      <c r="H234" s="94" t="s">
        <v>4110</v>
      </c>
      <c r="I234" s="95" t="s">
        <v>4110</v>
      </c>
      <c r="J234" s="94" t="s">
        <v>4623</v>
      </c>
      <c r="K234" s="92" t="s">
        <v>4254</v>
      </c>
      <c r="L234" s="92" t="s">
        <v>4250</v>
      </c>
      <c r="M234" s="92">
        <v>2400</v>
      </c>
      <c r="N234" s="96">
        <v>436</v>
      </c>
      <c r="O234" s="96">
        <v>436</v>
      </c>
      <c r="P234" s="97">
        <v>1</v>
      </c>
      <c r="Q234" s="98">
        <v>599532078</v>
      </c>
      <c r="R234" s="98">
        <v>545473369</v>
      </c>
      <c r="S234" s="98">
        <v>545473369</v>
      </c>
      <c r="T234" s="96">
        <v>436</v>
      </c>
      <c r="U234" s="97">
        <v>0.18166666666666667</v>
      </c>
      <c r="V234" s="99">
        <v>564</v>
      </c>
      <c r="W234" s="100">
        <v>452</v>
      </c>
      <c r="X234" s="97">
        <v>0.8014184397163121</v>
      </c>
      <c r="Y234" s="98">
        <v>2708553381</v>
      </c>
      <c r="Z234" s="98">
        <v>2708319544</v>
      </c>
      <c r="AA234" s="98">
        <v>1816985944</v>
      </c>
      <c r="AB234" s="100">
        <v>888</v>
      </c>
      <c r="AC234" s="101">
        <v>0.37</v>
      </c>
      <c r="AD234" s="100">
        <v>700</v>
      </c>
      <c r="AE234" s="102">
        <v>575</v>
      </c>
      <c r="AF234" s="101">
        <v>0.8214285714285714</v>
      </c>
      <c r="AG234" s="98">
        <v>978474659</v>
      </c>
      <c r="AH234" s="98">
        <v>964918255</v>
      </c>
      <c r="AI234" s="98">
        <v>945851779</v>
      </c>
      <c r="AJ234" s="100">
        <v>1463</v>
      </c>
      <c r="AK234" s="101">
        <v>0.60958333333333337</v>
      </c>
      <c r="AL234" s="100">
        <v>575</v>
      </c>
      <c r="AM234" s="103">
        <v>0.23958333333333334</v>
      </c>
      <c r="AN234" s="111">
        <v>609</v>
      </c>
      <c r="AO234" s="110">
        <v>1</v>
      </c>
      <c r="AP234" s="98">
        <f>+SUMIFS('Ejec Diciembre 2023 Cajica'!G:G,'Ejec Diciembre 2023 Cajica'!B:B,4,'Ejec Diciembre 2023 Cajica'!D:D,BD_Resúmen!B234)</f>
        <v>1935341076.3600001</v>
      </c>
      <c r="AQ234" s="98">
        <f>+SUMIFS('Ejec Diciembre 2023 Cajica'!H:H,'Ejec Diciembre 2023 Cajica'!B:B,4,'Ejec Diciembre 2023 Cajica'!D:D,BD_Resúmen!B234)</f>
        <v>1912345726.49</v>
      </c>
      <c r="AR234" s="98">
        <f>+SUMIFS('Ejec Diciembre 2023 Cajica'!I:I,'Ejec Diciembre 2023 Cajica'!B:B,4,'Ejec Diciembre 2023 Cajica'!D:D,BD_Resúmen!B234)</f>
        <v>1535546748</v>
      </c>
      <c r="AS234" s="115">
        <v>2072</v>
      </c>
      <c r="AT234" s="101">
        <v>0.86329999999999996</v>
      </c>
      <c r="AU234" s="98">
        <f t="shared" si="8"/>
        <v>6131056894.4899998</v>
      </c>
      <c r="AV234" s="98">
        <f t="shared" si="9"/>
        <v>4843857840</v>
      </c>
      <c r="AW234" s="92" t="s">
        <v>5029</v>
      </c>
      <c r="AX234" s="92"/>
    </row>
    <row r="235" spans="2:50" s="104" customFormat="1" ht="60">
      <c r="B235" s="93">
        <v>215</v>
      </c>
      <c r="C235" s="92">
        <v>215</v>
      </c>
      <c r="D235" s="94" t="s">
        <v>1337</v>
      </c>
      <c r="E235" s="94" t="s">
        <v>4132</v>
      </c>
      <c r="F235" s="94" t="s">
        <v>4174</v>
      </c>
      <c r="G235" s="94" t="s">
        <v>4622</v>
      </c>
      <c r="H235" s="94" t="s">
        <v>4110</v>
      </c>
      <c r="I235" s="95" t="s">
        <v>4110</v>
      </c>
      <c r="J235" s="94" t="s">
        <v>4624</v>
      </c>
      <c r="K235" s="92" t="s">
        <v>4254</v>
      </c>
      <c r="L235" s="92" t="s">
        <v>4250</v>
      </c>
      <c r="M235" s="92">
        <v>400</v>
      </c>
      <c r="N235" s="96">
        <v>0</v>
      </c>
      <c r="O235" s="96">
        <v>0</v>
      </c>
      <c r="P235" s="97">
        <v>0</v>
      </c>
      <c r="Q235" s="98">
        <v>0</v>
      </c>
      <c r="R235" s="98">
        <v>0</v>
      </c>
      <c r="S235" s="98">
        <v>0</v>
      </c>
      <c r="T235" s="96">
        <v>0</v>
      </c>
      <c r="U235" s="97">
        <v>0</v>
      </c>
      <c r="V235" s="99">
        <v>0</v>
      </c>
      <c r="W235" s="100">
        <v>0</v>
      </c>
      <c r="X235" s="97">
        <v>0</v>
      </c>
      <c r="Y235" s="98">
        <v>0</v>
      </c>
      <c r="Z235" s="98">
        <v>0</v>
      </c>
      <c r="AA235" s="98">
        <v>0</v>
      </c>
      <c r="AB235" s="100">
        <v>0</v>
      </c>
      <c r="AC235" s="101">
        <v>0</v>
      </c>
      <c r="AD235" s="100">
        <v>200</v>
      </c>
      <c r="AE235" s="102">
        <v>72</v>
      </c>
      <c r="AF235" s="101">
        <v>0.36</v>
      </c>
      <c r="AG235" s="98">
        <v>87840000</v>
      </c>
      <c r="AH235" s="98">
        <v>87840000</v>
      </c>
      <c r="AI235" s="98">
        <v>87840000</v>
      </c>
      <c r="AJ235" s="100">
        <v>72</v>
      </c>
      <c r="AK235" s="101">
        <v>0.18</v>
      </c>
      <c r="AL235" s="100">
        <v>72</v>
      </c>
      <c r="AM235" s="103">
        <v>0.18</v>
      </c>
      <c r="AN235" s="111">
        <v>98</v>
      </c>
      <c r="AO235" s="110">
        <v>1</v>
      </c>
      <c r="AP235" s="98">
        <f>+SUMIFS('Ejec Diciembre 2023 Cajica'!G:G,'Ejec Diciembre 2023 Cajica'!B:B,4,'Ejec Diciembre 2023 Cajica'!D:D,BD_Resúmen!B235)</f>
        <v>138689600</v>
      </c>
      <c r="AQ235" s="98">
        <f>+SUMIFS('Ejec Diciembre 2023 Cajica'!H:H,'Ejec Diciembre 2023 Cajica'!B:B,4,'Ejec Diciembre 2023 Cajica'!D:D,BD_Resúmen!B235)</f>
        <v>138689600</v>
      </c>
      <c r="AR235" s="98">
        <f>+SUMIFS('Ejec Diciembre 2023 Cajica'!I:I,'Ejec Diciembre 2023 Cajica'!B:B,4,'Ejec Diciembre 2023 Cajica'!D:D,BD_Resúmen!B235)</f>
        <v>138689600</v>
      </c>
      <c r="AS235" s="115">
        <v>170</v>
      </c>
      <c r="AT235" s="101">
        <v>0.42499999999999999</v>
      </c>
      <c r="AU235" s="98">
        <f t="shared" si="8"/>
        <v>226529600</v>
      </c>
      <c r="AV235" s="98">
        <f t="shared" si="9"/>
        <v>226529600</v>
      </c>
      <c r="AW235" s="92" t="s">
        <v>5030</v>
      </c>
      <c r="AX235" s="92"/>
    </row>
    <row r="236" spans="2:50" s="104" customFormat="1" ht="72">
      <c r="B236" s="93">
        <v>216</v>
      </c>
      <c r="C236" s="92">
        <v>216</v>
      </c>
      <c r="D236" s="94" t="s">
        <v>1337</v>
      </c>
      <c r="E236" s="94" t="s">
        <v>4132</v>
      </c>
      <c r="F236" s="94" t="s">
        <v>4174</v>
      </c>
      <c r="G236" s="94" t="s">
        <v>4625</v>
      </c>
      <c r="H236" s="94" t="s">
        <v>4110</v>
      </c>
      <c r="I236" s="95" t="s">
        <v>4110</v>
      </c>
      <c r="J236" s="94" t="s">
        <v>4626</v>
      </c>
      <c r="K236" s="92" t="s">
        <v>4254</v>
      </c>
      <c r="L236" s="92" t="s">
        <v>4250</v>
      </c>
      <c r="M236" s="92">
        <v>2</v>
      </c>
      <c r="N236" s="96">
        <v>0.22</v>
      </c>
      <c r="O236" s="96">
        <v>0.22</v>
      </c>
      <c r="P236" s="97">
        <v>1</v>
      </c>
      <c r="Q236" s="98">
        <v>256942319</v>
      </c>
      <c r="R236" s="98">
        <v>233774301</v>
      </c>
      <c r="S236" s="98">
        <v>233774301</v>
      </c>
      <c r="T236" s="96">
        <v>0.22</v>
      </c>
      <c r="U236" s="97">
        <v>0.11</v>
      </c>
      <c r="V236" s="99">
        <v>0.59</v>
      </c>
      <c r="W236" s="100">
        <v>0.14000000000000001</v>
      </c>
      <c r="X236" s="97">
        <v>0.23728813559322037</v>
      </c>
      <c r="Y236" s="98">
        <v>2558397143</v>
      </c>
      <c r="Z236" s="98">
        <v>2558397143</v>
      </c>
      <c r="AA236" s="98">
        <v>761504437</v>
      </c>
      <c r="AB236" s="100">
        <v>0.36</v>
      </c>
      <c r="AC236" s="101">
        <v>0.18</v>
      </c>
      <c r="AD236" s="100">
        <v>0.6</v>
      </c>
      <c r="AE236" s="102">
        <v>0</v>
      </c>
      <c r="AF236" s="101">
        <v>0</v>
      </c>
      <c r="AG236" s="98">
        <v>101613185</v>
      </c>
      <c r="AH236" s="98">
        <v>0</v>
      </c>
      <c r="AI236" s="98">
        <v>0</v>
      </c>
      <c r="AJ236" s="100">
        <v>0.36</v>
      </c>
      <c r="AK236" s="101">
        <v>0.18</v>
      </c>
      <c r="AL236" s="100">
        <v>0.82</v>
      </c>
      <c r="AM236" s="103">
        <v>0.41</v>
      </c>
      <c r="AN236" s="111">
        <v>0.4</v>
      </c>
      <c r="AO236" s="110">
        <v>0.48780487804878053</v>
      </c>
      <c r="AP236" s="98">
        <f>+SUMIFS('Ejec Diciembre 2023 Cajica'!G:G,'Ejec Diciembre 2023 Cajica'!B:B,4,'Ejec Diciembre 2023 Cajica'!D:D,BD_Resúmen!B236)</f>
        <v>23626120</v>
      </c>
      <c r="AQ236" s="98">
        <f>+SUMIFS('Ejec Diciembre 2023 Cajica'!H:H,'Ejec Diciembre 2023 Cajica'!B:B,4,'Ejec Diciembre 2023 Cajica'!D:D,BD_Resúmen!B236)</f>
        <v>23626120</v>
      </c>
      <c r="AR236" s="98">
        <f>+SUMIFS('Ejec Diciembre 2023 Cajica'!I:I,'Ejec Diciembre 2023 Cajica'!B:B,4,'Ejec Diciembre 2023 Cajica'!D:D,BD_Resúmen!B236)</f>
        <v>23626120</v>
      </c>
      <c r="AS236" s="115">
        <v>0.76</v>
      </c>
      <c r="AT236" s="101">
        <v>0.38</v>
      </c>
      <c r="AU236" s="98">
        <f t="shared" si="8"/>
        <v>2815797564</v>
      </c>
      <c r="AV236" s="98">
        <f t="shared" si="9"/>
        <v>1018904858</v>
      </c>
      <c r="AW236" s="92" t="s">
        <v>5031</v>
      </c>
      <c r="AX236" s="92" t="s">
        <v>5032</v>
      </c>
    </row>
    <row r="237" spans="2:50" s="104" customFormat="1" ht="36">
      <c r="B237" s="93">
        <v>217</v>
      </c>
      <c r="C237" s="92">
        <v>217</v>
      </c>
      <c r="D237" s="94" t="s">
        <v>2674</v>
      </c>
      <c r="E237" s="94" t="s">
        <v>4137</v>
      </c>
      <c r="F237" s="94" t="s">
        <v>4175</v>
      </c>
      <c r="G237" s="94" t="s">
        <v>4627</v>
      </c>
      <c r="H237" s="94" t="s">
        <v>4127</v>
      </c>
      <c r="I237" s="95" t="s">
        <v>4127</v>
      </c>
      <c r="J237" s="94" t="s">
        <v>4628</v>
      </c>
      <c r="K237" s="92" t="s">
        <v>4254</v>
      </c>
      <c r="L237" s="92" t="s">
        <v>4250</v>
      </c>
      <c r="M237" s="92">
        <v>4</v>
      </c>
      <c r="N237" s="96">
        <v>1</v>
      </c>
      <c r="O237" s="96">
        <v>1</v>
      </c>
      <c r="P237" s="97">
        <v>1</v>
      </c>
      <c r="Q237" s="98">
        <v>95955333</v>
      </c>
      <c r="R237" s="98">
        <v>82295333</v>
      </c>
      <c r="S237" s="98">
        <v>82295333</v>
      </c>
      <c r="T237" s="96">
        <v>1</v>
      </c>
      <c r="U237" s="97">
        <v>0.25</v>
      </c>
      <c r="V237" s="99">
        <v>1</v>
      </c>
      <c r="W237" s="100">
        <v>1</v>
      </c>
      <c r="X237" s="97">
        <v>1</v>
      </c>
      <c r="Y237" s="98">
        <v>129080398</v>
      </c>
      <c r="Z237" s="98">
        <v>129080398</v>
      </c>
      <c r="AA237" s="98">
        <v>129080398</v>
      </c>
      <c r="AB237" s="100">
        <v>2</v>
      </c>
      <c r="AC237" s="101">
        <v>0.5</v>
      </c>
      <c r="AD237" s="100">
        <v>1</v>
      </c>
      <c r="AE237" s="102">
        <v>1</v>
      </c>
      <c r="AF237" s="101">
        <v>1</v>
      </c>
      <c r="AG237" s="98">
        <v>169021000</v>
      </c>
      <c r="AH237" s="98">
        <v>169021000</v>
      </c>
      <c r="AI237" s="98">
        <v>169021000</v>
      </c>
      <c r="AJ237" s="100">
        <v>3</v>
      </c>
      <c r="AK237" s="101">
        <v>0.75</v>
      </c>
      <c r="AL237" s="100">
        <v>1</v>
      </c>
      <c r="AM237" s="103">
        <v>0.25</v>
      </c>
      <c r="AN237" s="111">
        <v>1</v>
      </c>
      <c r="AO237" s="110">
        <v>1</v>
      </c>
      <c r="AP237" s="98">
        <f>+SUMIFS('Ejec Diciembre 2023 Cajica'!G:G,'Ejec Diciembre 2023 Cajica'!B:B,4,'Ejec Diciembre 2023 Cajica'!D:D,BD_Resúmen!B237)</f>
        <v>315759733</v>
      </c>
      <c r="AQ237" s="98">
        <f>+SUMIFS('Ejec Diciembre 2023 Cajica'!H:H,'Ejec Diciembre 2023 Cajica'!B:B,4,'Ejec Diciembre 2023 Cajica'!D:D,BD_Resúmen!B237)</f>
        <v>315688100</v>
      </c>
      <c r="AR237" s="98">
        <f>+SUMIFS('Ejec Diciembre 2023 Cajica'!I:I,'Ejec Diciembre 2023 Cajica'!B:B,4,'Ejec Diciembre 2023 Cajica'!D:D,BD_Resúmen!B237)</f>
        <v>293553400</v>
      </c>
      <c r="AS237" s="115">
        <v>4</v>
      </c>
      <c r="AT237" s="101">
        <v>1</v>
      </c>
      <c r="AU237" s="98">
        <f t="shared" si="8"/>
        <v>696084831</v>
      </c>
      <c r="AV237" s="98">
        <f t="shared" si="9"/>
        <v>673950131</v>
      </c>
      <c r="AW237" s="92" t="s">
        <v>5146</v>
      </c>
      <c r="AX237" s="92"/>
    </row>
    <row r="238" spans="2:50" s="104" customFormat="1" ht="204">
      <c r="B238" s="93">
        <v>218</v>
      </c>
      <c r="C238" s="92">
        <v>218</v>
      </c>
      <c r="D238" s="94" t="s">
        <v>2674</v>
      </c>
      <c r="E238" s="94" t="s">
        <v>4137</v>
      </c>
      <c r="F238" s="94" t="s">
        <v>4175</v>
      </c>
      <c r="G238" s="94" t="s">
        <v>4629</v>
      </c>
      <c r="H238" s="94" t="s">
        <v>4152</v>
      </c>
      <c r="I238" s="95" t="s">
        <v>4152</v>
      </c>
      <c r="J238" s="94" t="s">
        <v>4630</v>
      </c>
      <c r="K238" s="92" t="s">
        <v>4254</v>
      </c>
      <c r="L238" s="92" t="s">
        <v>4250</v>
      </c>
      <c r="M238" s="92">
        <v>500</v>
      </c>
      <c r="N238" s="96">
        <v>110</v>
      </c>
      <c r="O238" s="96">
        <v>110</v>
      </c>
      <c r="P238" s="97">
        <v>1</v>
      </c>
      <c r="Q238" s="98">
        <v>32040458.780000001</v>
      </c>
      <c r="R238" s="98">
        <v>32028588.510000002</v>
      </c>
      <c r="S238" s="98">
        <v>31928231.699999999</v>
      </c>
      <c r="T238" s="96">
        <v>110</v>
      </c>
      <c r="U238" s="97">
        <v>0.22</v>
      </c>
      <c r="V238" s="99">
        <v>130</v>
      </c>
      <c r="W238" s="100">
        <v>130</v>
      </c>
      <c r="X238" s="97">
        <v>1</v>
      </c>
      <c r="Y238" s="98">
        <v>306545012</v>
      </c>
      <c r="Z238" s="98">
        <v>306545012</v>
      </c>
      <c r="AA238" s="98">
        <v>306545012</v>
      </c>
      <c r="AB238" s="100">
        <v>240</v>
      </c>
      <c r="AC238" s="101">
        <v>0.48</v>
      </c>
      <c r="AD238" s="100">
        <v>130</v>
      </c>
      <c r="AE238" s="102">
        <v>130</v>
      </c>
      <c r="AF238" s="101">
        <v>1</v>
      </c>
      <c r="AG238" s="98">
        <v>246816467</v>
      </c>
      <c r="AH238" s="98">
        <v>241249267</v>
      </c>
      <c r="AI238" s="98">
        <v>241249267</v>
      </c>
      <c r="AJ238" s="100">
        <v>370</v>
      </c>
      <c r="AK238" s="101">
        <v>0.74</v>
      </c>
      <c r="AL238" s="100">
        <v>130</v>
      </c>
      <c r="AM238" s="103">
        <v>0.26</v>
      </c>
      <c r="AN238" s="111">
        <v>130</v>
      </c>
      <c r="AO238" s="110">
        <v>1</v>
      </c>
      <c r="AP238" s="98">
        <f>+SUMIFS('Ejec Diciembre 2023 Cajica'!G:G,'Ejec Diciembre 2023 Cajica'!B:B,4,'Ejec Diciembre 2023 Cajica'!D:D,BD_Resúmen!B238)</f>
        <v>246944153</v>
      </c>
      <c r="AQ238" s="98">
        <f>+SUMIFS('Ejec Diciembre 2023 Cajica'!H:H,'Ejec Diciembre 2023 Cajica'!B:B,4,'Ejec Diciembre 2023 Cajica'!D:D,BD_Resúmen!B238)</f>
        <v>246944153</v>
      </c>
      <c r="AR238" s="98">
        <f>+SUMIFS('Ejec Diciembre 2023 Cajica'!I:I,'Ejec Diciembre 2023 Cajica'!B:B,4,'Ejec Diciembre 2023 Cajica'!D:D,BD_Resúmen!B238)</f>
        <v>246527286</v>
      </c>
      <c r="AS238" s="115">
        <v>500</v>
      </c>
      <c r="AT238" s="101">
        <v>1</v>
      </c>
      <c r="AU238" s="98">
        <f t="shared" si="8"/>
        <v>826767020.50999999</v>
      </c>
      <c r="AV238" s="98">
        <f t="shared" si="9"/>
        <v>826249796.70000005</v>
      </c>
      <c r="AW238" s="92" t="s">
        <v>5033</v>
      </c>
      <c r="AX238" s="92"/>
    </row>
    <row r="239" spans="2:50" s="104" customFormat="1" ht="48">
      <c r="B239" s="93">
        <v>219</v>
      </c>
      <c r="C239" s="92">
        <v>219</v>
      </c>
      <c r="D239" s="94" t="s">
        <v>2674</v>
      </c>
      <c r="E239" s="94" t="s">
        <v>4137</v>
      </c>
      <c r="F239" s="94" t="s">
        <v>4175</v>
      </c>
      <c r="G239" s="94" t="s">
        <v>4631</v>
      </c>
      <c r="H239" s="94" t="s">
        <v>4152</v>
      </c>
      <c r="I239" s="95" t="s">
        <v>4152</v>
      </c>
      <c r="J239" s="94" t="s">
        <v>4632</v>
      </c>
      <c r="K239" s="92" t="s">
        <v>4254</v>
      </c>
      <c r="L239" s="92" t="s">
        <v>4250</v>
      </c>
      <c r="M239" s="92">
        <v>12</v>
      </c>
      <c r="N239" s="96">
        <v>3</v>
      </c>
      <c r="O239" s="96">
        <v>3</v>
      </c>
      <c r="P239" s="97">
        <v>1</v>
      </c>
      <c r="Q239" s="98">
        <v>384485505.39999998</v>
      </c>
      <c r="R239" s="98">
        <v>384343062.08999997</v>
      </c>
      <c r="S239" s="98">
        <v>383138780.35000002</v>
      </c>
      <c r="T239" s="96">
        <v>3</v>
      </c>
      <c r="U239" s="97">
        <v>0.25</v>
      </c>
      <c r="V239" s="99">
        <v>3</v>
      </c>
      <c r="W239" s="100">
        <v>3</v>
      </c>
      <c r="X239" s="97">
        <v>1</v>
      </c>
      <c r="Y239" s="98">
        <v>274067040</v>
      </c>
      <c r="Z239" s="98">
        <v>274067040</v>
      </c>
      <c r="AA239" s="98">
        <v>274067040</v>
      </c>
      <c r="AB239" s="100">
        <v>6</v>
      </c>
      <c r="AC239" s="101">
        <v>0.5</v>
      </c>
      <c r="AD239" s="100">
        <v>3</v>
      </c>
      <c r="AE239" s="102">
        <v>3</v>
      </c>
      <c r="AF239" s="101">
        <v>1</v>
      </c>
      <c r="AG239" s="98">
        <v>331576000</v>
      </c>
      <c r="AH239" s="98">
        <v>331576000</v>
      </c>
      <c r="AI239" s="98">
        <v>331576000</v>
      </c>
      <c r="AJ239" s="100">
        <v>9</v>
      </c>
      <c r="AK239" s="101">
        <v>0.75</v>
      </c>
      <c r="AL239" s="100">
        <v>3</v>
      </c>
      <c r="AM239" s="103">
        <v>0.25</v>
      </c>
      <c r="AN239" s="111">
        <v>3</v>
      </c>
      <c r="AO239" s="110">
        <v>1</v>
      </c>
      <c r="AP239" s="98">
        <f>+SUMIFS('Ejec Diciembre 2023 Cajica'!G:G,'Ejec Diciembre 2023 Cajica'!B:B,4,'Ejec Diciembre 2023 Cajica'!D:D,BD_Resúmen!B239)</f>
        <v>346923185</v>
      </c>
      <c r="AQ239" s="98">
        <f>+SUMIFS('Ejec Diciembre 2023 Cajica'!H:H,'Ejec Diciembre 2023 Cajica'!B:B,4,'Ejec Diciembre 2023 Cajica'!D:D,BD_Resúmen!B239)</f>
        <v>346923185</v>
      </c>
      <c r="AR239" s="98">
        <f>+SUMIFS('Ejec Diciembre 2023 Cajica'!I:I,'Ejec Diciembre 2023 Cajica'!B:B,4,'Ejec Diciembre 2023 Cajica'!D:D,BD_Resúmen!B239)</f>
        <v>309707440</v>
      </c>
      <c r="AS239" s="115">
        <v>12</v>
      </c>
      <c r="AT239" s="101">
        <v>1</v>
      </c>
      <c r="AU239" s="98">
        <f t="shared" si="8"/>
        <v>1336909287.0899999</v>
      </c>
      <c r="AV239" s="98">
        <f t="shared" si="9"/>
        <v>1298489260.3499999</v>
      </c>
      <c r="AW239" s="92" t="s">
        <v>5034</v>
      </c>
      <c r="AX239" s="92"/>
    </row>
    <row r="240" spans="2:50" s="104" customFormat="1" ht="36">
      <c r="B240" s="93">
        <v>220</v>
      </c>
      <c r="C240" s="92">
        <v>220</v>
      </c>
      <c r="D240" s="94" t="s">
        <v>2674</v>
      </c>
      <c r="E240" s="94" t="s">
        <v>4137</v>
      </c>
      <c r="F240" s="94" t="s">
        <v>4175</v>
      </c>
      <c r="G240" s="94" t="s">
        <v>4633</v>
      </c>
      <c r="H240" s="94" t="s">
        <v>4152</v>
      </c>
      <c r="I240" s="95" t="s">
        <v>4152</v>
      </c>
      <c r="J240" s="94" t="s">
        <v>4634</v>
      </c>
      <c r="K240" s="92" t="s">
        <v>4254</v>
      </c>
      <c r="L240" s="92" t="s">
        <v>4250</v>
      </c>
      <c r="M240" s="92">
        <v>20</v>
      </c>
      <c r="N240" s="96">
        <v>4</v>
      </c>
      <c r="O240" s="96">
        <v>4</v>
      </c>
      <c r="P240" s="97">
        <v>1</v>
      </c>
      <c r="Q240" s="98">
        <v>109853001.54000001</v>
      </c>
      <c r="R240" s="98">
        <v>109812303.45999999</v>
      </c>
      <c r="S240" s="98">
        <v>109468222.95999999</v>
      </c>
      <c r="T240" s="96">
        <v>4</v>
      </c>
      <c r="U240" s="97">
        <v>0.2</v>
      </c>
      <c r="V240" s="99">
        <v>6</v>
      </c>
      <c r="W240" s="100">
        <v>6</v>
      </c>
      <c r="X240" s="97">
        <v>1</v>
      </c>
      <c r="Y240" s="98">
        <v>72007401</v>
      </c>
      <c r="Z240" s="98">
        <v>72007401</v>
      </c>
      <c r="AA240" s="98">
        <v>72007401</v>
      </c>
      <c r="AB240" s="100">
        <v>10</v>
      </c>
      <c r="AC240" s="101">
        <v>0.5</v>
      </c>
      <c r="AD240" s="100">
        <v>5</v>
      </c>
      <c r="AE240" s="102">
        <v>5</v>
      </c>
      <c r="AF240" s="101">
        <v>1</v>
      </c>
      <c r="AG240" s="98">
        <v>195582500</v>
      </c>
      <c r="AH240" s="98">
        <v>195582500</v>
      </c>
      <c r="AI240" s="98">
        <v>195582500</v>
      </c>
      <c r="AJ240" s="100">
        <v>15</v>
      </c>
      <c r="AK240" s="101">
        <v>0.75</v>
      </c>
      <c r="AL240" s="100">
        <v>5</v>
      </c>
      <c r="AM240" s="103">
        <v>0.25</v>
      </c>
      <c r="AN240" s="111">
        <v>5</v>
      </c>
      <c r="AO240" s="110">
        <v>1</v>
      </c>
      <c r="AP240" s="98">
        <f>+SUMIFS('Ejec Diciembre 2023 Cajica'!G:G,'Ejec Diciembre 2023 Cajica'!B:B,4,'Ejec Diciembre 2023 Cajica'!D:D,BD_Resúmen!B240)</f>
        <v>102949000.94</v>
      </c>
      <c r="AQ240" s="98">
        <f>+SUMIFS('Ejec Diciembre 2023 Cajica'!H:H,'Ejec Diciembre 2023 Cajica'!B:B,4,'Ejec Diciembre 2023 Cajica'!D:D,BD_Resúmen!B240)</f>
        <v>102949000</v>
      </c>
      <c r="AR240" s="98">
        <f>+SUMIFS('Ejec Diciembre 2023 Cajica'!I:I,'Ejec Diciembre 2023 Cajica'!B:B,4,'Ejec Diciembre 2023 Cajica'!D:D,BD_Resúmen!B240)</f>
        <v>99470000</v>
      </c>
      <c r="AS240" s="115">
        <v>20</v>
      </c>
      <c r="AT240" s="101">
        <v>1</v>
      </c>
      <c r="AU240" s="98">
        <f t="shared" si="8"/>
        <v>480351204.45999998</v>
      </c>
      <c r="AV240" s="98">
        <f t="shared" si="9"/>
        <v>476528123.95999998</v>
      </c>
      <c r="AW240" s="92" t="s">
        <v>5035</v>
      </c>
      <c r="AX240" s="92"/>
    </row>
    <row r="241" spans="2:50" s="104" customFormat="1" ht="48">
      <c r="B241" s="93">
        <v>221</v>
      </c>
      <c r="C241" s="92">
        <v>221</v>
      </c>
      <c r="D241" s="94" t="s">
        <v>2674</v>
      </c>
      <c r="E241" s="94" t="s">
        <v>4137</v>
      </c>
      <c r="F241" s="94" t="s">
        <v>4175</v>
      </c>
      <c r="G241" s="94" t="s">
        <v>4635</v>
      </c>
      <c r="H241" s="94" t="s">
        <v>4127</v>
      </c>
      <c r="I241" s="95" t="s">
        <v>4127</v>
      </c>
      <c r="J241" s="94" t="s">
        <v>4636</v>
      </c>
      <c r="K241" s="92" t="s">
        <v>4254</v>
      </c>
      <c r="L241" s="92" t="s">
        <v>4250</v>
      </c>
      <c r="M241" s="92">
        <v>6</v>
      </c>
      <c r="N241" s="96">
        <v>2</v>
      </c>
      <c r="O241" s="96">
        <v>2</v>
      </c>
      <c r="P241" s="97">
        <v>1</v>
      </c>
      <c r="Q241" s="98">
        <v>878824012.29999995</v>
      </c>
      <c r="R241" s="98">
        <v>878498427.60000002</v>
      </c>
      <c r="S241" s="98">
        <v>875745783.70000005</v>
      </c>
      <c r="T241" s="96">
        <v>2</v>
      </c>
      <c r="U241" s="97">
        <v>0.33333333333333331</v>
      </c>
      <c r="V241" s="99">
        <v>2</v>
      </c>
      <c r="W241" s="100">
        <v>2</v>
      </c>
      <c r="X241" s="97">
        <v>1</v>
      </c>
      <c r="Y241" s="98">
        <v>37085605</v>
      </c>
      <c r="Z241" s="98">
        <v>37085605</v>
      </c>
      <c r="AA241" s="98">
        <v>37085605</v>
      </c>
      <c r="AB241" s="100">
        <v>4</v>
      </c>
      <c r="AC241" s="101">
        <v>0.66666666666666663</v>
      </c>
      <c r="AD241" s="100">
        <v>1</v>
      </c>
      <c r="AE241" s="102">
        <v>1</v>
      </c>
      <c r="AF241" s="101">
        <v>1</v>
      </c>
      <c r="AG241" s="98">
        <v>577960030</v>
      </c>
      <c r="AH241" s="98">
        <v>577960030</v>
      </c>
      <c r="AI241" s="98">
        <v>577960030</v>
      </c>
      <c r="AJ241" s="100">
        <v>5</v>
      </c>
      <c r="AK241" s="101">
        <v>0.83333333333333337</v>
      </c>
      <c r="AL241" s="100">
        <v>1</v>
      </c>
      <c r="AM241" s="103">
        <v>0.16666666666666666</v>
      </c>
      <c r="AN241" s="111">
        <v>1</v>
      </c>
      <c r="AO241" s="110">
        <v>1</v>
      </c>
      <c r="AP241" s="98">
        <f>+SUMIFS('Ejec Diciembre 2023 Cajica'!G:G,'Ejec Diciembre 2023 Cajica'!B:B,4,'Ejec Diciembre 2023 Cajica'!D:D,BD_Resúmen!B241)</f>
        <v>283528200</v>
      </c>
      <c r="AQ241" s="98">
        <f>+SUMIFS('Ejec Diciembre 2023 Cajica'!H:H,'Ejec Diciembre 2023 Cajica'!B:B,4,'Ejec Diciembre 2023 Cajica'!D:D,BD_Resúmen!B241)</f>
        <v>281442368</v>
      </c>
      <c r="AR241" s="98">
        <f>+SUMIFS('Ejec Diciembre 2023 Cajica'!I:I,'Ejec Diciembre 2023 Cajica'!B:B,4,'Ejec Diciembre 2023 Cajica'!D:D,BD_Resúmen!B241)</f>
        <v>272559868</v>
      </c>
      <c r="AS241" s="115">
        <v>6</v>
      </c>
      <c r="AT241" s="101">
        <v>1</v>
      </c>
      <c r="AU241" s="98">
        <f t="shared" si="8"/>
        <v>1774986430.5999999</v>
      </c>
      <c r="AV241" s="98">
        <f t="shared" si="9"/>
        <v>1763351286.7</v>
      </c>
      <c r="AW241" s="92" t="s">
        <v>5145</v>
      </c>
      <c r="AX241" s="92"/>
    </row>
    <row r="242" spans="2:50" s="104" customFormat="1" ht="48">
      <c r="B242" s="93">
        <v>222</v>
      </c>
      <c r="C242" s="92">
        <v>222</v>
      </c>
      <c r="D242" s="94" t="s">
        <v>2674</v>
      </c>
      <c r="E242" s="94" t="s">
        <v>4137</v>
      </c>
      <c r="F242" s="94" t="s">
        <v>4176</v>
      </c>
      <c r="G242" s="94" t="s">
        <v>4637</v>
      </c>
      <c r="H242" s="94" t="s">
        <v>4127</v>
      </c>
      <c r="I242" s="95" t="s">
        <v>4127</v>
      </c>
      <c r="J242" s="94" t="s">
        <v>4638</v>
      </c>
      <c r="K242" s="92" t="s">
        <v>4254</v>
      </c>
      <c r="L242" s="92" t="s">
        <v>4250</v>
      </c>
      <c r="M242" s="92">
        <v>27000</v>
      </c>
      <c r="N242" s="96">
        <v>18425</v>
      </c>
      <c r="O242" s="96">
        <v>18425</v>
      </c>
      <c r="P242" s="97">
        <v>1</v>
      </c>
      <c r="Q242" s="98">
        <v>122670000</v>
      </c>
      <c r="R242" s="98">
        <v>103700856</v>
      </c>
      <c r="S242" s="98">
        <v>103700856</v>
      </c>
      <c r="T242" s="96">
        <v>18425</v>
      </c>
      <c r="U242" s="97">
        <v>0.68240740740740746</v>
      </c>
      <c r="V242" s="99">
        <v>200</v>
      </c>
      <c r="W242" s="100">
        <v>587</v>
      </c>
      <c r="X242" s="97">
        <v>1</v>
      </c>
      <c r="Y242" s="98">
        <v>89868004</v>
      </c>
      <c r="Z242" s="98">
        <v>66750903</v>
      </c>
      <c r="AA242" s="98">
        <v>66750903</v>
      </c>
      <c r="AB242" s="100">
        <v>19012</v>
      </c>
      <c r="AC242" s="101">
        <v>0.70414814814814819</v>
      </c>
      <c r="AD242" s="100">
        <v>22813</v>
      </c>
      <c r="AE242" s="102">
        <v>19732</v>
      </c>
      <c r="AF242" s="101">
        <v>0.86494542585367995</v>
      </c>
      <c r="AG242" s="98">
        <v>245359784</v>
      </c>
      <c r="AH242" s="98">
        <v>102662977</v>
      </c>
      <c r="AI242" s="98">
        <v>102662977</v>
      </c>
      <c r="AJ242" s="100">
        <v>19732</v>
      </c>
      <c r="AK242" s="101">
        <v>0.73081481481481481</v>
      </c>
      <c r="AL242" s="100">
        <v>27000</v>
      </c>
      <c r="AM242" s="103">
        <v>1</v>
      </c>
      <c r="AN242" s="111">
        <v>20456</v>
      </c>
      <c r="AO242" s="110">
        <v>0.75762962962962965</v>
      </c>
      <c r="AP242" s="98">
        <f>+SUMIFS('Ejec Diciembre 2023 Cajica'!G:G,'Ejec Diciembre 2023 Cajica'!B:B,4,'Ejec Diciembre 2023 Cajica'!D:D,BD_Resúmen!B242)</f>
        <v>198508692.66</v>
      </c>
      <c r="AQ242" s="98">
        <f>+SUMIFS('Ejec Diciembre 2023 Cajica'!H:H,'Ejec Diciembre 2023 Cajica'!B:B,4,'Ejec Diciembre 2023 Cajica'!D:D,BD_Resúmen!B242)</f>
        <v>60260600</v>
      </c>
      <c r="AR242" s="98">
        <f>+SUMIFS('Ejec Diciembre 2023 Cajica'!I:I,'Ejec Diciembre 2023 Cajica'!B:B,4,'Ejec Diciembre 2023 Cajica'!D:D,BD_Resúmen!B242)</f>
        <v>57910267</v>
      </c>
      <c r="AS242" s="115">
        <v>20456</v>
      </c>
      <c r="AT242" s="101">
        <v>0.75760000000000005</v>
      </c>
      <c r="AU242" s="98">
        <f t="shared" si="8"/>
        <v>333375336</v>
      </c>
      <c r="AV242" s="98">
        <f t="shared" si="9"/>
        <v>331025003</v>
      </c>
      <c r="AW242" s="92" t="s">
        <v>5036</v>
      </c>
      <c r="AX242" s="92"/>
    </row>
    <row r="243" spans="2:50" s="104" customFormat="1" ht="204">
      <c r="B243" s="106">
        <v>223</v>
      </c>
      <c r="C243" s="92">
        <v>223</v>
      </c>
      <c r="D243" s="94" t="s">
        <v>2674</v>
      </c>
      <c r="E243" s="94" t="s">
        <v>4137</v>
      </c>
      <c r="F243" s="94" t="s">
        <v>4176</v>
      </c>
      <c r="G243" s="94" t="s">
        <v>4639</v>
      </c>
      <c r="H243" s="94" t="s">
        <v>4127</v>
      </c>
      <c r="I243" s="95" t="s">
        <v>4127</v>
      </c>
      <c r="J243" s="94" t="s">
        <v>4640</v>
      </c>
      <c r="K243" s="92" t="s">
        <v>4249</v>
      </c>
      <c r="L243" s="92" t="s">
        <v>4250</v>
      </c>
      <c r="M243" s="92">
        <v>1</v>
      </c>
      <c r="N243" s="96">
        <v>1</v>
      </c>
      <c r="O243" s="96">
        <v>1</v>
      </c>
      <c r="P243" s="97">
        <v>1</v>
      </c>
      <c r="Q243" s="170">
        <v>439412006.19999999</v>
      </c>
      <c r="R243" s="170">
        <v>439249213.80000001</v>
      </c>
      <c r="S243" s="170">
        <v>437872891.80000001</v>
      </c>
      <c r="T243" s="96">
        <v>1</v>
      </c>
      <c r="U243" s="97">
        <v>0.25</v>
      </c>
      <c r="V243" s="99">
        <v>1</v>
      </c>
      <c r="W243" s="100">
        <v>1</v>
      </c>
      <c r="X243" s="97">
        <v>1</v>
      </c>
      <c r="Y243" s="170">
        <v>766434491</v>
      </c>
      <c r="Z243" s="170">
        <v>766434491</v>
      </c>
      <c r="AA243" s="170">
        <v>766434491</v>
      </c>
      <c r="AB243" s="100">
        <v>2</v>
      </c>
      <c r="AC243" s="101">
        <v>0.5</v>
      </c>
      <c r="AD243" s="100">
        <v>1</v>
      </c>
      <c r="AE243" s="102">
        <v>1</v>
      </c>
      <c r="AF243" s="101">
        <v>1</v>
      </c>
      <c r="AG243" s="170">
        <v>402859043</v>
      </c>
      <c r="AH243" s="170">
        <v>402859043</v>
      </c>
      <c r="AI243" s="170">
        <v>402859043</v>
      </c>
      <c r="AJ243" s="100">
        <v>3</v>
      </c>
      <c r="AK243" s="101">
        <v>0.75</v>
      </c>
      <c r="AL243" s="100">
        <v>1</v>
      </c>
      <c r="AM243" s="103">
        <v>0.25</v>
      </c>
      <c r="AN243" s="111">
        <v>1</v>
      </c>
      <c r="AO243" s="110">
        <v>1</v>
      </c>
      <c r="AP243" s="170">
        <f>+SUMIFS('Ejec Diciembre 2023 Cajica'!G:G,'Ejec Diciembre 2023 Cajica'!B:B,4,'Ejec Diciembre 2023 Cajica'!D:D,BD_Resúmen!B243)</f>
        <v>705300228</v>
      </c>
      <c r="AQ243" s="170">
        <f>+SUMIFS('Ejec Diciembre 2023 Cajica'!H:H,'Ejec Diciembre 2023 Cajica'!B:B,4,'Ejec Diciembre 2023 Cajica'!D:D,BD_Resúmen!B243)</f>
        <v>704669346</v>
      </c>
      <c r="AR243" s="170">
        <f>+SUMIFS('Ejec Diciembre 2023 Cajica'!I:I,'Ejec Diciembre 2023 Cajica'!B:B,4,'Ejec Diciembre 2023 Cajica'!D:D,BD_Resúmen!B243)</f>
        <v>647158529</v>
      </c>
      <c r="AS243" s="115">
        <v>1</v>
      </c>
      <c r="AT243" s="101">
        <v>1</v>
      </c>
      <c r="AU243" s="170">
        <f t="shared" si="8"/>
        <v>2313212093.8000002</v>
      </c>
      <c r="AV243" s="172">
        <f t="shared" si="9"/>
        <v>2254324954.8000002</v>
      </c>
      <c r="AW243" s="92" t="s">
        <v>5037</v>
      </c>
      <c r="AX243" s="92"/>
    </row>
    <row r="244" spans="2:50" s="104" customFormat="1" ht="204">
      <c r="B244" s="106">
        <v>223</v>
      </c>
      <c r="C244" s="92">
        <v>224</v>
      </c>
      <c r="D244" s="94" t="s">
        <v>2674</v>
      </c>
      <c r="E244" s="94" t="s">
        <v>4137</v>
      </c>
      <c r="F244" s="94" t="s">
        <v>4176</v>
      </c>
      <c r="G244" s="94" t="s">
        <v>4639</v>
      </c>
      <c r="H244" s="94" t="s">
        <v>4127</v>
      </c>
      <c r="I244" s="95" t="s">
        <v>4127</v>
      </c>
      <c r="J244" s="94" t="s">
        <v>4641</v>
      </c>
      <c r="K244" s="92" t="s">
        <v>4249</v>
      </c>
      <c r="L244" s="92" t="s">
        <v>4250</v>
      </c>
      <c r="M244" s="92">
        <v>1</v>
      </c>
      <c r="N244" s="96">
        <v>1</v>
      </c>
      <c r="O244" s="96">
        <v>1</v>
      </c>
      <c r="P244" s="97">
        <v>1</v>
      </c>
      <c r="Q244" s="173"/>
      <c r="R244" s="173"/>
      <c r="S244" s="173"/>
      <c r="T244" s="96">
        <v>1</v>
      </c>
      <c r="U244" s="97">
        <v>0.25</v>
      </c>
      <c r="V244" s="99">
        <v>1</v>
      </c>
      <c r="W244" s="100">
        <v>0.8</v>
      </c>
      <c r="X244" s="97">
        <v>0.8</v>
      </c>
      <c r="Y244" s="173"/>
      <c r="Z244" s="173"/>
      <c r="AA244" s="173"/>
      <c r="AB244" s="100">
        <v>1.8</v>
      </c>
      <c r="AC244" s="101">
        <v>0.45</v>
      </c>
      <c r="AD244" s="100">
        <v>1</v>
      </c>
      <c r="AE244" s="102">
        <v>0.9</v>
      </c>
      <c r="AF244" s="101">
        <v>0.9</v>
      </c>
      <c r="AG244" s="173"/>
      <c r="AH244" s="173"/>
      <c r="AI244" s="173"/>
      <c r="AJ244" s="100">
        <v>2.7</v>
      </c>
      <c r="AK244" s="101">
        <v>0.67500000000000004</v>
      </c>
      <c r="AL244" s="100">
        <v>1</v>
      </c>
      <c r="AM244" s="103">
        <v>0.25</v>
      </c>
      <c r="AN244" s="111">
        <v>1</v>
      </c>
      <c r="AO244" s="110">
        <v>1</v>
      </c>
      <c r="AP244" s="173"/>
      <c r="AQ244" s="173"/>
      <c r="AR244" s="173"/>
      <c r="AS244" s="115">
        <v>0.92500000000000004</v>
      </c>
      <c r="AT244" s="101">
        <v>0.92500000000000004</v>
      </c>
      <c r="AU244" s="173">
        <f t="shared" si="8"/>
        <v>0</v>
      </c>
      <c r="AV244" s="172">
        <f t="shared" si="9"/>
        <v>0</v>
      </c>
      <c r="AW244" s="92" t="s">
        <v>5038</v>
      </c>
      <c r="AX244" s="92"/>
    </row>
    <row r="245" spans="2:50" s="104" customFormat="1" ht="204">
      <c r="B245" s="106">
        <v>223</v>
      </c>
      <c r="C245" s="92">
        <v>225</v>
      </c>
      <c r="D245" s="94" t="s">
        <v>2674</v>
      </c>
      <c r="E245" s="94" t="s">
        <v>4137</v>
      </c>
      <c r="F245" s="94" t="s">
        <v>4176</v>
      </c>
      <c r="G245" s="94" t="s">
        <v>4639</v>
      </c>
      <c r="H245" s="94" t="s">
        <v>4127</v>
      </c>
      <c r="I245" s="95" t="s">
        <v>4127</v>
      </c>
      <c r="J245" s="94" t="s">
        <v>4642</v>
      </c>
      <c r="K245" s="92" t="s">
        <v>4249</v>
      </c>
      <c r="L245" s="92" t="s">
        <v>4250</v>
      </c>
      <c r="M245" s="92">
        <v>1</v>
      </c>
      <c r="N245" s="96">
        <v>1</v>
      </c>
      <c r="O245" s="96">
        <v>1</v>
      </c>
      <c r="P245" s="97">
        <v>1</v>
      </c>
      <c r="Q245" s="171"/>
      <c r="R245" s="171"/>
      <c r="S245" s="171"/>
      <c r="T245" s="96">
        <v>1</v>
      </c>
      <c r="U245" s="97">
        <v>0.25</v>
      </c>
      <c r="V245" s="99">
        <v>1</v>
      </c>
      <c r="W245" s="100">
        <v>1</v>
      </c>
      <c r="X245" s="97">
        <v>1</v>
      </c>
      <c r="Y245" s="171"/>
      <c r="Z245" s="171"/>
      <c r="AA245" s="171"/>
      <c r="AB245" s="100">
        <v>2</v>
      </c>
      <c r="AC245" s="101">
        <v>0.5</v>
      </c>
      <c r="AD245" s="100">
        <v>1</v>
      </c>
      <c r="AE245" s="102">
        <v>0.9</v>
      </c>
      <c r="AF245" s="101">
        <v>0.9</v>
      </c>
      <c r="AG245" s="171"/>
      <c r="AH245" s="171"/>
      <c r="AI245" s="171"/>
      <c r="AJ245" s="100">
        <v>2.9</v>
      </c>
      <c r="AK245" s="101">
        <v>0.72499999999999998</v>
      </c>
      <c r="AL245" s="100">
        <v>1</v>
      </c>
      <c r="AM245" s="103">
        <v>0.25</v>
      </c>
      <c r="AN245" s="111">
        <v>1</v>
      </c>
      <c r="AO245" s="110">
        <v>1</v>
      </c>
      <c r="AP245" s="171"/>
      <c r="AQ245" s="171"/>
      <c r="AR245" s="171"/>
      <c r="AS245" s="115">
        <v>0.97499999999999998</v>
      </c>
      <c r="AT245" s="101">
        <v>0.97499999999999998</v>
      </c>
      <c r="AU245" s="171">
        <f t="shared" si="8"/>
        <v>0</v>
      </c>
      <c r="AV245" s="172">
        <f t="shared" si="9"/>
        <v>0</v>
      </c>
      <c r="AW245" s="92" t="s">
        <v>5039</v>
      </c>
      <c r="AX245" s="92"/>
    </row>
    <row r="246" spans="2:50" s="104" customFormat="1" ht="180">
      <c r="B246" s="93">
        <v>226</v>
      </c>
      <c r="C246" s="92">
        <v>226</v>
      </c>
      <c r="D246" s="94" t="s">
        <v>2674</v>
      </c>
      <c r="E246" s="94" t="s">
        <v>4137</v>
      </c>
      <c r="F246" s="94" t="s">
        <v>4176</v>
      </c>
      <c r="G246" s="94" t="s">
        <v>4643</v>
      </c>
      <c r="H246" s="94" t="s">
        <v>4127</v>
      </c>
      <c r="I246" s="95" t="s">
        <v>4127</v>
      </c>
      <c r="J246" s="94" t="s">
        <v>4644</v>
      </c>
      <c r="K246" s="92" t="s">
        <v>4249</v>
      </c>
      <c r="L246" s="92" t="s">
        <v>4250</v>
      </c>
      <c r="M246" s="92">
        <v>20</v>
      </c>
      <c r="N246" s="96">
        <v>20</v>
      </c>
      <c r="O246" s="96">
        <v>20</v>
      </c>
      <c r="P246" s="97">
        <v>1</v>
      </c>
      <c r="Q246" s="98">
        <v>366176671.80000001</v>
      </c>
      <c r="R246" s="98">
        <v>366041011.5</v>
      </c>
      <c r="S246" s="98">
        <v>364894076.5</v>
      </c>
      <c r="T246" s="96">
        <v>20</v>
      </c>
      <c r="U246" s="97">
        <v>0.25</v>
      </c>
      <c r="V246" s="99">
        <v>20</v>
      </c>
      <c r="W246" s="100">
        <v>20</v>
      </c>
      <c r="X246" s="97">
        <v>1</v>
      </c>
      <c r="Y246" s="98">
        <v>124449078</v>
      </c>
      <c r="Z246" s="98">
        <v>124449078</v>
      </c>
      <c r="AA246" s="98">
        <v>124449078</v>
      </c>
      <c r="AB246" s="100">
        <v>40</v>
      </c>
      <c r="AC246" s="101">
        <v>0.5</v>
      </c>
      <c r="AD246" s="100">
        <v>20</v>
      </c>
      <c r="AE246" s="102">
        <v>20</v>
      </c>
      <c r="AF246" s="101">
        <v>1</v>
      </c>
      <c r="AG246" s="98">
        <v>71673726</v>
      </c>
      <c r="AH246" s="98">
        <v>71673726</v>
      </c>
      <c r="AI246" s="98">
        <v>71673726</v>
      </c>
      <c r="AJ246" s="100">
        <v>60</v>
      </c>
      <c r="AK246" s="101">
        <v>0.75</v>
      </c>
      <c r="AL246" s="100">
        <v>20</v>
      </c>
      <c r="AM246" s="103">
        <v>0.25</v>
      </c>
      <c r="AN246" s="111">
        <v>20</v>
      </c>
      <c r="AO246" s="110">
        <v>1</v>
      </c>
      <c r="AP246" s="98">
        <f>+SUMIFS('Ejec Diciembre 2023 Cajica'!G:G,'Ejec Diciembre 2023 Cajica'!B:B,4,'Ejec Diciembre 2023 Cajica'!D:D,BD_Resúmen!B246)</f>
        <v>31520500</v>
      </c>
      <c r="AQ246" s="98">
        <f>+SUMIFS('Ejec Diciembre 2023 Cajica'!H:H,'Ejec Diciembre 2023 Cajica'!B:B,4,'Ejec Diciembre 2023 Cajica'!D:D,BD_Resúmen!B246)</f>
        <v>31520500</v>
      </c>
      <c r="AR246" s="98">
        <f>+SUMIFS('Ejec Diciembre 2023 Cajica'!I:I,'Ejec Diciembre 2023 Cajica'!B:B,4,'Ejec Diciembre 2023 Cajica'!D:D,BD_Resúmen!B246)</f>
        <v>31520500</v>
      </c>
      <c r="AS246" s="115">
        <v>20</v>
      </c>
      <c r="AT246" s="101">
        <v>1</v>
      </c>
      <c r="AU246" s="98">
        <f t="shared" si="8"/>
        <v>593684315.5</v>
      </c>
      <c r="AV246" s="98">
        <f t="shared" si="9"/>
        <v>592537380.5</v>
      </c>
      <c r="AW246" s="92" t="s">
        <v>5040</v>
      </c>
      <c r="AX246" s="92"/>
    </row>
    <row r="247" spans="2:50" s="104" customFormat="1" ht="132">
      <c r="B247" s="93">
        <v>227</v>
      </c>
      <c r="C247" s="92">
        <v>227</v>
      </c>
      <c r="D247" s="94" t="s">
        <v>2674</v>
      </c>
      <c r="E247" s="94" t="s">
        <v>4137</v>
      </c>
      <c r="F247" s="94" t="s">
        <v>4177</v>
      </c>
      <c r="G247" s="94" t="s">
        <v>4645</v>
      </c>
      <c r="H247" s="94" t="s">
        <v>4127</v>
      </c>
      <c r="I247" s="95" t="s">
        <v>4127</v>
      </c>
      <c r="J247" s="94" t="s">
        <v>4646</v>
      </c>
      <c r="K247" s="92" t="s">
        <v>4254</v>
      </c>
      <c r="L247" s="92" t="s">
        <v>4250</v>
      </c>
      <c r="M247" s="92">
        <v>11420</v>
      </c>
      <c r="N247" s="96">
        <v>2904</v>
      </c>
      <c r="O247" s="96">
        <v>2500</v>
      </c>
      <c r="P247" s="97">
        <v>0.8608815426997245</v>
      </c>
      <c r="Q247" s="98">
        <v>5000000</v>
      </c>
      <c r="R247" s="98">
        <v>0</v>
      </c>
      <c r="S247" s="98">
        <v>0</v>
      </c>
      <c r="T247" s="96">
        <v>2500</v>
      </c>
      <c r="U247" s="97">
        <v>0.21891418563922943</v>
      </c>
      <c r="V247" s="99">
        <v>3911</v>
      </c>
      <c r="W247" s="100">
        <v>0</v>
      </c>
      <c r="X247" s="97">
        <v>0</v>
      </c>
      <c r="Y247" s="98">
        <v>875000000</v>
      </c>
      <c r="Z247" s="98">
        <v>875000000</v>
      </c>
      <c r="AA247" s="98">
        <v>59135000</v>
      </c>
      <c r="AB247" s="100">
        <v>2500</v>
      </c>
      <c r="AC247" s="101">
        <v>0.21891418563922943</v>
      </c>
      <c r="AD247" s="100">
        <v>6214</v>
      </c>
      <c r="AE247" s="102">
        <v>8400</v>
      </c>
      <c r="AF247" s="101">
        <v>1</v>
      </c>
      <c r="AG247" s="98">
        <v>1465865000</v>
      </c>
      <c r="AH247" s="98">
        <v>1447936500</v>
      </c>
      <c r="AI247" s="98">
        <v>633936500</v>
      </c>
      <c r="AJ247" s="100">
        <v>10900</v>
      </c>
      <c r="AK247" s="101">
        <v>0.95446584938704027</v>
      </c>
      <c r="AL247" s="100">
        <v>520</v>
      </c>
      <c r="AM247" s="103">
        <v>4.553415061295972E-2</v>
      </c>
      <c r="AN247" s="111">
        <v>3848</v>
      </c>
      <c r="AO247" s="110">
        <v>1</v>
      </c>
      <c r="AP247" s="98">
        <f>+SUMIFS('Ejec Diciembre 2023 Cajica'!G:G,'Ejec Diciembre 2023 Cajica'!B:B,4,'Ejec Diciembre 2023 Cajica'!D:D,BD_Resúmen!B247)</f>
        <v>950000000</v>
      </c>
      <c r="AQ247" s="98">
        <f>+SUMIFS('Ejec Diciembre 2023 Cajica'!H:H,'Ejec Diciembre 2023 Cajica'!B:B,4,'Ejec Diciembre 2023 Cajica'!D:D,BD_Resúmen!B247)</f>
        <v>867891942</v>
      </c>
      <c r="AR247" s="98">
        <f>+SUMIFS('Ejec Diciembre 2023 Cajica'!I:I,'Ejec Diciembre 2023 Cajica'!B:B,4,'Ejec Diciembre 2023 Cajica'!D:D,BD_Resúmen!B247)</f>
        <v>674843045.99000001</v>
      </c>
      <c r="AS247" s="115">
        <v>14748</v>
      </c>
      <c r="AT247" s="101">
        <v>1</v>
      </c>
      <c r="AU247" s="98">
        <f t="shared" si="8"/>
        <v>3190828442</v>
      </c>
      <c r="AV247" s="98">
        <f t="shared" si="9"/>
        <v>1367914545.99</v>
      </c>
      <c r="AW247" s="92" t="s">
        <v>5041</v>
      </c>
      <c r="AX247" s="92"/>
    </row>
    <row r="248" spans="2:50" s="104" customFormat="1" ht="132">
      <c r="B248" s="93">
        <v>228</v>
      </c>
      <c r="C248" s="92">
        <v>228</v>
      </c>
      <c r="D248" s="94" t="s">
        <v>2674</v>
      </c>
      <c r="E248" s="94" t="s">
        <v>4137</v>
      </c>
      <c r="F248" s="94" t="s">
        <v>4177</v>
      </c>
      <c r="G248" s="94" t="s">
        <v>4645</v>
      </c>
      <c r="H248" s="94" t="s">
        <v>4152</v>
      </c>
      <c r="I248" s="95" t="s">
        <v>4152</v>
      </c>
      <c r="J248" s="94" t="s">
        <v>4647</v>
      </c>
      <c r="K248" s="92" t="s">
        <v>4254</v>
      </c>
      <c r="L248" s="92" t="s">
        <v>4250</v>
      </c>
      <c r="M248" s="92">
        <v>1400</v>
      </c>
      <c r="N248" s="96">
        <v>308</v>
      </c>
      <c r="O248" s="96">
        <v>308</v>
      </c>
      <c r="P248" s="97">
        <v>1</v>
      </c>
      <c r="Q248" s="98">
        <v>5000000</v>
      </c>
      <c r="R248" s="98">
        <v>0</v>
      </c>
      <c r="S248" s="98">
        <v>0</v>
      </c>
      <c r="T248" s="96">
        <v>308</v>
      </c>
      <c r="U248" s="97">
        <v>0.22</v>
      </c>
      <c r="V248" s="99">
        <v>364</v>
      </c>
      <c r="W248" s="100">
        <v>364</v>
      </c>
      <c r="X248" s="97">
        <v>1</v>
      </c>
      <c r="Y248" s="98">
        <v>20000000</v>
      </c>
      <c r="Z248" s="98">
        <v>20000000</v>
      </c>
      <c r="AA248" s="98">
        <v>20000000</v>
      </c>
      <c r="AB248" s="100">
        <v>672</v>
      </c>
      <c r="AC248" s="101">
        <v>0.48</v>
      </c>
      <c r="AD248" s="100">
        <v>364</v>
      </c>
      <c r="AE248" s="102">
        <v>901</v>
      </c>
      <c r="AF248" s="101">
        <v>1</v>
      </c>
      <c r="AG248" s="98">
        <v>0</v>
      </c>
      <c r="AH248" s="98">
        <v>0</v>
      </c>
      <c r="AI248" s="98">
        <v>0</v>
      </c>
      <c r="AJ248" s="100">
        <v>1573</v>
      </c>
      <c r="AK248" s="101">
        <v>1</v>
      </c>
      <c r="AL248" s="100">
        <v>500</v>
      </c>
      <c r="AM248" s="103">
        <v>0.35714285714285715</v>
      </c>
      <c r="AN248" s="111">
        <v>896</v>
      </c>
      <c r="AO248" s="110">
        <v>1</v>
      </c>
      <c r="AP248" s="98">
        <f>+SUMIFS('Ejec Diciembre 2023 Cajica'!G:G,'Ejec Diciembre 2023 Cajica'!B:B,4,'Ejec Diciembre 2023 Cajica'!D:D,BD_Resúmen!B248)</f>
        <v>0</v>
      </c>
      <c r="AQ248" s="98">
        <f>+SUMIFS('Ejec Diciembre 2023 Cajica'!H:H,'Ejec Diciembre 2023 Cajica'!B:B,4,'Ejec Diciembre 2023 Cajica'!D:D,BD_Resúmen!B248)</f>
        <v>0</v>
      </c>
      <c r="AR248" s="98">
        <f>+SUMIFS('Ejec Diciembre 2023 Cajica'!I:I,'Ejec Diciembre 2023 Cajica'!B:B,4,'Ejec Diciembre 2023 Cajica'!D:D,BD_Resúmen!B248)</f>
        <v>0</v>
      </c>
      <c r="AS248" s="115">
        <v>2469</v>
      </c>
      <c r="AT248" s="101">
        <v>1</v>
      </c>
      <c r="AU248" s="98">
        <f t="shared" si="8"/>
        <v>20000000</v>
      </c>
      <c r="AV248" s="98">
        <f t="shared" si="9"/>
        <v>20000000</v>
      </c>
      <c r="AW248" s="92" t="s">
        <v>5042</v>
      </c>
      <c r="AX248" s="92"/>
    </row>
    <row r="249" spans="2:50" s="104" customFormat="1" ht="36">
      <c r="B249" s="93">
        <v>229</v>
      </c>
      <c r="C249" s="92">
        <v>229</v>
      </c>
      <c r="D249" s="94" t="s">
        <v>2674</v>
      </c>
      <c r="E249" s="94" t="s">
        <v>4137</v>
      </c>
      <c r="F249" s="94" t="s">
        <v>4178</v>
      </c>
      <c r="G249" s="94" t="s">
        <v>4368</v>
      </c>
      <c r="H249" s="94" t="s">
        <v>4152</v>
      </c>
      <c r="I249" s="95" t="s">
        <v>4152</v>
      </c>
      <c r="J249" s="94" t="s">
        <v>4648</v>
      </c>
      <c r="K249" s="92" t="s">
        <v>4254</v>
      </c>
      <c r="L249" s="92" t="s">
        <v>4250</v>
      </c>
      <c r="M249" s="92">
        <v>2</v>
      </c>
      <c r="N249" s="96">
        <v>1</v>
      </c>
      <c r="O249" s="96">
        <v>1</v>
      </c>
      <c r="P249" s="97">
        <v>1</v>
      </c>
      <c r="Q249" s="98">
        <v>3666667</v>
      </c>
      <c r="R249" s="98">
        <v>3666666.5</v>
      </c>
      <c r="S249" s="98">
        <v>3666666.5</v>
      </c>
      <c r="T249" s="96">
        <v>1</v>
      </c>
      <c r="U249" s="97">
        <v>0.5</v>
      </c>
      <c r="V249" s="99">
        <v>1</v>
      </c>
      <c r="W249" s="100">
        <v>0</v>
      </c>
      <c r="X249" s="97">
        <v>0</v>
      </c>
      <c r="Y249" s="98">
        <v>0</v>
      </c>
      <c r="Z249" s="98">
        <v>0</v>
      </c>
      <c r="AA249" s="98">
        <v>0</v>
      </c>
      <c r="AB249" s="100">
        <v>1</v>
      </c>
      <c r="AC249" s="101">
        <v>0.5</v>
      </c>
      <c r="AD249" s="100">
        <v>0</v>
      </c>
      <c r="AE249" s="102">
        <v>0</v>
      </c>
      <c r="AF249" s="101">
        <v>0</v>
      </c>
      <c r="AG249" s="98">
        <v>0</v>
      </c>
      <c r="AH249" s="98">
        <v>0</v>
      </c>
      <c r="AI249" s="98">
        <v>0</v>
      </c>
      <c r="AJ249" s="100">
        <v>1</v>
      </c>
      <c r="AK249" s="101">
        <v>0.5</v>
      </c>
      <c r="AL249" s="100">
        <v>1</v>
      </c>
      <c r="AM249" s="103">
        <v>0.5</v>
      </c>
      <c r="AN249" s="111">
        <v>1</v>
      </c>
      <c r="AO249" s="110">
        <v>1</v>
      </c>
      <c r="AP249" s="98">
        <f>+SUMIFS('Ejec Diciembre 2023 Cajica'!G:G,'Ejec Diciembre 2023 Cajica'!B:B,4,'Ejec Diciembre 2023 Cajica'!D:D,BD_Resúmen!B249)</f>
        <v>40000000</v>
      </c>
      <c r="AQ249" s="98">
        <f>+SUMIFS('Ejec Diciembre 2023 Cajica'!H:H,'Ejec Diciembre 2023 Cajica'!B:B,4,'Ejec Diciembre 2023 Cajica'!D:D,BD_Resúmen!B249)</f>
        <v>40000000</v>
      </c>
      <c r="AR249" s="98">
        <f>+SUMIFS('Ejec Diciembre 2023 Cajica'!I:I,'Ejec Diciembre 2023 Cajica'!B:B,4,'Ejec Diciembre 2023 Cajica'!D:D,BD_Resúmen!B249)</f>
        <v>40000000</v>
      </c>
      <c r="AS249" s="115">
        <v>2</v>
      </c>
      <c r="AT249" s="101">
        <v>1</v>
      </c>
      <c r="AU249" s="98">
        <f t="shared" si="8"/>
        <v>43666666.5</v>
      </c>
      <c r="AV249" s="98">
        <f t="shared" si="9"/>
        <v>43666666.5</v>
      </c>
      <c r="AW249" s="92" t="s">
        <v>5043</v>
      </c>
      <c r="AX249" s="92"/>
    </row>
    <row r="250" spans="2:50" s="104" customFormat="1" ht="84">
      <c r="B250" s="93">
        <v>230</v>
      </c>
      <c r="C250" s="92">
        <v>230</v>
      </c>
      <c r="D250" s="94" t="s">
        <v>2674</v>
      </c>
      <c r="E250" s="94" t="s">
        <v>4142</v>
      </c>
      <c r="F250" s="94" t="s">
        <v>4179</v>
      </c>
      <c r="G250" s="94" t="s">
        <v>4649</v>
      </c>
      <c r="H250" s="94" t="s">
        <v>4107</v>
      </c>
      <c r="I250" s="95" t="s">
        <v>4107</v>
      </c>
      <c r="J250" s="94" t="s">
        <v>4650</v>
      </c>
      <c r="K250" s="92" t="s">
        <v>4249</v>
      </c>
      <c r="L250" s="92" t="s">
        <v>4250</v>
      </c>
      <c r="M250" s="92">
        <v>200</v>
      </c>
      <c r="N250" s="96">
        <v>200</v>
      </c>
      <c r="O250" s="96">
        <v>282</v>
      </c>
      <c r="P250" s="97">
        <v>1</v>
      </c>
      <c r="Q250" s="98">
        <v>9100000</v>
      </c>
      <c r="R250" s="98">
        <v>9100000</v>
      </c>
      <c r="S250" s="98">
        <v>9100000</v>
      </c>
      <c r="T250" s="96">
        <v>282</v>
      </c>
      <c r="U250" s="97">
        <v>0.25</v>
      </c>
      <c r="V250" s="99">
        <v>200</v>
      </c>
      <c r="W250" s="100">
        <v>337</v>
      </c>
      <c r="X250" s="97">
        <v>1</v>
      </c>
      <c r="Y250" s="98">
        <v>73983228</v>
      </c>
      <c r="Z250" s="98">
        <v>73983228</v>
      </c>
      <c r="AA250" s="98">
        <v>73983228</v>
      </c>
      <c r="AB250" s="100">
        <v>619</v>
      </c>
      <c r="AC250" s="101">
        <v>0.5</v>
      </c>
      <c r="AD250" s="100">
        <v>200</v>
      </c>
      <c r="AE250" s="102">
        <v>315</v>
      </c>
      <c r="AF250" s="101">
        <v>1</v>
      </c>
      <c r="AG250" s="98">
        <v>120543976</v>
      </c>
      <c r="AH250" s="98">
        <v>120543976</v>
      </c>
      <c r="AI250" s="98">
        <v>120543976</v>
      </c>
      <c r="AJ250" s="100">
        <v>934</v>
      </c>
      <c r="AK250" s="101">
        <v>0.75</v>
      </c>
      <c r="AL250" s="100">
        <v>200</v>
      </c>
      <c r="AM250" s="103">
        <v>0.25</v>
      </c>
      <c r="AN250" s="111">
        <v>214</v>
      </c>
      <c r="AO250" s="110">
        <v>1</v>
      </c>
      <c r="AP250" s="98">
        <f>+SUMIFS('Ejec Diciembre 2023 Cajica'!G:G,'Ejec Diciembre 2023 Cajica'!B:B,4,'Ejec Diciembre 2023 Cajica'!D:D,BD_Resúmen!B250)</f>
        <v>199060500</v>
      </c>
      <c r="AQ250" s="98">
        <f>+SUMIFS('Ejec Diciembre 2023 Cajica'!H:H,'Ejec Diciembre 2023 Cajica'!B:B,4,'Ejec Diciembre 2023 Cajica'!D:D,BD_Resúmen!B250)</f>
        <v>196256849</v>
      </c>
      <c r="AR250" s="98">
        <f>+SUMIFS('Ejec Diciembre 2023 Cajica'!I:I,'Ejec Diciembre 2023 Cajica'!B:B,4,'Ejec Diciembre 2023 Cajica'!D:D,BD_Resúmen!B250)</f>
        <v>193170924</v>
      </c>
      <c r="AS250" s="115">
        <v>287</v>
      </c>
      <c r="AT250" s="101">
        <v>1</v>
      </c>
      <c r="AU250" s="98">
        <f t="shared" si="8"/>
        <v>399884053</v>
      </c>
      <c r="AV250" s="98">
        <f t="shared" si="9"/>
        <v>396798128</v>
      </c>
      <c r="AW250" s="92" t="s">
        <v>5044</v>
      </c>
      <c r="AX250" s="92" t="s">
        <v>5045</v>
      </c>
    </row>
    <row r="251" spans="2:50" s="104" customFormat="1" ht="48">
      <c r="B251" s="93">
        <v>231</v>
      </c>
      <c r="C251" s="92">
        <v>231</v>
      </c>
      <c r="D251" s="94" t="s">
        <v>2674</v>
      </c>
      <c r="E251" s="94" t="s">
        <v>4142</v>
      </c>
      <c r="F251" s="94" t="s">
        <v>4179</v>
      </c>
      <c r="G251" s="94" t="s">
        <v>4651</v>
      </c>
      <c r="H251" s="94" t="s">
        <v>4107</v>
      </c>
      <c r="I251" s="95" t="s">
        <v>4107</v>
      </c>
      <c r="J251" s="94" t="s">
        <v>4652</v>
      </c>
      <c r="K251" s="92" t="s">
        <v>4254</v>
      </c>
      <c r="L251" s="92" t="s">
        <v>4250</v>
      </c>
      <c r="M251" s="92">
        <v>100</v>
      </c>
      <c r="N251" s="96">
        <v>0</v>
      </c>
      <c r="O251" s="96">
        <v>167</v>
      </c>
      <c r="P251" s="97">
        <v>0</v>
      </c>
      <c r="Q251" s="98">
        <v>61195640</v>
      </c>
      <c r="R251" s="98">
        <v>61195640</v>
      </c>
      <c r="S251" s="98">
        <v>61195640</v>
      </c>
      <c r="T251" s="96">
        <v>167</v>
      </c>
      <c r="U251" s="97">
        <v>1</v>
      </c>
      <c r="V251" s="99">
        <v>60</v>
      </c>
      <c r="W251" s="100">
        <v>197</v>
      </c>
      <c r="X251" s="97">
        <v>1</v>
      </c>
      <c r="Y251" s="98">
        <v>62533000</v>
      </c>
      <c r="Z251" s="98">
        <v>62533000</v>
      </c>
      <c r="AA251" s="98">
        <v>62533000</v>
      </c>
      <c r="AB251" s="100">
        <v>364</v>
      </c>
      <c r="AC251" s="101">
        <v>1</v>
      </c>
      <c r="AD251" s="100">
        <v>0</v>
      </c>
      <c r="AE251" s="102">
        <v>239</v>
      </c>
      <c r="AF251" s="101">
        <v>0</v>
      </c>
      <c r="AG251" s="98">
        <v>19000000</v>
      </c>
      <c r="AH251" s="98">
        <v>19000000</v>
      </c>
      <c r="AI251" s="98">
        <v>19000000</v>
      </c>
      <c r="AJ251" s="100">
        <v>603</v>
      </c>
      <c r="AK251" s="101">
        <v>1</v>
      </c>
      <c r="AL251" s="100">
        <v>50</v>
      </c>
      <c r="AM251" s="103">
        <v>0.5</v>
      </c>
      <c r="AN251" s="111">
        <v>186</v>
      </c>
      <c r="AO251" s="110">
        <v>1</v>
      </c>
      <c r="AP251" s="98">
        <f>+SUMIFS('Ejec Diciembre 2023 Cajica'!G:G,'Ejec Diciembre 2023 Cajica'!B:B,4,'Ejec Diciembre 2023 Cajica'!D:D,BD_Resúmen!B251)</f>
        <v>50000000</v>
      </c>
      <c r="AQ251" s="98">
        <f>+SUMIFS('Ejec Diciembre 2023 Cajica'!H:H,'Ejec Diciembre 2023 Cajica'!B:B,4,'Ejec Diciembre 2023 Cajica'!D:D,BD_Resúmen!B251)</f>
        <v>50000000</v>
      </c>
      <c r="AR251" s="98">
        <f>+SUMIFS('Ejec Diciembre 2023 Cajica'!I:I,'Ejec Diciembre 2023 Cajica'!B:B,4,'Ejec Diciembre 2023 Cajica'!D:D,BD_Resúmen!B251)</f>
        <v>50000000</v>
      </c>
      <c r="AS251" s="115">
        <v>789</v>
      </c>
      <c r="AT251" s="101">
        <v>1</v>
      </c>
      <c r="AU251" s="98">
        <f t="shared" si="8"/>
        <v>192728640</v>
      </c>
      <c r="AV251" s="98">
        <f t="shared" si="9"/>
        <v>192728640</v>
      </c>
      <c r="AW251" s="92" t="s">
        <v>5046</v>
      </c>
      <c r="AX251" s="92" t="s">
        <v>5045</v>
      </c>
    </row>
    <row r="252" spans="2:50" s="104" customFormat="1" ht="48">
      <c r="B252" s="93">
        <v>232</v>
      </c>
      <c r="C252" s="92">
        <v>232</v>
      </c>
      <c r="D252" s="94" t="s">
        <v>2674</v>
      </c>
      <c r="E252" s="94" t="s">
        <v>4142</v>
      </c>
      <c r="F252" s="94" t="s">
        <v>4179</v>
      </c>
      <c r="G252" s="94" t="s">
        <v>4653</v>
      </c>
      <c r="H252" s="94" t="s">
        <v>4107</v>
      </c>
      <c r="I252" s="95" t="s">
        <v>4107</v>
      </c>
      <c r="J252" s="94" t="s">
        <v>4654</v>
      </c>
      <c r="K252" s="92" t="s">
        <v>4254</v>
      </c>
      <c r="L252" s="92" t="s">
        <v>4250</v>
      </c>
      <c r="M252" s="92">
        <v>2</v>
      </c>
      <c r="N252" s="96">
        <v>0.13</v>
      </c>
      <c r="O252" s="96">
        <v>0.125</v>
      </c>
      <c r="P252" s="97">
        <v>0.96153846153846145</v>
      </c>
      <c r="Q252" s="98">
        <v>2200000</v>
      </c>
      <c r="R252" s="98">
        <v>2200000</v>
      </c>
      <c r="S252" s="98">
        <v>2200000</v>
      </c>
      <c r="T252" s="96">
        <v>0.125</v>
      </c>
      <c r="U252" s="97">
        <v>6.25E-2</v>
      </c>
      <c r="V252" s="99">
        <v>0.87</v>
      </c>
      <c r="W252" s="100">
        <v>1.5</v>
      </c>
      <c r="X252" s="97">
        <v>1</v>
      </c>
      <c r="Y252" s="98">
        <v>6991396</v>
      </c>
      <c r="Z252" s="98">
        <v>6991396</v>
      </c>
      <c r="AA252" s="98">
        <v>6991396</v>
      </c>
      <c r="AB252" s="100">
        <v>1.625</v>
      </c>
      <c r="AC252" s="101">
        <v>0.8125</v>
      </c>
      <c r="AD252" s="100">
        <v>0.37</v>
      </c>
      <c r="AE252" s="102">
        <v>1</v>
      </c>
      <c r="AF252" s="101">
        <v>1</v>
      </c>
      <c r="AG252" s="98">
        <v>0</v>
      </c>
      <c r="AH252" s="98">
        <v>0</v>
      </c>
      <c r="AI252" s="98">
        <v>0</v>
      </c>
      <c r="AJ252" s="100">
        <v>2.625</v>
      </c>
      <c r="AK252" s="101">
        <v>1</v>
      </c>
      <c r="AL252" s="100">
        <v>0</v>
      </c>
      <c r="AM252" s="103">
        <v>0</v>
      </c>
      <c r="AN252" s="111">
        <v>0</v>
      </c>
      <c r="AO252" s="110">
        <v>0</v>
      </c>
      <c r="AP252" s="98">
        <f>+SUMIFS('Ejec Diciembre 2023 Cajica'!G:G,'Ejec Diciembre 2023 Cajica'!B:B,4,'Ejec Diciembre 2023 Cajica'!D:D,BD_Resúmen!B252)</f>
        <v>0</v>
      </c>
      <c r="AQ252" s="98">
        <f>+SUMIFS('Ejec Diciembre 2023 Cajica'!H:H,'Ejec Diciembre 2023 Cajica'!B:B,4,'Ejec Diciembre 2023 Cajica'!D:D,BD_Resúmen!B252)</f>
        <v>0</v>
      </c>
      <c r="AR252" s="98">
        <f>+SUMIFS('Ejec Diciembre 2023 Cajica'!I:I,'Ejec Diciembre 2023 Cajica'!B:B,4,'Ejec Diciembre 2023 Cajica'!D:D,BD_Resúmen!B252)</f>
        <v>0</v>
      </c>
      <c r="AS252" s="115">
        <v>2.625</v>
      </c>
      <c r="AT252" s="101">
        <v>1</v>
      </c>
      <c r="AU252" s="98">
        <f t="shared" si="8"/>
        <v>9191396</v>
      </c>
      <c r="AV252" s="98">
        <f t="shared" si="9"/>
        <v>9191396</v>
      </c>
      <c r="AW252" s="92" t="s">
        <v>5047</v>
      </c>
      <c r="AX252" s="92" t="s">
        <v>5045</v>
      </c>
    </row>
    <row r="253" spans="2:50" s="104" customFormat="1" ht="48">
      <c r="B253" s="93">
        <v>233</v>
      </c>
      <c r="C253" s="92">
        <v>233</v>
      </c>
      <c r="D253" s="94" t="s">
        <v>2674</v>
      </c>
      <c r="E253" s="94" t="s">
        <v>4142</v>
      </c>
      <c r="F253" s="94" t="s">
        <v>4179</v>
      </c>
      <c r="G253" s="94" t="s">
        <v>2846</v>
      </c>
      <c r="H253" s="94" t="s">
        <v>4107</v>
      </c>
      <c r="I253" s="95" t="s">
        <v>4107</v>
      </c>
      <c r="J253" s="94" t="s">
        <v>4270</v>
      </c>
      <c r="K253" s="92" t="s">
        <v>4254</v>
      </c>
      <c r="L253" s="92" t="s">
        <v>4250</v>
      </c>
      <c r="M253" s="92">
        <v>400</v>
      </c>
      <c r="N253" s="96">
        <v>0</v>
      </c>
      <c r="O253" s="96">
        <v>0</v>
      </c>
      <c r="P253" s="97">
        <v>0</v>
      </c>
      <c r="Q253" s="98">
        <v>0</v>
      </c>
      <c r="R253" s="98">
        <v>0</v>
      </c>
      <c r="S253" s="98">
        <v>0</v>
      </c>
      <c r="T253" s="96">
        <v>0</v>
      </c>
      <c r="U253" s="97">
        <v>0</v>
      </c>
      <c r="V253" s="99">
        <v>200</v>
      </c>
      <c r="W253" s="100">
        <v>218</v>
      </c>
      <c r="X253" s="97">
        <v>1</v>
      </c>
      <c r="Y253" s="98">
        <v>3467059</v>
      </c>
      <c r="Z253" s="98">
        <v>3467059</v>
      </c>
      <c r="AA253" s="98">
        <v>3467059</v>
      </c>
      <c r="AB253" s="100">
        <v>218</v>
      </c>
      <c r="AC253" s="101">
        <v>0.54500000000000004</v>
      </c>
      <c r="AD253" s="100">
        <v>100</v>
      </c>
      <c r="AE253" s="102">
        <v>487</v>
      </c>
      <c r="AF253" s="101">
        <v>1</v>
      </c>
      <c r="AG253" s="98">
        <v>0</v>
      </c>
      <c r="AH253" s="98">
        <v>0</v>
      </c>
      <c r="AI253" s="98">
        <v>0</v>
      </c>
      <c r="AJ253" s="100">
        <v>705</v>
      </c>
      <c r="AK253" s="101">
        <v>1</v>
      </c>
      <c r="AL253" s="100">
        <v>50</v>
      </c>
      <c r="AM253" s="103">
        <v>0.125</v>
      </c>
      <c r="AN253" s="111">
        <v>266</v>
      </c>
      <c r="AO253" s="110">
        <v>1</v>
      </c>
      <c r="AP253" s="98">
        <f>+SUMIFS('Ejec Diciembre 2023 Cajica'!G:G,'Ejec Diciembre 2023 Cajica'!B:B,4,'Ejec Diciembre 2023 Cajica'!D:D,BD_Resúmen!B253)</f>
        <v>10000000</v>
      </c>
      <c r="AQ253" s="98">
        <f>+SUMIFS('Ejec Diciembre 2023 Cajica'!H:H,'Ejec Diciembre 2023 Cajica'!B:B,4,'Ejec Diciembre 2023 Cajica'!D:D,BD_Resúmen!B253)</f>
        <v>10000000</v>
      </c>
      <c r="AR253" s="98">
        <f>+SUMIFS('Ejec Diciembre 2023 Cajica'!I:I,'Ejec Diciembre 2023 Cajica'!B:B,4,'Ejec Diciembre 2023 Cajica'!D:D,BD_Resúmen!B253)</f>
        <v>10000000</v>
      </c>
      <c r="AS253" s="115">
        <v>971</v>
      </c>
      <c r="AT253" s="101">
        <v>1</v>
      </c>
      <c r="AU253" s="98">
        <f t="shared" si="8"/>
        <v>13467059</v>
      </c>
      <c r="AV253" s="98">
        <f t="shared" si="9"/>
        <v>13467059</v>
      </c>
      <c r="AW253" s="92" t="s">
        <v>5048</v>
      </c>
      <c r="AX253" s="92" t="s">
        <v>5045</v>
      </c>
    </row>
    <row r="254" spans="2:50" s="104" customFormat="1" ht="72">
      <c r="B254" s="93">
        <v>234</v>
      </c>
      <c r="C254" s="92">
        <v>234</v>
      </c>
      <c r="D254" s="94" t="s">
        <v>2674</v>
      </c>
      <c r="E254" s="94" t="s">
        <v>4142</v>
      </c>
      <c r="F254" s="94" t="s">
        <v>4180</v>
      </c>
      <c r="G254" s="94" t="s">
        <v>4655</v>
      </c>
      <c r="H254" s="94" t="s">
        <v>4107</v>
      </c>
      <c r="I254" s="95" t="s">
        <v>4107</v>
      </c>
      <c r="J254" s="94" t="s">
        <v>4656</v>
      </c>
      <c r="K254" s="92" t="s">
        <v>4254</v>
      </c>
      <c r="L254" s="92" t="s">
        <v>4250</v>
      </c>
      <c r="M254" s="92">
        <v>1000</v>
      </c>
      <c r="N254" s="96">
        <v>167</v>
      </c>
      <c r="O254" s="96">
        <v>167</v>
      </c>
      <c r="P254" s="97">
        <v>1</v>
      </c>
      <c r="Q254" s="98">
        <v>49492909</v>
      </c>
      <c r="R254" s="98">
        <v>49492907</v>
      </c>
      <c r="S254" s="98">
        <v>49492907</v>
      </c>
      <c r="T254" s="96">
        <v>167</v>
      </c>
      <c r="U254" s="97">
        <v>0.16700000000000001</v>
      </c>
      <c r="V254" s="99">
        <v>563</v>
      </c>
      <c r="W254" s="100">
        <v>738</v>
      </c>
      <c r="X254" s="97">
        <v>1</v>
      </c>
      <c r="Y254" s="98">
        <v>29909999</v>
      </c>
      <c r="Z254" s="98">
        <v>29909999</v>
      </c>
      <c r="AA254" s="98">
        <v>29909999</v>
      </c>
      <c r="AB254" s="100">
        <v>905</v>
      </c>
      <c r="AC254" s="101">
        <v>0.90500000000000003</v>
      </c>
      <c r="AD254" s="100">
        <v>95</v>
      </c>
      <c r="AE254" s="102">
        <v>190</v>
      </c>
      <c r="AF254" s="101">
        <v>1</v>
      </c>
      <c r="AG254" s="98">
        <v>10000000</v>
      </c>
      <c r="AH254" s="98">
        <v>10000000</v>
      </c>
      <c r="AI254" s="98">
        <v>10000000</v>
      </c>
      <c r="AJ254" s="100">
        <v>1095</v>
      </c>
      <c r="AK254" s="101">
        <v>1</v>
      </c>
      <c r="AL254" s="100">
        <v>0</v>
      </c>
      <c r="AM254" s="103">
        <v>0</v>
      </c>
      <c r="AN254" s="111">
        <v>0</v>
      </c>
      <c r="AO254" s="110">
        <v>0</v>
      </c>
      <c r="AP254" s="98">
        <f>+SUMIFS('Ejec Diciembre 2023 Cajica'!G:G,'Ejec Diciembre 2023 Cajica'!B:B,4,'Ejec Diciembre 2023 Cajica'!D:D,BD_Resúmen!B254)</f>
        <v>0</v>
      </c>
      <c r="AQ254" s="98">
        <f>+SUMIFS('Ejec Diciembre 2023 Cajica'!H:H,'Ejec Diciembre 2023 Cajica'!B:B,4,'Ejec Diciembre 2023 Cajica'!D:D,BD_Resúmen!B254)</f>
        <v>0</v>
      </c>
      <c r="AR254" s="98">
        <f>+SUMIFS('Ejec Diciembre 2023 Cajica'!I:I,'Ejec Diciembre 2023 Cajica'!B:B,4,'Ejec Diciembre 2023 Cajica'!D:D,BD_Resúmen!B254)</f>
        <v>0</v>
      </c>
      <c r="AS254" s="115">
        <v>1095</v>
      </c>
      <c r="AT254" s="101">
        <v>1</v>
      </c>
      <c r="AU254" s="98">
        <f t="shared" si="8"/>
        <v>89402906</v>
      </c>
      <c r="AV254" s="98">
        <f t="shared" si="9"/>
        <v>89402906</v>
      </c>
      <c r="AW254" s="92" t="s">
        <v>5049</v>
      </c>
      <c r="AX254" s="92" t="s">
        <v>5045</v>
      </c>
    </row>
    <row r="255" spans="2:50" s="104" customFormat="1" ht="48">
      <c r="B255" s="93">
        <v>235</v>
      </c>
      <c r="C255" s="92">
        <v>235</v>
      </c>
      <c r="D255" s="94" t="s">
        <v>2674</v>
      </c>
      <c r="E255" s="94" t="s">
        <v>4142</v>
      </c>
      <c r="F255" s="94" t="s">
        <v>4181</v>
      </c>
      <c r="G255" s="94" t="s">
        <v>4657</v>
      </c>
      <c r="H255" s="94" t="s">
        <v>4107</v>
      </c>
      <c r="I255" s="95" t="s">
        <v>4107</v>
      </c>
      <c r="J255" s="94" t="s">
        <v>4658</v>
      </c>
      <c r="K255" s="92" t="s">
        <v>4254</v>
      </c>
      <c r="L255" s="92" t="s">
        <v>4250</v>
      </c>
      <c r="M255" s="92">
        <v>1</v>
      </c>
      <c r="N255" s="96">
        <v>0.04</v>
      </c>
      <c r="O255" s="96">
        <v>3.7999999999999999E-2</v>
      </c>
      <c r="P255" s="97">
        <v>0.95</v>
      </c>
      <c r="Q255" s="98">
        <v>22000000</v>
      </c>
      <c r="R255" s="98">
        <v>22000000</v>
      </c>
      <c r="S255" s="98">
        <v>22000000</v>
      </c>
      <c r="T255" s="96">
        <v>3.7999999999999999E-2</v>
      </c>
      <c r="U255" s="97">
        <v>3.7999999999999999E-2</v>
      </c>
      <c r="V255" s="99">
        <v>0.36</v>
      </c>
      <c r="W255" s="100">
        <v>0.36</v>
      </c>
      <c r="X255" s="97">
        <v>1</v>
      </c>
      <c r="Y255" s="98">
        <v>0</v>
      </c>
      <c r="Z255" s="98">
        <v>0</v>
      </c>
      <c r="AA255" s="98">
        <v>0</v>
      </c>
      <c r="AB255" s="100">
        <v>0.39799999999999996</v>
      </c>
      <c r="AC255" s="101">
        <v>0.39799999999999996</v>
      </c>
      <c r="AD255" s="100">
        <v>0.3</v>
      </c>
      <c r="AE255" s="102">
        <v>1</v>
      </c>
      <c r="AF255" s="101">
        <v>1</v>
      </c>
      <c r="AG255" s="98">
        <v>14550000</v>
      </c>
      <c r="AH255" s="98">
        <v>14550000</v>
      </c>
      <c r="AI255" s="98">
        <v>14550000</v>
      </c>
      <c r="AJ255" s="100">
        <v>1.3979999999999999</v>
      </c>
      <c r="AK255" s="101">
        <v>1</v>
      </c>
      <c r="AL255" s="100">
        <v>0</v>
      </c>
      <c r="AM255" s="103">
        <v>0</v>
      </c>
      <c r="AN255" s="111">
        <v>0</v>
      </c>
      <c r="AO255" s="110">
        <v>0</v>
      </c>
      <c r="AP255" s="98">
        <f>+SUMIFS('Ejec Diciembre 2023 Cajica'!G:G,'Ejec Diciembre 2023 Cajica'!B:B,4,'Ejec Diciembre 2023 Cajica'!D:D,BD_Resúmen!B255)</f>
        <v>0</v>
      </c>
      <c r="AQ255" s="98">
        <f>+SUMIFS('Ejec Diciembre 2023 Cajica'!H:H,'Ejec Diciembre 2023 Cajica'!B:B,4,'Ejec Diciembre 2023 Cajica'!D:D,BD_Resúmen!B255)</f>
        <v>0</v>
      </c>
      <c r="AR255" s="98">
        <f>+SUMIFS('Ejec Diciembre 2023 Cajica'!I:I,'Ejec Diciembre 2023 Cajica'!B:B,4,'Ejec Diciembre 2023 Cajica'!D:D,BD_Resúmen!B255)</f>
        <v>0</v>
      </c>
      <c r="AS255" s="115">
        <v>1.3979999999999999</v>
      </c>
      <c r="AT255" s="101">
        <v>1</v>
      </c>
      <c r="AU255" s="98">
        <f t="shared" si="8"/>
        <v>36550000</v>
      </c>
      <c r="AV255" s="98">
        <f t="shared" si="9"/>
        <v>36550000</v>
      </c>
      <c r="AW255" s="92" t="s">
        <v>5050</v>
      </c>
      <c r="AX255" s="92" t="s">
        <v>5045</v>
      </c>
    </row>
    <row r="256" spans="2:50" s="104" customFormat="1" ht="36">
      <c r="B256" s="93">
        <v>236</v>
      </c>
      <c r="C256" s="92">
        <v>236</v>
      </c>
      <c r="D256" s="94" t="s">
        <v>2674</v>
      </c>
      <c r="E256" s="94" t="s">
        <v>4142</v>
      </c>
      <c r="F256" s="94" t="s">
        <v>4182</v>
      </c>
      <c r="G256" s="94" t="s">
        <v>4659</v>
      </c>
      <c r="H256" s="94" t="s">
        <v>4107</v>
      </c>
      <c r="I256" s="95" t="s">
        <v>4107</v>
      </c>
      <c r="J256" s="94" t="s">
        <v>4660</v>
      </c>
      <c r="K256" s="92" t="s">
        <v>4254</v>
      </c>
      <c r="L256" s="92" t="s">
        <v>4250</v>
      </c>
      <c r="M256" s="92">
        <v>4</v>
      </c>
      <c r="N256" s="96">
        <v>0</v>
      </c>
      <c r="O256" s="96">
        <v>0</v>
      </c>
      <c r="P256" s="97">
        <v>0</v>
      </c>
      <c r="Q256" s="98">
        <v>0</v>
      </c>
      <c r="R256" s="98">
        <v>0</v>
      </c>
      <c r="S256" s="98">
        <v>0</v>
      </c>
      <c r="T256" s="96">
        <v>0</v>
      </c>
      <c r="U256" s="97">
        <v>0</v>
      </c>
      <c r="V256" s="99">
        <v>2</v>
      </c>
      <c r="W256" s="100">
        <v>3</v>
      </c>
      <c r="X256" s="97">
        <v>1</v>
      </c>
      <c r="Y256" s="98">
        <v>0</v>
      </c>
      <c r="Z256" s="98">
        <v>0</v>
      </c>
      <c r="AA256" s="98">
        <v>0</v>
      </c>
      <c r="AB256" s="100">
        <v>3</v>
      </c>
      <c r="AC256" s="101">
        <v>0.75</v>
      </c>
      <c r="AD256" s="100">
        <v>1</v>
      </c>
      <c r="AE256" s="102">
        <v>1</v>
      </c>
      <c r="AF256" s="101">
        <v>1</v>
      </c>
      <c r="AG256" s="98">
        <v>0</v>
      </c>
      <c r="AH256" s="98">
        <v>0</v>
      </c>
      <c r="AI256" s="98">
        <v>0</v>
      </c>
      <c r="AJ256" s="100">
        <v>4</v>
      </c>
      <c r="AK256" s="101">
        <v>1</v>
      </c>
      <c r="AL256" s="100">
        <v>0</v>
      </c>
      <c r="AM256" s="103">
        <v>0</v>
      </c>
      <c r="AN256" s="111">
        <v>0</v>
      </c>
      <c r="AO256" s="110">
        <v>0</v>
      </c>
      <c r="AP256" s="98">
        <f>+SUMIFS('Ejec Diciembre 2023 Cajica'!G:G,'Ejec Diciembre 2023 Cajica'!B:B,4,'Ejec Diciembre 2023 Cajica'!D:D,BD_Resúmen!B256)</f>
        <v>0</v>
      </c>
      <c r="AQ256" s="98">
        <f>+SUMIFS('Ejec Diciembre 2023 Cajica'!H:H,'Ejec Diciembre 2023 Cajica'!B:B,4,'Ejec Diciembre 2023 Cajica'!D:D,BD_Resúmen!B256)</f>
        <v>0</v>
      </c>
      <c r="AR256" s="98">
        <f>+SUMIFS('Ejec Diciembre 2023 Cajica'!I:I,'Ejec Diciembre 2023 Cajica'!B:B,4,'Ejec Diciembre 2023 Cajica'!D:D,BD_Resúmen!B256)</f>
        <v>0</v>
      </c>
      <c r="AS256" s="115">
        <v>4</v>
      </c>
      <c r="AT256" s="101">
        <v>1</v>
      </c>
      <c r="AU256" s="98">
        <f t="shared" si="8"/>
        <v>0</v>
      </c>
      <c r="AV256" s="98">
        <f t="shared" si="9"/>
        <v>0</v>
      </c>
      <c r="AW256" s="92" t="s">
        <v>5051</v>
      </c>
      <c r="AX256" s="92" t="s">
        <v>5045</v>
      </c>
    </row>
    <row r="257" spans="2:50" s="104" customFormat="1" ht="300">
      <c r="B257" s="93">
        <v>237</v>
      </c>
      <c r="C257" s="92">
        <v>237</v>
      </c>
      <c r="D257" s="94" t="s">
        <v>2674</v>
      </c>
      <c r="E257" s="94" t="s">
        <v>4142</v>
      </c>
      <c r="F257" s="94" t="s">
        <v>4182</v>
      </c>
      <c r="G257" s="94" t="s">
        <v>4661</v>
      </c>
      <c r="H257" s="94" t="s">
        <v>4107</v>
      </c>
      <c r="I257" s="95" t="s">
        <v>4107</v>
      </c>
      <c r="J257" s="94" t="s">
        <v>4662</v>
      </c>
      <c r="K257" s="92" t="s">
        <v>4254</v>
      </c>
      <c r="L257" s="92" t="s">
        <v>4250</v>
      </c>
      <c r="M257" s="92">
        <v>2</v>
      </c>
      <c r="N257" s="96">
        <v>0.5</v>
      </c>
      <c r="O257" s="96">
        <v>0.5</v>
      </c>
      <c r="P257" s="97">
        <v>1</v>
      </c>
      <c r="Q257" s="98">
        <v>22000000</v>
      </c>
      <c r="R257" s="98">
        <v>22000000</v>
      </c>
      <c r="S257" s="98">
        <v>22000000</v>
      </c>
      <c r="T257" s="96">
        <v>0.5</v>
      </c>
      <c r="U257" s="97">
        <v>0.25</v>
      </c>
      <c r="V257" s="99">
        <v>0.5</v>
      </c>
      <c r="W257" s="100">
        <v>0.5</v>
      </c>
      <c r="X257" s="97">
        <v>1</v>
      </c>
      <c r="Y257" s="98">
        <v>2060606</v>
      </c>
      <c r="Z257" s="98">
        <v>2060606</v>
      </c>
      <c r="AA257" s="98">
        <v>2060606</v>
      </c>
      <c r="AB257" s="100">
        <v>1</v>
      </c>
      <c r="AC257" s="101">
        <v>0.5</v>
      </c>
      <c r="AD257" s="100">
        <v>0.5</v>
      </c>
      <c r="AE257" s="102">
        <v>0.3</v>
      </c>
      <c r="AF257" s="101">
        <v>0.6</v>
      </c>
      <c r="AG257" s="98">
        <v>22278000</v>
      </c>
      <c r="AH257" s="98">
        <v>22278000</v>
      </c>
      <c r="AI257" s="98">
        <v>22278000</v>
      </c>
      <c r="AJ257" s="100">
        <v>1.3</v>
      </c>
      <c r="AK257" s="101">
        <v>0.65</v>
      </c>
      <c r="AL257" s="100">
        <v>0.7</v>
      </c>
      <c r="AM257" s="103">
        <v>0.35</v>
      </c>
      <c r="AN257" s="111">
        <v>0.35</v>
      </c>
      <c r="AO257" s="110">
        <v>0.5</v>
      </c>
      <c r="AP257" s="98">
        <f>+SUMIFS('Ejec Diciembre 2023 Cajica'!G:G,'Ejec Diciembre 2023 Cajica'!B:B,4,'Ejec Diciembre 2023 Cajica'!D:D,BD_Resúmen!B257)</f>
        <v>48970000</v>
      </c>
      <c r="AQ257" s="98">
        <f>+SUMIFS('Ejec Diciembre 2023 Cajica'!H:H,'Ejec Diciembre 2023 Cajica'!B:B,4,'Ejec Diciembre 2023 Cajica'!D:D,BD_Resúmen!B257)</f>
        <v>47936000</v>
      </c>
      <c r="AR257" s="98">
        <f>+SUMIFS('Ejec Diciembre 2023 Cajica'!I:I,'Ejec Diciembre 2023 Cajica'!B:B,4,'Ejec Diciembre 2023 Cajica'!D:D,BD_Resúmen!B257)</f>
        <v>15000000</v>
      </c>
      <c r="AS257" s="115">
        <v>1.65</v>
      </c>
      <c r="AT257" s="101">
        <v>0.82499999999999996</v>
      </c>
      <c r="AU257" s="98">
        <f t="shared" si="8"/>
        <v>94274606</v>
      </c>
      <c r="AV257" s="98">
        <f t="shared" si="9"/>
        <v>61338606</v>
      </c>
      <c r="AW257" s="92" t="s">
        <v>5052</v>
      </c>
      <c r="AX257" s="92" t="s">
        <v>5053</v>
      </c>
    </row>
    <row r="258" spans="2:50" s="104" customFormat="1" ht="36">
      <c r="B258" s="93">
        <v>238</v>
      </c>
      <c r="C258" s="92">
        <v>238</v>
      </c>
      <c r="D258" s="94" t="s">
        <v>2674</v>
      </c>
      <c r="E258" s="94" t="s">
        <v>4142</v>
      </c>
      <c r="F258" s="94" t="s">
        <v>4183</v>
      </c>
      <c r="G258" s="94" t="s">
        <v>4663</v>
      </c>
      <c r="H258" s="94" t="s">
        <v>4107</v>
      </c>
      <c r="I258" s="95" t="s">
        <v>4107</v>
      </c>
      <c r="J258" s="94" t="s">
        <v>4663</v>
      </c>
      <c r="K258" s="92" t="s">
        <v>4254</v>
      </c>
      <c r="L258" s="92" t="s">
        <v>4250</v>
      </c>
      <c r="M258" s="92">
        <v>3</v>
      </c>
      <c r="N258" s="96">
        <v>0.5</v>
      </c>
      <c r="O258" s="96">
        <v>0.5</v>
      </c>
      <c r="P258" s="97">
        <v>1</v>
      </c>
      <c r="Q258" s="98">
        <v>12000000</v>
      </c>
      <c r="R258" s="98">
        <v>12000000</v>
      </c>
      <c r="S258" s="98">
        <v>12000000</v>
      </c>
      <c r="T258" s="96">
        <v>0.5</v>
      </c>
      <c r="U258" s="97">
        <v>0.16666666666666666</v>
      </c>
      <c r="V258" s="99">
        <v>0.5</v>
      </c>
      <c r="W258" s="100">
        <v>0.5</v>
      </c>
      <c r="X258" s="97">
        <v>1</v>
      </c>
      <c r="Y258" s="98">
        <v>25000000</v>
      </c>
      <c r="Z258" s="98">
        <v>25000000</v>
      </c>
      <c r="AA258" s="98">
        <v>25000000</v>
      </c>
      <c r="AB258" s="100">
        <v>1</v>
      </c>
      <c r="AC258" s="101">
        <v>0.33333333333333331</v>
      </c>
      <c r="AD258" s="100">
        <v>1</v>
      </c>
      <c r="AE258" s="102">
        <v>2</v>
      </c>
      <c r="AF258" s="101">
        <v>1</v>
      </c>
      <c r="AG258" s="98">
        <v>3000000</v>
      </c>
      <c r="AH258" s="98">
        <v>3000000</v>
      </c>
      <c r="AI258" s="98">
        <v>3000000</v>
      </c>
      <c r="AJ258" s="100">
        <v>3</v>
      </c>
      <c r="AK258" s="101">
        <v>1</v>
      </c>
      <c r="AL258" s="100">
        <v>0</v>
      </c>
      <c r="AM258" s="103">
        <v>0</v>
      </c>
      <c r="AN258" s="111">
        <v>0</v>
      </c>
      <c r="AO258" s="110">
        <v>0</v>
      </c>
      <c r="AP258" s="98">
        <f>+SUMIFS('Ejec Diciembre 2023 Cajica'!G:G,'Ejec Diciembre 2023 Cajica'!B:B,4,'Ejec Diciembre 2023 Cajica'!D:D,BD_Resúmen!B258)</f>
        <v>0</v>
      </c>
      <c r="AQ258" s="98">
        <f>+SUMIFS('Ejec Diciembre 2023 Cajica'!H:H,'Ejec Diciembre 2023 Cajica'!B:B,4,'Ejec Diciembre 2023 Cajica'!D:D,BD_Resúmen!B258)</f>
        <v>0</v>
      </c>
      <c r="AR258" s="98">
        <f>+SUMIFS('Ejec Diciembre 2023 Cajica'!I:I,'Ejec Diciembre 2023 Cajica'!B:B,4,'Ejec Diciembre 2023 Cajica'!D:D,BD_Resúmen!B258)</f>
        <v>0</v>
      </c>
      <c r="AS258" s="115">
        <v>3</v>
      </c>
      <c r="AT258" s="101">
        <v>1</v>
      </c>
      <c r="AU258" s="98">
        <f t="shared" si="8"/>
        <v>40000000</v>
      </c>
      <c r="AV258" s="98">
        <f t="shared" si="9"/>
        <v>40000000</v>
      </c>
      <c r="AW258" s="92" t="s">
        <v>5054</v>
      </c>
      <c r="AX258" s="92" t="s">
        <v>5045</v>
      </c>
    </row>
    <row r="259" spans="2:50" s="104" customFormat="1" ht="36">
      <c r="B259" s="93">
        <v>239</v>
      </c>
      <c r="C259" s="92">
        <v>239</v>
      </c>
      <c r="D259" s="94" t="s">
        <v>2674</v>
      </c>
      <c r="E259" s="94" t="s">
        <v>4142</v>
      </c>
      <c r="F259" s="94" t="s">
        <v>4183</v>
      </c>
      <c r="G259" s="94" t="s">
        <v>4664</v>
      </c>
      <c r="H259" s="94" t="s">
        <v>4107</v>
      </c>
      <c r="I259" s="95" t="s">
        <v>4107</v>
      </c>
      <c r="J259" s="94" t="s">
        <v>4665</v>
      </c>
      <c r="K259" s="92" t="s">
        <v>4254</v>
      </c>
      <c r="L259" s="92" t="s">
        <v>4250</v>
      </c>
      <c r="M259" s="92">
        <v>200</v>
      </c>
      <c r="N259" s="96">
        <v>0</v>
      </c>
      <c r="O259" s="96">
        <v>0</v>
      </c>
      <c r="P259" s="97">
        <v>0</v>
      </c>
      <c r="Q259" s="98">
        <v>0</v>
      </c>
      <c r="R259" s="98">
        <v>0</v>
      </c>
      <c r="S259" s="98">
        <v>0</v>
      </c>
      <c r="T259" s="96">
        <v>0</v>
      </c>
      <c r="U259" s="97">
        <v>0</v>
      </c>
      <c r="V259" s="99">
        <v>20</v>
      </c>
      <c r="W259" s="100">
        <v>22</v>
      </c>
      <c r="X259" s="97">
        <v>1</v>
      </c>
      <c r="Y259" s="98">
        <v>0</v>
      </c>
      <c r="Z259" s="98">
        <v>0</v>
      </c>
      <c r="AA259" s="98">
        <v>0</v>
      </c>
      <c r="AB259" s="100">
        <v>22</v>
      </c>
      <c r="AC259" s="101">
        <v>0.11</v>
      </c>
      <c r="AD259" s="100">
        <v>90</v>
      </c>
      <c r="AE259" s="102">
        <v>300</v>
      </c>
      <c r="AF259" s="101">
        <v>1</v>
      </c>
      <c r="AG259" s="98">
        <v>30000000</v>
      </c>
      <c r="AH259" s="98">
        <v>30000000</v>
      </c>
      <c r="AI259" s="98">
        <v>0</v>
      </c>
      <c r="AJ259" s="100">
        <v>322</v>
      </c>
      <c r="AK259" s="101">
        <v>1</v>
      </c>
      <c r="AL259" s="100">
        <v>0</v>
      </c>
      <c r="AM259" s="103">
        <v>0</v>
      </c>
      <c r="AN259" s="111">
        <v>0</v>
      </c>
      <c r="AO259" s="110">
        <v>0</v>
      </c>
      <c r="AP259" s="98">
        <f>+SUMIFS('Ejec Diciembre 2023 Cajica'!G:G,'Ejec Diciembre 2023 Cajica'!B:B,4,'Ejec Diciembre 2023 Cajica'!D:D,BD_Resúmen!B259)</f>
        <v>30000000</v>
      </c>
      <c r="AQ259" s="98">
        <f>+SUMIFS('Ejec Diciembre 2023 Cajica'!H:H,'Ejec Diciembre 2023 Cajica'!B:B,4,'Ejec Diciembre 2023 Cajica'!D:D,BD_Resúmen!B259)</f>
        <v>28406700</v>
      </c>
      <c r="AR259" s="98">
        <f>+SUMIFS('Ejec Diciembre 2023 Cajica'!I:I,'Ejec Diciembre 2023 Cajica'!B:B,4,'Ejec Diciembre 2023 Cajica'!D:D,BD_Resúmen!B259)</f>
        <v>28406700</v>
      </c>
      <c r="AS259" s="115">
        <v>322</v>
      </c>
      <c r="AT259" s="101">
        <v>1</v>
      </c>
      <c r="AU259" s="98">
        <f t="shared" si="8"/>
        <v>58406700</v>
      </c>
      <c r="AV259" s="98">
        <f t="shared" si="9"/>
        <v>28406700</v>
      </c>
      <c r="AW259" s="92" t="s">
        <v>5055</v>
      </c>
      <c r="AX259" s="92"/>
    </row>
    <row r="260" spans="2:50" s="104" customFormat="1" ht="36">
      <c r="B260" s="93">
        <v>240</v>
      </c>
      <c r="C260" s="92">
        <v>240</v>
      </c>
      <c r="D260" s="94" t="s">
        <v>2674</v>
      </c>
      <c r="E260" s="94" t="s">
        <v>4142</v>
      </c>
      <c r="F260" s="94" t="s">
        <v>4183</v>
      </c>
      <c r="G260" s="94" t="s">
        <v>4666</v>
      </c>
      <c r="H260" s="94" t="s">
        <v>4107</v>
      </c>
      <c r="I260" s="95" t="s">
        <v>4107</v>
      </c>
      <c r="J260" s="94" t="s">
        <v>4667</v>
      </c>
      <c r="K260" s="92" t="s">
        <v>4254</v>
      </c>
      <c r="L260" s="92" t="s">
        <v>4250</v>
      </c>
      <c r="M260" s="92">
        <v>4</v>
      </c>
      <c r="N260" s="96">
        <v>1</v>
      </c>
      <c r="O260" s="96">
        <v>1</v>
      </c>
      <c r="P260" s="97">
        <v>1</v>
      </c>
      <c r="Q260" s="98">
        <v>22000000</v>
      </c>
      <c r="R260" s="98">
        <v>22000000</v>
      </c>
      <c r="S260" s="98">
        <v>22000000</v>
      </c>
      <c r="T260" s="96">
        <v>1</v>
      </c>
      <c r="U260" s="97">
        <v>0.25</v>
      </c>
      <c r="V260" s="99">
        <v>1</v>
      </c>
      <c r="W260" s="100">
        <v>0</v>
      </c>
      <c r="X260" s="97">
        <v>0</v>
      </c>
      <c r="Y260" s="98">
        <v>5300000</v>
      </c>
      <c r="Z260" s="98">
        <v>5300000</v>
      </c>
      <c r="AA260" s="98">
        <v>5300000</v>
      </c>
      <c r="AB260" s="100">
        <v>1</v>
      </c>
      <c r="AC260" s="101">
        <v>0.25</v>
      </c>
      <c r="AD260" s="100">
        <v>1</v>
      </c>
      <c r="AE260" s="102">
        <v>4</v>
      </c>
      <c r="AF260" s="101">
        <v>1</v>
      </c>
      <c r="AG260" s="98">
        <v>0</v>
      </c>
      <c r="AH260" s="98">
        <v>0</v>
      </c>
      <c r="AI260" s="98">
        <v>0</v>
      </c>
      <c r="AJ260" s="100">
        <v>5</v>
      </c>
      <c r="AK260" s="101">
        <v>1</v>
      </c>
      <c r="AL260" s="100">
        <v>0</v>
      </c>
      <c r="AM260" s="103">
        <v>0</v>
      </c>
      <c r="AN260" s="111">
        <v>0</v>
      </c>
      <c r="AO260" s="110">
        <v>0</v>
      </c>
      <c r="AP260" s="98">
        <f>+SUMIFS('Ejec Diciembre 2023 Cajica'!G:G,'Ejec Diciembre 2023 Cajica'!B:B,4,'Ejec Diciembre 2023 Cajica'!D:D,BD_Resúmen!B260)</f>
        <v>0</v>
      </c>
      <c r="AQ260" s="98">
        <f>+SUMIFS('Ejec Diciembre 2023 Cajica'!H:H,'Ejec Diciembre 2023 Cajica'!B:B,4,'Ejec Diciembre 2023 Cajica'!D:D,BD_Resúmen!B260)</f>
        <v>0</v>
      </c>
      <c r="AR260" s="98">
        <f>+SUMIFS('Ejec Diciembre 2023 Cajica'!I:I,'Ejec Diciembre 2023 Cajica'!B:B,4,'Ejec Diciembre 2023 Cajica'!D:D,BD_Resúmen!B260)</f>
        <v>0</v>
      </c>
      <c r="AS260" s="115">
        <v>5</v>
      </c>
      <c r="AT260" s="101">
        <v>1</v>
      </c>
      <c r="AU260" s="98">
        <f t="shared" si="8"/>
        <v>27300000</v>
      </c>
      <c r="AV260" s="98">
        <f t="shared" si="9"/>
        <v>27300000</v>
      </c>
      <c r="AW260" s="92" t="s">
        <v>5056</v>
      </c>
      <c r="AX260" s="92" t="s">
        <v>5045</v>
      </c>
    </row>
    <row r="261" spans="2:50" s="104" customFormat="1" ht="48">
      <c r="B261" s="93">
        <v>241</v>
      </c>
      <c r="C261" s="92">
        <v>241</v>
      </c>
      <c r="D261" s="94" t="s">
        <v>2674</v>
      </c>
      <c r="E261" s="94" t="s">
        <v>4142</v>
      </c>
      <c r="F261" s="94" t="s">
        <v>4183</v>
      </c>
      <c r="G261" s="94" t="s">
        <v>4668</v>
      </c>
      <c r="H261" s="94" t="s">
        <v>4107</v>
      </c>
      <c r="I261" s="95" t="s">
        <v>4107</v>
      </c>
      <c r="J261" s="94" t="s">
        <v>4669</v>
      </c>
      <c r="K261" s="92" t="s">
        <v>4249</v>
      </c>
      <c r="L261" s="92" t="s">
        <v>4250</v>
      </c>
      <c r="M261" s="92">
        <v>1</v>
      </c>
      <c r="N261" s="96">
        <v>1</v>
      </c>
      <c r="O261" s="96">
        <v>1</v>
      </c>
      <c r="P261" s="97">
        <v>1</v>
      </c>
      <c r="Q261" s="98">
        <v>15000000</v>
      </c>
      <c r="R261" s="98">
        <v>15000000</v>
      </c>
      <c r="S261" s="98">
        <v>15000000</v>
      </c>
      <c r="T261" s="96">
        <v>1</v>
      </c>
      <c r="U261" s="97">
        <v>0.25</v>
      </c>
      <c r="V261" s="99">
        <v>1</v>
      </c>
      <c r="W261" s="100">
        <v>1</v>
      </c>
      <c r="X261" s="97">
        <v>1</v>
      </c>
      <c r="Y261" s="98">
        <v>18738468</v>
      </c>
      <c r="Z261" s="98">
        <v>18738468</v>
      </c>
      <c r="AA261" s="98">
        <v>18738468</v>
      </c>
      <c r="AB261" s="100">
        <v>2</v>
      </c>
      <c r="AC261" s="101">
        <v>0.5</v>
      </c>
      <c r="AD261" s="100">
        <v>1</v>
      </c>
      <c r="AE261" s="102">
        <v>1</v>
      </c>
      <c r="AF261" s="101">
        <v>1</v>
      </c>
      <c r="AG261" s="98">
        <v>1494000</v>
      </c>
      <c r="AH261" s="98">
        <v>1494000</v>
      </c>
      <c r="AI261" s="98">
        <v>1494000</v>
      </c>
      <c r="AJ261" s="100">
        <v>3</v>
      </c>
      <c r="AK261" s="101">
        <v>0.75</v>
      </c>
      <c r="AL261" s="100">
        <v>1</v>
      </c>
      <c r="AM261" s="103">
        <v>0.25</v>
      </c>
      <c r="AN261" s="111">
        <v>1</v>
      </c>
      <c r="AO261" s="110">
        <v>1</v>
      </c>
      <c r="AP261" s="98">
        <f>+SUMIFS('Ejec Diciembre 2023 Cajica'!G:G,'Ejec Diciembre 2023 Cajica'!B:B,4,'Ejec Diciembre 2023 Cajica'!D:D,BD_Resúmen!B261)</f>
        <v>0</v>
      </c>
      <c r="AQ261" s="98">
        <f>+SUMIFS('Ejec Diciembre 2023 Cajica'!H:H,'Ejec Diciembre 2023 Cajica'!B:B,4,'Ejec Diciembre 2023 Cajica'!D:D,BD_Resúmen!B261)</f>
        <v>0</v>
      </c>
      <c r="AR261" s="98">
        <f>+SUMIFS('Ejec Diciembre 2023 Cajica'!I:I,'Ejec Diciembre 2023 Cajica'!B:B,4,'Ejec Diciembre 2023 Cajica'!D:D,BD_Resúmen!B261)</f>
        <v>0</v>
      </c>
      <c r="AS261" s="115">
        <v>1</v>
      </c>
      <c r="AT261" s="101">
        <v>1</v>
      </c>
      <c r="AU261" s="98">
        <f t="shared" si="8"/>
        <v>35232468</v>
      </c>
      <c r="AV261" s="98">
        <f t="shared" si="9"/>
        <v>35232468</v>
      </c>
      <c r="AW261" s="92" t="s">
        <v>5057</v>
      </c>
      <c r="AX261" s="92" t="s">
        <v>5045</v>
      </c>
    </row>
    <row r="262" spans="2:50" s="104" customFormat="1" ht="72">
      <c r="B262" s="93">
        <v>242</v>
      </c>
      <c r="C262" s="92">
        <v>242</v>
      </c>
      <c r="D262" s="94" t="s">
        <v>2674</v>
      </c>
      <c r="E262" s="94" t="s">
        <v>4147</v>
      </c>
      <c r="F262" s="94" t="s">
        <v>4184</v>
      </c>
      <c r="G262" s="94" t="s">
        <v>4670</v>
      </c>
      <c r="H262" s="94" t="s">
        <v>4156</v>
      </c>
      <c r="I262" s="95" t="s">
        <v>4156</v>
      </c>
      <c r="J262" s="94" t="s">
        <v>4671</v>
      </c>
      <c r="K262" s="92" t="s">
        <v>4254</v>
      </c>
      <c r="L262" s="92" t="s">
        <v>4250</v>
      </c>
      <c r="M262" s="92">
        <v>52</v>
      </c>
      <c r="N262" s="96">
        <v>0</v>
      </c>
      <c r="O262" s="96">
        <v>0</v>
      </c>
      <c r="P262" s="97">
        <v>0</v>
      </c>
      <c r="Q262" s="98">
        <v>0</v>
      </c>
      <c r="R262" s="98">
        <v>0</v>
      </c>
      <c r="S262" s="98">
        <v>0</v>
      </c>
      <c r="T262" s="96">
        <v>0</v>
      </c>
      <c r="U262" s="97">
        <v>0</v>
      </c>
      <c r="V262" s="99">
        <v>29</v>
      </c>
      <c r="W262" s="100">
        <v>17</v>
      </c>
      <c r="X262" s="97">
        <v>0.58620689655172409</v>
      </c>
      <c r="Y262" s="98">
        <v>177168390</v>
      </c>
      <c r="Z262" s="98">
        <v>177168390</v>
      </c>
      <c r="AA262" s="98">
        <v>177168390</v>
      </c>
      <c r="AB262" s="100">
        <v>17</v>
      </c>
      <c r="AC262" s="101">
        <v>0.32692307692307693</v>
      </c>
      <c r="AD262" s="100">
        <v>13</v>
      </c>
      <c r="AE262" s="102">
        <v>0</v>
      </c>
      <c r="AF262" s="101">
        <v>0</v>
      </c>
      <c r="AG262" s="98">
        <v>732042137</v>
      </c>
      <c r="AH262" s="98">
        <v>178079644</v>
      </c>
      <c r="AI262" s="98">
        <v>178079644</v>
      </c>
      <c r="AJ262" s="100">
        <v>17</v>
      </c>
      <c r="AK262" s="101">
        <v>0.32692307692307693</v>
      </c>
      <c r="AL262" s="100">
        <v>35</v>
      </c>
      <c r="AM262" s="103">
        <v>0.67307692307692313</v>
      </c>
      <c r="AN262" s="111">
        <v>35</v>
      </c>
      <c r="AO262" s="110">
        <v>1</v>
      </c>
      <c r="AP262" s="98">
        <f>+SUMIFS('Ejec Diciembre 2023 Cajica'!G:G,'Ejec Diciembre 2023 Cajica'!B:B,4,'Ejec Diciembre 2023 Cajica'!D:D,BD_Resúmen!B262)</f>
        <v>804774696.23000002</v>
      </c>
      <c r="AQ262" s="98">
        <f>+SUMIFS('Ejec Diciembre 2023 Cajica'!H:H,'Ejec Diciembre 2023 Cajica'!B:B,4,'Ejec Diciembre 2023 Cajica'!D:D,BD_Resúmen!B262)</f>
        <v>804774696</v>
      </c>
      <c r="AR262" s="98">
        <f>+SUMIFS('Ejec Diciembre 2023 Cajica'!I:I,'Ejec Diciembre 2023 Cajica'!B:B,4,'Ejec Diciembre 2023 Cajica'!D:D,BD_Resúmen!B262)</f>
        <v>804774696</v>
      </c>
      <c r="AS262" s="115">
        <v>52</v>
      </c>
      <c r="AT262" s="101">
        <v>1</v>
      </c>
      <c r="AU262" s="98">
        <f t="shared" si="8"/>
        <v>1160022730</v>
      </c>
      <c r="AV262" s="98">
        <f t="shared" si="9"/>
        <v>1160022730</v>
      </c>
      <c r="AW262" s="92" t="s">
        <v>5058</v>
      </c>
      <c r="AX262" s="92"/>
    </row>
    <row r="263" spans="2:50" s="104" customFormat="1" ht="60">
      <c r="B263" s="93">
        <v>243</v>
      </c>
      <c r="C263" s="92">
        <v>243</v>
      </c>
      <c r="D263" s="94" t="s">
        <v>2674</v>
      </c>
      <c r="E263" s="94" t="s">
        <v>4147</v>
      </c>
      <c r="F263" s="94" t="s">
        <v>4184</v>
      </c>
      <c r="G263" s="94" t="s">
        <v>4672</v>
      </c>
      <c r="H263" s="94" t="s">
        <v>4156</v>
      </c>
      <c r="I263" s="95" t="s">
        <v>4156</v>
      </c>
      <c r="J263" s="94" t="s">
        <v>4673</v>
      </c>
      <c r="K263" s="92" t="s">
        <v>4254</v>
      </c>
      <c r="L263" s="92" t="s">
        <v>4250</v>
      </c>
      <c r="M263" s="92">
        <v>2</v>
      </c>
      <c r="N263" s="96">
        <v>0</v>
      </c>
      <c r="O263" s="96">
        <v>0</v>
      </c>
      <c r="P263" s="97">
        <v>0</v>
      </c>
      <c r="Q263" s="98">
        <v>0</v>
      </c>
      <c r="R263" s="98">
        <v>0</v>
      </c>
      <c r="S263" s="98">
        <v>0</v>
      </c>
      <c r="T263" s="96">
        <v>0</v>
      </c>
      <c r="U263" s="97">
        <v>0</v>
      </c>
      <c r="V263" s="99">
        <v>0</v>
      </c>
      <c r="W263" s="100">
        <v>0</v>
      </c>
      <c r="X263" s="97">
        <v>0</v>
      </c>
      <c r="Y263" s="98">
        <v>0</v>
      </c>
      <c r="Z263" s="98">
        <v>0</v>
      </c>
      <c r="AA263" s="98">
        <v>0</v>
      </c>
      <c r="AB263" s="100">
        <v>0</v>
      </c>
      <c r="AC263" s="101">
        <v>0</v>
      </c>
      <c r="AD263" s="100">
        <v>2</v>
      </c>
      <c r="AE263" s="102">
        <v>2</v>
      </c>
      <c r="AF263" s="101">
        <v>1</v>
      </c>
      <c r="AG263" s="98">
        <v>0</v>
      </c>
      <c r="AH263" s="98">
        <v>0</v>
      </c>
      <c r="AI263" s="98">
        <v>0</v>
      </c>
      <c r="AJ263" s="100">
        <v>2</v>
      </c>
      <c r="AK263" s="101">
        <v>1</v>
      </c>
      <c r="AL263" s="100">
        <v>0</v>
      </c>
      <c r="AM263" s="103">
        <v>0</v>
      </c>
      <c r="AN263" s="111">
        <v>0</v>
      </c>
      <c r="AO263" s="110">
        <v>0</v>
      </c>
      <c r="AP263" s="98">
        <f>+SUMIFS('Ejec Diciembre 2023 Cajica'!G:G,'Ejec Diciembre 2023 Cajica'!B:B,4,'Ejec Diciembre 2023 Cajica'!D:D,BD_Resúmen!B263)</f>
        <v>0</v>
      </c>
      <c r="AQ263" s="98">
        <f>+SUMIFS('Ejec Diciembre 2023 Cajica'!H:H,'Ejec Diciembre 2023 Cajica'!B:B,4,'Ejec Diciembre 2023 Cajica'!D:D,BD_Resúmen!B263)</f>
        <v>0</v>
      </c>
      <c r="AR263" s="98">
        <f>+SUMIFS('Ejec Diciembre 2023 Cajica'!I:I,'Ejec Diciembre 2023 Cajica'!B:B,4,'Ejec Diciembre 2023 Cajica'!D:D,BD_Resúmen!B263)</f>
        <v>0</v>
      </c>
      <c r="AS263" s="115">
        <v>2</v>
      </c>
      <c r="AT263" s="101">
        <v>1</v>
      </c>
      <c r="AU263" s="98">
        <f t="shared" si="8"/>
        <v>0</v>
      </c>
      <c r="AV263" s="98">
        <f t="shared" si="9"/>
        <v>0</v>
      </c>
      <c r="AW263" s="92" t="s">
        <v>5059</v>
      </c>
      <c r="AX263" s="92"/>
    </row>
    <row r="264" spans="2:50" s="104" customFormat="1" ht="120">
      <c r="B264" s="93">
        <v>244</v>
      </c>
      <c r="C264" s="92">
        <v>244</v>
      </c>
      <c r="D264" s="94" t="s">
        <v>2674</v>
      </c>
      <c r="E264" s="94" t="s">
        <v>4147</v>
      </c>
      <c r="F264" s="94" t="s">
        <v>4184</v>
      </c>
      <c r="G264" s="94" t="s">
        <v>4674</v>
      </c>
      <c r="H264" s="94" t="s">
        <v>4156</v>
      </c>
      <c r="I264" s="95" t="s">
        <v>4156</v>
      </c>
      <c r="J264" s="94" t="s">
        <v>4675</v>
      </c>
      <c r="K264" s="92" t="s">
        <v>4254</v>
      </c>
      <c r="L264" s="92" t="s">
        <v>4250</v>
      </c>
      <c r="M264" s="92">
        <v>8</v>
      </c>
      <c r="N264" s="96">
        <v>2</v>
      </c>
      <c r="O264" s="96">
        <v>2</v>
      </c>
      <c r="P264" s="97">
        <v>1</v>
      </c>
      <c r="Q264" s="98">
        <v>669927158</v>
      </c>
      <c r="R264" s="98">
        <v>397552268</v>
      </c>
      <c r="S264" s="98">
        <v>397552268</v>
      </c>
      <c r="T264" s="96">
        <v>2</v>
      </c>
      <c r="U264" s="97">
        <v>0.25</v>
      </c>
      <c r="V264" s="99">
        <v>2</v>
      </c>
      <c r="W264" s="100">
        <v>5</v>
      </c>
      <c r="X264" s="97">
        <v>1</v>
      </c>
      <c r="Y264" s="98">
        <v>3950000</v>
      </c>
      <c r="Z264" s="98">
        <v>3950000</v>
      </c>
      <c r="AA264" s="98">
        <v>3950000</v>
      </c>
      <c r="AB264" s="100">
        <v>7</v>
      </c>
      <c r="AC264" s="101">
        <v>0.875</v>
      </c>
      <c r="AD264" s="100">
        <v>1</v>
      </c>
      <c r="AE264" s="102">
        <v>1</v>
      </c>
      <c r="AF264" s="101">
        <v>1</v>
      </c>
      <c r="AG264" s="98">
        <v>0</v>
      </c>
      <c r="AH264" s="98">
        <v>0</v>
      </c>
      <c r="AI264" s="98">
        <v>0</v>
      </c>
      <c r="AJ264" s="100">
        <v>8</v>
      </c>
      <c r="AK264" s="101">
        <v>1</v>
      </c>
      <c r="AL264" s="100">
        <v>0</v>
      </c>
      <c r="AM264" s="103">
        <v>0</v>
      </c>
      <c r="AN264" s="111">
        <v>0</v>
      </c>
      <c r="AO264" s="110">
        <v>0</v>
      </c>
      <c r="AP264" s="98">
        <f>+SUMIFS('Ejec Diciembre 2023 Cajica'!G:G,'Ejec Diciembre 2023 Cajica'!B:B,4,'Ejec Diciembre 2023 Cajica'!D:D,BD_Resúmen!B264)</f>
        <v>0</v>
      </c>
      <c r="AQ264" s="98">
        <f>+SUMIFS('Ejec Diciembre 2023 Cajica'!H:H,'Ejec Diciembre 2023 Cajica'!B:B,4,'Ejec Diciembre 2023 Cajica'!D:D,BD_Resúmen!B264)</f>
        <v>0</v>
      </c>
      <c r="AR264" s="98">
        <f>+SUMIFS('Ejec Diciembre 2023 Cajica'!I:I,'Ejec Diciembre 2023 Cajica'!B:B,4,'Ejec Diciembre 2023 Cajica'!D:D,BD_Resúmen!B264)</f>
        <v>0</v>
      </c>
      <c r="AS264" s="115">
        <v>8</v>
      </c>
      <c r="AT264" s="101">
        <v>1</v>
      </c>
      <c r="AU264" s="98">
        <f t="shared" si="8"/>
        <v>401502268</v>
      </c>
      <c r="AV264" s="98">
        <f t="shared" si="9"/>
        <v>401502268</v>
      </c>
      <c r="AW264" s="92" t="s">
        <v>5060</v>
      </c>
      <c r="AX264" s="92"/>
    </row>
    <row r="265" spans="2:50" s="104" customFormat="1" ht="60">
      <c r="B265" s="93">
        <v>245</v>
      </c>
      <c r="C265" s="92">
        <v>245</v>
      </c>
      <c r="D265" s="94" t="s">
        <v>2674</v>
      </c>
      <c r="E265" s="94" t="s">
        <v>4147</v>
      </c>
      <c r="F265" s="94" t="s">
        <v>4184</v>
      </c>
      <c r="G265" s="94" t="s">
        <v>4676</v>
      </c>
      <c r="H265" s="94" t="s">
        <v>4156</v>
      </c>
      <c r="I265" s="95" t="s">
        <v>4156</v>
      </c>
      <c r="J265" s="94" t="s">
        <v>4677</v>
      </c>
      <c r="K265" s="92" t="s">
        <v>4254</v>
      </c>
      <c r="L265" s="92" t="s">
        <v>4250</v>
      </c>
      <c r="M265" s="92">
        <v>4</v>
      </c>
      <c r="N265" s="96">
        <v>0</v>
      </c>
      <c r="O265" s="96">
        <v>0</v>
      </c>
      <c r="P265" s="97">
        <v>0</v>
      </c>
      <c r="Q265" s="98">
        <v>0</v>
      </c>
      <c r="R265" s="98">
        <v>0</v>
      </c>
      <c r="S265" s="98">
        <v>0</v>
      </c>
      <c r="T265" s="96">
        <v>0</v>
      </c>
      <c r="U265" s="97">
        <v>0</v>
      </c>
      <c r="V265" s="99">
        <v>0</v>
      </c>
      <c r="W265" s="100">
        <v>2</v>
      </c>
      <c r="X265" s="97">
        <v>0</v>
      </c>
      <c r="Y265" s="98">
        <v>2000000</v>
      </c>
      <c r="Z265" s="98">
        <v>2000000</v>
      </c>
      <c r="AA265" s="98">
        <v>2000000</v>
      </c>
      <c r="AB265" s="100">
        <v>2</v>
      </c>
      <c r="AC265" s="101">
        <v>0.5</v>
      </c>
      <c r="AD265" s="100">
        <v>2</v>
      </c>
      <c r="AE265" s="102">
        <v>2</v>
      </c>
      <c r="AF265" s="101">
        <v>1</v>
      </c>
      <c r="AG265" s="98">
        <v>0</v>
      </c>
      <c r="AH265" s="98">
        <v>0</v>
      </c>
      <c r="AI265" s="98">
        <v>0</v>
      </c>
      <c r="AJ265" s="100">
        <v>4</v>
      </c>
      <c r="AK265" s="101">
        <v>1</v>
      </c>
      <c r="AL265" s="100">
        <v>0</v>
      </c>
      <c r="AM265" s="103">
        <v>0</v>
      </c>
      <c r="AN265" s="111">
        <v>0</v>
      </c>
      <c r="AO265" s="110">
        <v>0</v>
      </c>
      <c r="AP265" s="98">
        <f>+SUMIFS('Ejec Diciembre 2023 Cajica'!G:G,'Ejec Diciembre 2023 Cajica'!B:B,4,'Ejec Diciembre 2023 Cajica'!D:D,BD_Resúmen!B265)</f>
        <v>0</v>
      </c>
      <c r="AQ265" s="98">
        <f>+SUMIFS('Ejec Diciembre 2023 Cajica'!H:H,'Ejec Diciembre 2023 Cajica'!B:B,4,'Ejec Diciembre 2023 Cajica'!D:D,BD_Resúmen!B265)</f>
        <v>0</v>
      </c>
      <c r="AR265" s="98">
        <f>+SUMIFS('Ejec Diciembre 2023 Cajica'!I:I,'Ejec Diciembre 2023 Cajica'!B:B,4,'Ejec Diciembre 2023 Cajica'!D:D,BD_Resúmen!B265)</f>
        <v>0</v>
      </c>
      <c r="AS265" s="115">
        <v>4</v>
      </c>
      <c r="AT265" s="101">
        <v>1</v>
      </c>
      <c r="AU265" s="98">
        <f t="shared" si="8"/>
        <v>2000000</v>
      </c>
      <c r="AV265" s="98">
        <f t="shared" si="9"/>
        <v>2000000</v>
      </c>
      <c r="AW265" s="92" t="s">
        <v>5061</v>
      </c>
      <c r="AX265" s="92"/>
    </row>
    <row r="266" spans="2:50" s="104" customFormat="1" ht="108">
      <c r="B266" s="93">
        <v>246</v>
      </c>
      <c r="C266" s="92">
        <v>246</v>
      </c>
      <c r="D266" s="94" t="s">
        <v>2674</v>
      </c>
      <c r="E266" s="94" t="s">
        <v>4147</v>
      </c>
      <c r="F266" s="94" t="s">
        <v>4185</v>
      </c>
      <c r="G266" s="94" t="s">
        <v>4389</v>
      </c>
      <c r="H266" s="94" t="s">
        <v>4156</v>
      </c>
      <c r="I266" s="95" t="s">
        <v>4678</v>
      </c>
      <c r="J266" s="94" t="s">
        <v>4679</v>
      </c>
      <c r="K266" s="92" t="s">
        <v>4249</v>
      </c>
      <c r="L266" s="92" t="s">
        <v>4250</v>
      </c>
      <c r="M266" s="92">
        <v>1</v>
      </c>
      <c r="N266" s="96">
        <v>1</v>
      </c>
      <c r="O266" s="96">
        <v>1</v>
      </c>
      <c r="P266" s="97">
        <v>1</v>
      </c>
      <c r="Q266" s="98">
        <v>8800000</v>
      </c>
      <c r="R266" s="98">
        <v>8800000</v>
      </c>
      <c r="S266" s="98">
        <v>8800000</v>
      </c>
      <c r="T266" s="96">
        <v>1</v>
      </c>
      <c r="U266" s="97">
        <v>0.25</v>
      </c>
      <c r="V266" s="99">
        <v>1</v>
      </c>
      <c r="W266" s="100">
        <v>1</v>
      </c>
      <c r="X266" s="97">
        <v>1</v>
      </c>
      <c r="Y266" s="98">
        <v>92547262</v>
      </c>
      <c r="Z266" s="98">
        <v>92547262</v>
      </c>
      <c r="AA266" s="98">
        <v>92547262</v>
      </c>
      <c r="AB266" s="100">
        <v>2</v>
      </c>
      <c r="AC266" s="101">
        <v>0.5</v>
      </c>
      <c r="AD266" s="100">
        <v>1</v>
      </c>
      <c r="AE266" s="102">
        <v>1</v>
      </c>
      <c r="AF266" s="101">
        <v>1</v>
      </c>
      <c r="AG266" s="98">
        <v>30614400</v>
      </c>
      <c r="AH266" s="98">
        <v>28608000</v>
      </c>
      <c r="AI266" s="98">
        <v>28608000</v>
      </c>
      <c r="AJ266" s="100">
        <v>3</v>
      </c>
      <c r="AK266" s="101">
        <v>0.75</v>
      </c>
      <c r="AL266" s="100">
        <v>1</v>
      </c>
      <c r="AM266" s="103">
        <v>0.25</v>
      </c>
      <c r="AN266" s="111">
        <v>1</v>
      </c>
      <c r="AO266" s="110">
        <v>1</v>
      </c>
      <c r="AP266" s="98">
        <f>+SUMIFS('Ejec Diciembre 2023 Cajica'!G:G,'Ejec Diciembre 2023 Cajica'!B:B,4,'Ejec Diciembre 2023 Cajica'!D:D,BD_Resúmen!B266)</f>
        <v>7000000</v>
      </c>
      <c r="AQ266" s="98">
        <f>+SUMIFS('Ejec Diciembre 2023 Cajica'!H:H,'Ejec Diciembre 2023 Cajica'!B:B,4,'Ejec Diciembre 2023 Cajica'!D:D,BD_Resúmen!B266)</f>
        <v>5652500</v>
      </c>
      <c r="AR266" s="98">
        <f>+SUMIFS('Ejec Diciembre 2023 Cajica'!I:I,'Ejec Diciembre 2023 Cajica'!B:B,4,'Ejec Diciembre 2023 Cajica'!D:D,BD_Resúmen!B266)</f>
        <v>5652500</v>
      </c>
      <c r="AS266" s="115">
        <v>1</v>
      </c>
      <c r="AT266" s="101">
        <v>1</v>
      </c>
      <c r="AU266" s="98">
        <f t="shared" si="8"/>
        <v>135607762</v>
      </c>
      <c r="AV266" s="98">
        <f t="shared" si="9"/>
        <v>135607762</v>
      </c>
      <c r="AW266" s="92" t="s">
        <v>5062</v>
      </c>
      <c r="AX266" s="92"/>
    </row>
    <row r="267" spans="2:50" s="104" customFormat="1" ht="84">
      <c r="B267" s="93">
        <v>247</v>
      </c>
      <c r="C267" s="92">
        <v>247</v>
      </c>
      <c r="D267" s="94" t="s">
        <v>2674</v>
      </c>
      <c r="E267" s="94" t="s">
        <v>4147</v>
      </c>
      <c r="F267" s="94" t="s">
        <v>4185</v>
      </c>
      <c r="G267" s="94" t="s">
        <v>4680</v>
      </c>
      <c r="H267" s="94" t="s">
        <v>4156</v>
      </c>
      <c r="I267" s="95" t="s">
        <v>4156</v>
      </c>
      <c r="J267" s="94" t="s">
        <v>4681</v>
      </c>
      <c r="K267" s="92" t="s">
        <v>4254</v>
      </c>
      <c r="L267" s="92" t="s">
        <v>4250</v>
      </c>
      <c r="M267" s="92">
        <v>1</v>
      </c>
      <c r="N267" s="96">
        <v>0</v>
      </c>
      <c r="O267" s="96">
        <v>0</v>
      </c>
      <c r="P267" s="97">
        <v>0</v>
      </c>
      <c r="Q267" s="98">
        <v>0</v>
      </c>
      <c r="R267" s="98">
        <v>0</v>
      </c>
      <c r="S267" s="98">
        <v>0</v>
      </c>
      <c r="T267" s="96">
        <v>0</v>
      </c>
      <c r="U267" s="97">
        <v>0</v>
      </c>
      <c r="V267" s="99">
        <v>0</v>
      </c>
      <c r="W267" s="100">
        <v>0</v>
      </c>
      <c r="X267" s="97">
        <v>0</v>
      </c>
      <c r="Y267" s="98">
        <v>0</v>
      </c>
      <c r="Z267" s="98">
        <v>0</v>
      </c>
      <c r="AA267" s="98">
        <v>0</v>
      </c>
      <c r="AB267" s="100">
        <v>0</v>
      </c>
      <c r="AC267" s="101">
        <v>0</v>
      </c>
      <c r="AD267" s="100">
        <v>1</v>
      </c>
      <c r="AE267" s="102">
        <v>1</v>
      </c>
      <c r="AF267" s="101">
        <v>1</v>
      </c>
      <c r="AG267" s="98">
        <v>637366380</v>
      </c>
      <c r="AH267" s="98">
        <v>637366380</v>
      </c>
      <c r="AI267" s="98">
        <v>637366380</v>
      </c>
      <c r="AJ267" s="100">
        <v>1</v>
      </c>
      <c r="AK267" s="101">
        <v>1</v>
      </c>
      <c r="AL267" s="100">
        <v>0</v>
      </c>
      <c r="AM267" s="103">
        <v>0</v>
      </c>
      <c r="AN267" s="111">
        <v>0</v>
      </c>
      <c r="AO267" s="110">
        <v>0</v>
      </c>
      <c r="AP267" s="98">
        <f>+SUMIFS('Ejec Diciembre 2023 Cajica'!G:G,'Ejec Diciembre 2023 Cajica'!B:B,4,'Ejec Diciembre 2023 Cajica'!D:D,BD_Resúmen!B267)</f>
        <v>25000000</v>
      </c>
      <c r="AQ267" s="98">
        <f>+SUMIFS('Ejec Diciembre 2023 Cajica'!H:H,'Ejec Diciembre 2023 Cajica'!B:B,4,'Ejec Diciembre 2023 Cajica'!D:D,BD_Resúmen!B267)</f>
        <v>3763800</v>
      </c>
      <c r="AR267" s="98">
        <f>+SUMIFS('Ejec Diciembre 2023 Cajica'!I:I,'Ejec Diciembre 2023 Cajica'!B:B,4,'Ejec Diciembre 2023 Cajica'!D:D,BD_Resúmen!B267)</f>
        <v>0</v>
      </c>
      <c r="AS267" s="115">
        <v>1</v>
      </c>
      <c r="AT267" s="101">
        <v>1</v>
      </c>
      <c r="AU267" s="98">
        <f t="shared" si="8"/>
        <v>641130180</v>
      </c>
      <c r="AV267" s="98">
        <f t="shared" si="9"/>
        <v>637366380</v>
      </c>
      <c r="AW267" s="92" t="s">
        <v>5063</v>
      </c>
      <c r="AX267" s="92"/>
    </row>
    <row r="268" spans="2:50" s="104" customFormat="1" ht="84">
      <c r="B268" s="93">
        <v>248</v>
      </c>
      <c r="C268" s="92">
        <v>248</v>
      </c>
      <c r="D268" s="94" t="s">
        <v>2674</v>
      </c>
      <c r="E268" s="94" t="s">
        <v>4147</v>
      </c>
      <c r="F268" s="94" t="s">
        <v>4185</v>
      </c>
      <c r="G268" s="94" t="s">
        <v>4682</v>
      </c>
      <c r="H268" s="94" t="s">
        <v>4156</v>
      </c>
      <c r="I268" s="95" t="s">
        <v>4156</v>
      </c>
      <c r="J268" s="94" t="s">
        <v>4683</v>
      </c>
      <c r="K268" s="92" t="s">
        <v>4254</v>
      </c>
      <c r="L268" s="92" t="s">
        <v>4250</v>
      </c>
      <c r="M268" s="92">
        <v>4</v>
      </c>
      <c r="N268" s="96">
        <v>1</v>
      </c>
      <c r="O268" s="96">
        <v>1</v>
      </c>
      <c r="P268" s="97">
        <v>1</v>
      </c>
      <c r="Q268" s="98">
        <v>2200000</v>
      </c>
      <c r="R268" s="98">
        <v>2200000</v>
      </c>
      <c r="S268" s="98">
        <v>2200000</v>
      </c>
      <c r="T268" s="96">
        <v>1</v>
      </c>
      <c r="U268" s="97">
        <v>0.25</v>
      </c>
      <c r="V268" s="99">
        <v>1</v>
      </c>
      <c r="W268" s="100">
        <v>1</v>
      </c>
      <c r="X268" s="97">
        <v>1</v>
      </c>
      <c r="Y268" s="98">
        <v>2000000</v>
      </c>
      <c r="Z268" s="98">
        <v>2000000</v>
      </c>
      <c r="AA268" s="98">
        <v>2000000</v>
      </c>
      <c r="AB268" s="100">
        <v>2</v>
      </c>
      <c r="AC268" s="101">
        <v>0.5</v>
      </c>
      <c r="AD268" s="100">
        <v>1</v>
      </c>
      <c r="AE268" s="102">
        <v>1</v>
      </c>
      <c r="AF268" s="101">
        <v>1</v>
      </c>
      <c r="AG268" s="98">
        <v>0</v>
      </c>
      <c r="AH268" s="98">
        <v>0</v>
      </c>
      <c r="AI268" s="98">
        <v>0</v>
      </c>
      <c r="AJ268" s="100">
        <v>3</v>
      </c>
      <c r="AK268" s="101">
        <v>0.75</v>
      </c>
      <c r="AL268" s="100">
        <v>1</v>
      </c>
      <c r="AM268" s="103">
        <v>0.25</v>
      </c>
      <c r="AN268" s="111">
        <v>1</v>
      </c>
      <c r="AO268" s="110">
        <v>1</v>
      </c>
      <c r="AP268" s="98">
        <f>+SUMIFS('Ejec Diciembre 2023 Cajica'!G:G,'Ejec Diciembre 2023 Cajica'!B:B,4,'Ejec Diciembre 2023 Cajica'!D:D,BD_Resúmen!B268)</f>
        <v>0</v>
      </c>
      <c r="AQ268" s="98">
        <f>+SUMIFS('Ejec Diciembre 2023 Cajica'!H:H,'Ejec Diciembre 2023 Cajica'!B:B,4,'Ejec Diciembre 2023 Cajica'!D:D,BD_Resúmen!B268)</f>
        <v>0</v>
      </c>
      <c r="AR268" s="98">
        <f>+SUMIFS('Ejec Diciembre 2023 Cajica'!I:I,'Ejec Diciembre 2023 Cajica'!B:B,4,'Ejec Diciembre 2023 Cajica'!D:D,BD_Resúmen!B268)</f>
        <v>0</v>
      </c>
      <c r="AS268" s="115">
        <v>4</v>
      </c>
      <c r="AT268" s="101">
        <v>1</v>
      </c>
      <c r="AU268" s="98">
        <f t="shared" si="8"/>
        <v>4200000</v>
      </c>
      <c r="AV268" s="98">
        <f t="shared" si="9"/>
        <v>4200000</v>
      </c>
      <c r="AW268" s="92" t="s">
        <v>5064</v>
      </c>
      <c r="AX268" s="92"/>
    </row>
    <row r="269" spans="2:50" s="104" customFormat="1" ht="84">
      <c r="B269" s="93">
        <v>249</v>
      </c>
      <c r="C269" s="92">
        <v>249</v>
      </c>
      <c r="D269" s="94" t="s">
        <v>2674</v>
      </c>
      <c r="E269" s="94" t="s">
        <v>4147</v>
      </c>
      <c r="F269" s="94" t="s">
        <v>4185</v>
      </c>
      <c r="G269" s="94" t="s">
        <v>4682</v>
      </c>
      <c r="H269" s="94" t="s">
        <v>4156</v>
      </c>
      <c r="I269" s="95" t="s">
        <v>4156</v>
      </c>
      <c r="J269" s="94" t="s">
        <v>4684</v>
      </c>
      <c r="K269" s="92" t="s">
        <v>4254</v>
      </c>
      <c r="L269" s="92" t="s">
        <v>4250</v>
      </c>
      <c r="M269" s="92">
        <v>4</v>
      </c>
      <c r="N269" s="96">
        <v>1</v>
      </c>
      <c r="O269" s="96">
        <v>1</v>
      </c>
      <c r="P269" s="97">
        <v>1</v>
      </c>
      <c r="Q269" s="98">
        <v>2200000</v>
      </c>
      <c r="R269" s="98">
        <v>2200000</v>
      </c>
      <c r="S269" s="98">
        <v>2200000</v>
      </c>
      <c r="T269" s="96">
        <v>1</v>
      </c>
      <c r="U269" s="97">
        <v>0.25</v>
      </c>
      <c r="V269" s="99">
        <v>1</v>
      </c>
      <c r="W269" s="100">
        <v>4</v>
      </c>
      <c r="X269" s="97">
        <v>1</v>
      </c>
      <c r="Y269" s="98">
        <v>2000000</v>
      </c>
      <c r="Z269" s="98">
        <v>2000000</v>
      </c>
      <c r="AA269" s="98">
        <v>2000000</v>
      </c>
      <c r="AB269" s="100">
        <v>5</v>
      </c>
      <c r="AC269" s="101">
        <v>1</v>
      </c>
      <c r="AD269" s="100">
        <v>0</v>
      </c>
      <c r="AE269" s="102">
        <v>2</v>
      </c>
      <c r="AF269" s="101">
        <v>0</v>
      </c>
      <c r="AG269" s="98">
        <v>0</v>
      </c>
      <c r="AH269" s="98">
        <v>0</v>
      </c>
      <c r="AI269" s="98">
        <v>0</v>
      </c>
      <c r="AJ269" s="100">
        <v>7</v>
      </c>
      <c r="AK269" s="101">
        <v>1</v>
      </c>
      <c r="AL269" s="100">
        <v>0</v>
      </c>
      <c r="AM269" s="103">
        <v>0</v>
      </c>
      <c r="AN269" s="111">
        <v>0</v>
      </c>
      <c r="AO269" s="110">
        <v>0</v>
      </c>
      <c r="AP269" s="98">
        <f>+SUMIFS('Ejec Diciembre 2023 Cajica'!G:G,'Ejec Diciembre 2023 Cajica'!B:B,4,'Ejec Diciembre 2023 Cajica'!D:D,BD_Resúmen!B269)</f>
        <v>0</v>
      </c>
      <c r="AQ269" s="98">
        <f>+SUMIFS('Ejec Diciembre 2023 Cajica'!H:H,'Ejec Diciembre 2023 Cajica'!B:B,4,'Ejec Diciembre 2023 Cajica'!D:D,BD_Resúmen!B269)</f>
        <v>0</v>
      </c>
      <c r="AR269" s="98">
        <f>+SUMIFS('Ejec Diciembre 2023 Cajica'!I:I,'Ejec Diciembre 2023 Cajica'!B:B,4,'Ejec Diciembre 2023 Cajica'!D:D,BD_Resúmen!B269)</f>
        <v>0</v>
      </c>
      <c r="AS269" s="115">
        <v>7</v>
      </c>
      <c r="AT269" s="101">
        <v>1</v>
      </c>
      <c r="AU269" s="98">
        <f t="shared" si="8"/>
        <v>4200000</v>
      </c>
      <c r="AV269" s="98">
        <f t="shared" si="9"/>
        <v>4200000</v>
      </c>
      <c r="AW269" s="92" t="s">
        <v>5065</v>
      </c>
      <c r="AX269" s="92"/>
    </row>
    <row r="270" spans="2:50" s="104" customFormat="1" ht="84">
      <c r="B270" s="93">
        <v>250</v>
      </c>
      <c r="C270" s="92">
        <v>250</v>
      </c>
      <c r="D270" s="94" t="s">
        <v>2674</v>
      </c>
      <c r="E270" s="94" t="s">
        <v>4147</v>
      </c>
      <c r="F270" s="94" t="s">
        <v>4185</v>
      </c>
      <c r="G270" s="94" t="s">
        <v>4517</v>
      </c>
      <c r="H270" s="94" t="s">
        <v>4156</v>
      </c>
      <c r="I270" s="95" t="s">
        <v>4156</v>
      </c>
      <c r="J270" s="94" t="s">
        <v>4685</v>
      </c>
      <c r="K270" s="92" t="s">
        <v>4249</v>
      </c>
      <c r="L270" s="92" t="s">
        <v>4250</v>
      </c>
      <c r="M270" s="92">
        <v>1</v>
      </c>
      <c r="N270" s="96">
        <v>1</v>
      </c>
      <c r="O270" s="96">
        <v>1</v>
      </c>
      <c r="P270" s="97">
        <v>1</v>
      </c>
      <c r="Q270" s="98">
        <v>2200000</v>
      </c>
      <c r="R270" s="98">
        <v>2200000</v>
      </c>
      <c r="S270" s="98">
        <v>2200000</v>
      </c>
      <c r="T270" s="96">
        <v>1</v>
      </c>
      <c r="U270" s="97">
        <v>0.25</v>
      </c>
      <c r="V270" s="99">
        <v>1</v>
      </c>
      <c r="W270" s="100">
        <v>1</v>
      </c>
      <c r="X270" s="97">
        <v>1</v>
      </c>
      <c r="Y270" s="98">
        <v>1000000</v>
      </c>
      <c r="Z270" s="98">
        <v>1000000</v>
      </c>
      <c r="AA270" s="98">
        <v>1000000</v>
      </c>
      <c r="AB270" s="100">
        <v>2</v>
      </c>
      <c r="AC270" s="101">
        <v>0.5</v>
      </c>
      <c r="AD270" s="100">
        <v>1</v>
      </c>
      <c r="AE270" s="102">
        <v>1</v>
      </c>
      <c r="AF270" s="101">
        <v>1</v>
      </c>
      <c r="AG270" s="98">
        <v>0</v>
      </c>
      <c r="AH270" s="98">
        <v>0</v>
      </c>
      <c r="AI270" s="98">
        <v>0</v>
      </c>
      <c r="AJ270" s="100">
        <v>3</v>
      </c>
      <c r="AK270" s="101">
        <v>0.75</v>
      </c>
      <c r="AL270" s="100">
        <v>1</v>
      </c>
      <c r="AM270" s="103">
        <v>0.25</v>
      </c>
      <c r="AN270" s="111">
        <v>1</v>
      </c>
      <c r="AO270" s="110">
        <v>1</v>
      </c>
      <c r="AP270" s="98">
        <f>+SUMIFS('Ejec Diciembre 2023 Cajica'!G:G,'Ejec Diciembre 2023 Cajica'!B:B,4,'Ejec Diciembre 2023 Cajica'!D:D,BD_Resúmen!B270)</f>
        <v>0</v>
      </c>
      <c r="AQ270" s="98">
        <f>+SUMIFS('Ejec Diciembre 2023 Cajica'!H:H,'Ejec Diciembre 2023 Cajica'!B:B,4,'Ejec Diciembre 2023 Cajica'!D:D,BD_Resúmen!B270)</f>
        <v>0</v>
      </c>
      <c r="AR270" s="98">
        <f>+SUMIFS('Ejec Diciembre 2023 Cajica'!I:I,'Ejec Diciembre 2023 Cajica'!B:B,4,'Ejec Diciembre 2023 Cajica'!D:D,BD_Resúmen!B270)</f>
        <v>0</v>
      </c>
      <c r="AS270" s="115">
        <v>1</v>
      </c>
      <c r="AT270" s="101">
        <v>1</v>
      </c>
      <c r="AU270" s="98">
        <f t="shared" si="8"/>
        <v>3200000</v>
      </c>
      <c r="AV270" s="98">
        <f t="shared" si="9"/>
        <v>3200000</v>
      </c>
      <c r="AW270" s="92" t="s">
        <v>5066</v>
      </c>
      <c r="AX270" s="92"/>
    </row>
    <row r="271" spans="2:50" s="104" customFormat="1" ht="84">
      <c r="B271" s="93">
        <v>251</v>
      </c>
      <c r="C271" s="92">
        <v>251</v>
      </c>
      <c r="D271" s="94" t="s">
        <v>2674</v>
      </c>
      <c r="E271" s="94" t="s">
        <v>4147</v>
      </c>
      <c r="F271" s="94" t="s">
        <v>4185</v>
      </c>
      <c r="G271" s="94" t="s">
        <v>4686</v>
      </c>
      <c r="H271" s="94" t="s">
        <v>4156</v>
      </c>
      <c r="I271" s="95" t="s">
        <v>4156</v>
      </c>
      <c r="J271" s="94" t="s">
        <v>4687</v>
      </c>
      <c r="K271" s="92" t="s">
        <v>4249</v>
      </c>
      <c r="L271" s="92" t="s">
        <v>4250</v>
      </c>
      <c r="M271" s="92">
        <v>4</v>
      </c>
      <c r="N271" s="96">
        <v>4</v>
      </c>
      <c r="O271" s="96">
        <v>4</v>
      </c>
      <c r="P271" s="97">
        <v>1</v>
      </c>
      <c r="Q271" s="98">
        <v>70400000</v>
      </c>
      <c r="R271" s="98">
        <v>70400000</v>
      </c>
      <c r="S271" s="98">
        <v>70400000</v>
      </c>
      <c r="T271" s="96">
        <v>4</v>
      </c>
      <c r="U271" s="97">
        <v>0.25</v>
      </c>
      <c r="V271" s="99">
        <v>4</v>
      </c>
      <c r="W271" s="100">
        <v>4</v>
      </c>
      <c r="X271" s="97">
        <v>1</v>
      </c>
      <c r="Y271" s="98">
        <v>31809996</v>
      </c>
      <c r="Z271" s="98">
        <v>31809996</v>
      </c>
      <c r="AA271" s="98">
        <v>31809996</v>
      </c>
      <c r="AB271" s="100">
        <v>8</v>
      </c>
      <c r="AC271" s="101">
        <v>0.5</v>
      </c>
      <c r="AD271" s="100">
        <v>4</v>
      </c>
      <c r="AE271" s="102">
        <v>1</v>
      </c>
      <c r="AF271" s="101">
        <v>0.25</v>
      </c>
      <c r="AG271" s="98">
        <v>112797549</v>
      </c>
      <c r="AH271" s="98">
        <v>33399600</v>
      </c>
      <c r="AI271" s="98">
        <v>33399600</v>
      </c>
      <c r="AJ271" s="100">
        <v>9</v>
      </c>
      <c r="AK271" s="101">
        <v>0.5625</v>
      </c>
      <c r="AL271" s="100">
        <v>4</v>
      </c>
      <c r="AM271" s="103">
        <v>0.25</v>
      </c>
      <c r="AN271" s="111">
        <v>4</v>
      </c>
      <c r="AO271" s="110">
        <v>1</v>
      </c>
      <c r="AP271" s="98">
        <f>+SUMIFS('Ejec Diciembre 2023 Cajica'!G:G,'Ejec Diciembre 2023 Cajica'!B:B,4,'Ejec Diciembre 2023 Cajica'!D:D,BD_Resúmen!B271)</f>
        <v>98555075</v>
      </c>
      <c r="AQ271" s="98">
        <f>+SUMIFS('Ejec Diciembre 2023 Cajica'!H:H,'Ejec Diciembre 2023 Cajica'!B:B,4,'Ejec Diciembre 2023 Cajica'!D:D,BD_Resúmen!B271)</f>
        <v>93638191</v>
      </c>
      <c r="AR271" s="98">
        <f>+SUMIFS('Ejec Diciembre 2023 Cajica'!I:I,'Ejec Diciembre 2023 Cajica'!B:B,4,'Ejec Diciembre 2023 Cajica'!D:D,BD_Resúmen!B271)</f>
        <v>65588250</v>
      </c>
      <c r="AS271" s="115">
        <v>3.25</v>
      </c>
      <c r="AT271" s="101">
        <v>0.8125</v>
      </c>
      <c r="AU271" s="98">
        <f t="shared" si="8"/>
        <v>229247787</v>
      </c>
      <c r="AV271" s="98">
        <f t="shared" si="9"/>
        <v>201197846</v>
      </c>
      <c r="AW271" s="92" t="s">
        <v>5067</v>
      </c>
      <c r="AX271" s="92"/>
    </row>
    <row r="272" spans="2:50" s="104" customFormat="1" ht="48">
      <c r="B272" s="93">
        <v>252</v>
      </c>
      <c r="C272" s="92">
        <v>252</v>
      </c>
      <c r="D272" s="94" t="s">
        <v>2674</v>
      </c>
      <c r="E272" s="94" t="s">
        <v>4150</v>
      </c>
      <c r="F272" s="94" t="s">
        <v>4186</v>
      </c>
      <c r="G272" s="94" t="s">
        <v>4688</v>
      </c>
      <c r="H272" s="94" t="s">
        <v>4107</v>
      </c>
      <c r="I272" s="95" t="s">
        <v>4107</v>
      </c>
      <c r="J272" s="94" t="s">
        <v>4689</v>
      </c>
      <c r="K272" s="92" t="s">
        <v>4254</v>
      </c>
      <c r="L272" s="92" t="s">
        <v>4250</v>
      </c>
      <c r="M272" s="92">
        <v>1</v>
      </c>
      <c r="N272" s="96">
        <v>0.03</v>
      </c>
      <c r="O272" s="96">
        <v>2.5000000000000001E-2</v>
      </c>
      <c r="P272" s="97">
        <v>0.83333333333333337</v>
      </c>
      <c r="Q272" s="98">
        <v>25710300</v>
      </c>
      <c r="R272" s="98">
        <v>25710300</v>
      </c>
      <c r="S272" s="98">
        <v>25710300</v>
      </c>
      <c r="T272" s="96">
        <v>2.5000000000000001E-2</v>
      </c>
      <c r="U272" s="97">
        <v>2.5000000000000001E-2</v>
      </c>
      <c r="V272" s="99">
        <v>0.37</v>
      </c>
      <c r="W272" s="100">
        <v>0.51</v>
      </c>
      <c r="X272" s="97">
        <v>1</v>
      </c>
      <c r="Y272" s="98">
        <v>34908000</v>
      </c>
      <c r="Z272" s="98">
        <v>34908000</v>
      </c>
      <c r="AA272" s="98">
        <v>34908000</v>
      </c>
      <c r="AB272" s="100">
        <v>0.53500000000000003</v>
      </c>
      <c r="AC272" s="101">
        <v>0.53500000000000003</v>
      </c>
      <c r="AD272" s="100">
        <v>0.3</v>
      </c>
      <c r="AE272" s="102">
        <v>0.15</v>
      </c>
      <c r="AF272" s="101">
        <v>0.5</v>
      </c>
      <c r="AG272" s="98">
        <v>42900000</v>
      </c>
      <c r="AH272" s="98">
        <v>42900000</v>
      </c>
      <c r="AI272" s="98">
        <v>42900000</v>
      </c>
      <c r="AJ272" s="100">
        <v>0.68500000000000005</v>
      </c>
      <c r="AK272" s="101">
        <v>0.68500000000000005</v>
      </c>
      <c r="AL272" s="100">
        <v>31</v>
      </c>
      <c r="AM272" s="103">
        <v>31</v>
      </c>
      <c r="AN272" s="111">
        <v>0.4</v>
      </c>
      <c r="AO272" s="110">
        <v>1.2903225806451613E-2</v>
      </c>
      <c r="AP272" s="98">
        <f>+SUMIFS('Ejec Diciembre 2023 Cajica'!G:G,'Ejec Diciembre 2023 Cajica'!B:B,4,'Ejec Diciembre 2023 Cajica'!D:D,BD_Resúmen!B272)</f>
        <v>38666667</v>
      </c>
      <c r="AQ272" s="98">
        <f>+SUMIFS('Ejec Diciembre 2023 Cajica'!H:H,'Ejec Diciembre 2023 Cajica'!B:B,4,'Ejec Diciembre 2023 Cajica'!D:D,BD_Resúmen!B272)</f>
        <v>38666667</v>
      </c>
      <c r="AR272" s="98">
        <f>+SUMIFS('Ejec Diciembre 2023 Cajica'!I:I,'Ejec Diciembre 2023 Cajica'!B:B,4,'Ejec Diciembre 2023 Cajica'!D:D,BD_Resúmen!B272)</f>
        <v>38666667</v>
      </c>
      <c r="AS272" s="115">
        <v>1.085</v>
      </c>
      <c r="AT272" s="101">
        <v>1</v>
      </c>
      <c r="AU272" s="98">
        <f t="shared" si="8"/>
        <v>142184967</v>
      </c>
      <c r="AV272" s="98">
        <f t="shared" si="9"/>
        <v>142184967</v>
      </c>
      <c r="AW272" s="92" t="s">
        <v>5068</v>
      </c>
      <c r="AX272" s="92"/>
    </row>
    <row r="273" spans="2:50" s="104" customFormat="1" ht="192">
      <c r="B273" s="93">
        <v>253</v>
      </c>
      <c r="C273" s="92">
        <v>253</v>
      </c>
      <c r="D273" s="94" t="s">
        <v>2674</v>
      </c>
      <c r="E273" s="94" t="s">
        <v>4150</v>
      </c>
      <c r="F273" s="94" t="s">
        <v>4187</v>
      </c>
      <c r="G273" s="94" t="s">
        <v>4690</v>
      </c>
      <c r="H273" s="94" t="s">
        <v>4107</v>
      </c>
      <c r="I273" s="95" t="s">
        <v>4107</v>
      </c>
      <c r="J273" s="94" t="s">
        <v>4691</v>
      </c>
      <c r="K273" s="92" t="s">
        <v>4254</v>
      </c>
      <c r="L273" s="92" t="s">
        <v>4692</v>
      </c>
      <c r="M273" s="92">
        <v>13</v>
      </c>
      <c r="N273" s="96">
        <v>0</v>
      </c>
      <c r="O273" s="96">
        <v>0</v>
      </c>
      <c r="P273" s="97">
        <v>0</v>
      </c>
      <c r="Q273" s="98">
        <v>3262688407</v>
      </c>
      <c r="R273" s="98">
        <v>0</v>
      </c>
      <c r="S273" s="98">
        <v>0</v>
      </c>
      <c r="T273" s="96">
        <v>0</v>
      </c>
      <c r="U273" s="97">
        <v>0</v>
      </c>
      <c r="V273" s="99">
        <v>4</v>
      </c>
      <c r="W273" s="100">
        <v>0</v>
      </c>
      <c r="X273" s="97">
        <v>0</v>
      </c>
      <c r="Y273" s="98">
        <v>4614127662</v>
      </c>
      <c r="Z273" s="98">
        <v>0</v>
      </c>
      <c r="AA273" s="98">
        <v>0</v>
      </c>
      <c r="AB273" s="100">
        <v>0</v>
      </c>
      <c r="AC273" s="101">
        <v>0</v>
      </c>
      <c r="AD273" s="100">
        <v>5</v>
      </c>
      <c r="AE273" s="102">
        <v>0</v>
      </c>
      <c r="AF273" s="101">
        <v>0</v>
      </c>
      <c r="AG273" s="98">
        <v>5637956437</v>
      </c>
      <c r="AH273" s="98">
        <v>0</v>
      </c>
      <c r="AI273" s="98">
        <v>0</v>
      </c>
      <c r="AJ273" s="100">
        <v>0</v>
      </c>
      <c r="AK273" s="101">
        <v>0</v>
      </c>
      <c r="AL273" s="100">
        <v>100</v>
      </c>
      <c r="AM273" s="103">
        <v>7.6923076923076925</v>
      </c>
      <c r="AN273" s="111">
        <v>0</v>
      </c>
      <c r="AO273" s="110">
        <v>0</v>
      </c>
      <c r="AP273" s="98">
        <f>+SUMIFS('Ejec Diciembre 2023 Cajica'!G:G,'Ejec Diciembre 2023 Cajica'!B:B,4,'Ejec Diciembre 2023 Cajica'!D:D,BD_Resúmen!B273)</f>
        <v>6761095420</v>
      </c>
      <c r="AQ273" s="98">
        <f>+SUMIFS('Ejec Diciembre 2023 Cajica'!H:H,'Ejec Diciembre 2023 Cajica'!B:B,4,'Ejec Diciembre 2023 Cajica'!D:D,BD_Resúmen!B273)</f>
        <v>307108058</v>
      </c>
      <c r="AR273" s="98">
        <f>+SUMIFS('Ejec Diciembre 2023 Cajica'!I:I,'Ejec Diciembre 2023 Cajica'!B:B,4,'Ejec Diciembre 2023 Cajica'!D:D,BD_Resúmen!B273)</f>
        <v>0</v>
      </c>
      <c r="AS273" s="115">
        <v>0</v>
      </c>
      <c r="AT273" s="101">
        <v>0</v>
      </c>
      <c r="AU273" s="98">
        <f t="shared" si="8"/>
        <v>307108058</v>
      </c>
      <c r="AV273" s="98">
        <f t="shared" si="9"/>
        <v>0</v>
      </c>
      <c r="AW273" s="92" t="s">
        <v>5069</v>
      </c>
      <c r="AX273" s="92" t="s">
        <v>5070</v>
      </c>
    </row>
    <row r="274" spans="2:50" s="104" customFormat="1" ht="252">
      <c r="B274" s="93">
        <v>254</v>
      </c>
      <c r="C274" s="92">
        <v>254</v>
      </c>
      <c r="D274" s="94" t="s">
        <v>2674</v>
      </c>
      <c r="E274" s="94" t="s">
        <v>4150</v>
      </c>
      <c r="F274" s="94" t="s">
        <v>4187</v>
      </c>
      <c r="G274" s="94" t="s">
        <v>4690</v>
      </c>
      <c r="H274" s="94" t="s">
        <v>4107</v>
      </c>
      <c r="I274" s="95" t="s">
        <v>4107</v>
      </c>
      <c r="J274" s="94" t="s">
        <v>4693</v>
      </c>
      <c r="K274" s="92" t="s">
        <v>4254</v>
      </c>
      <c r="L274" s="92" t="s">
        <v>4692</v>
      </c>
      <c r="M274" s="92">
        <v>30</v>
      </c>
      <c r="N274" s="96">
        <v>1</v>
      </c>
      <c r="O274" s="96">
        <v>1</v>
      </c>
      <c r="P274" s="97">
        <v>1</v>
      </c>
      <c r="Q274" s="98">
        <v>26400000</v>
      </c>
      <c r="R274" s="98">
        <v>26400000</v>
      </c>
      <c r="S274" s="98">
        <v>26400000</v>
      </c>
      <c r="T274" s="96">
        <v>1</v>
      </c>
      <c r="U274" s="97">
        <v>3.3333333333333333E-2</v>
      </c>
      <c r="V274" s="99">
        <v>10</v>
      </c>
      <c r="W274" s="100">
        <v>2.2000000000000002</v>
      </c>
      <c r="X274" s="97">
        <v>0.22000000000000003</v>
      </c>
      <c r="Y274" s="98">
        <v>78401644</v>
      </c>
      <c r="Z274" s="98">
        <v>0</v>
      </c>
      <c r="AA274" s="98">
        <v>0</v>
      </c>
      <c r="AB274" s="100">
        <v>3.2</v>
      </c>
      <c r="AC274" s="101">
        <v>0.10666666666666667</v>
      </c>
      <c r="AD274" s="100">
        <v>10</v>
      </c>
      <c r="AE274" s="102">
        <v>15.11</v>
      </c>
      <c r="AF274" s="101">
        <v>1</v>
      </c>
      <c r="AG274" s="98">
        <v>44971290</v>
      </c>
      <c r="AH274" s="98">
        <v>44971290</v>
      </c>
      <c r="AI274" s="98">
        <v>44971290</v>
      </c>
      <c r="AJ274" s="100">
        <v>18.309999999999999</v>
      </c>
      <c r="AK274" s="101">
        <v>0.61033333333333328</v>
      </c>
      <c r="AL274" s="100">
        <v>11.690000000000001</v>
      </c>
      <c r="AM274" s="103">
        <v>0.38966666666666672</v>
      </c>
      <c r="AN274" s="111">
        <v>14</v>
      </c>
      <c r="AO274" s="110">
        <v>1</v>
      </c>
      <c r="AP274" s="98">
        <f>+SUMIFS('Ejec Diciembre 2023 Cajica'!G:G,'Ejec Diciembre 2023 Cajica'!B:B,4,'Ejec Diciembre 2023 Cajica'!D:D,BD_Resúmen!B274)</f>
        <v>79744673</v>
      </c>
      <c r="AQ274" s="98">
        <f>+SUMIFS('Ejec Diciembre 2023 Cajica'!H:H,'Ejec Diciembre 2023 Cajica'!B:B,4,'Ejec Diciembre 2023 Cajica'!D:D,BD_Resúmen!B274)</f>
        <v>64833150.049999997</v>
      </c>
      <c r="AR274" s="98">
        <f>+SUMIFS('Ejec Diciembre 2023 Cajica'!I:I,'Ejec Diciembre 2023 Cajica'!B:B,4,'Ejec Diciembre 2023 Cajica'!D:D,BD_Resúmen!B274)</f>
        <v>13144670</v>
      </c>
      <c r="AS274" s="115">
        <v>32.31</v>
      </c>
      <c r="AT274" s="101">
        <v>1</v>
      </c>
      <c r="AU274" s="98">
        <f t="shared" si="8"/>
        <v>136204440.05000001</v>
      </c>
      <c r="AV274" s="98">
        <f t="shared" si="9"/>
        <v>84515960</v>
      </c>
      <c r="AW274" s="92" t="s">
        <v>5071</v>
      </c>
      <c r="AX274" s="92"/>
    </row>
    <row r="275" spans="2:50" s="104" customFormat="1" ht="36">
      <c r="B275" s="93">
        <v>255</v>
      </c>
      <c r="C275" s="92">
        <v>255</v>
      </c>
      <c r="D275" s="94" t="s">
        <v>2674</v>
      </c>
      <c r="E275" s="94" t="s">
        <v>4150</v>
      </c>
      <c r="F275" s="94" t="s">
        <v>4187</v>
      </c>
      <c r="G275" s="94" t="s">
        <v>4690</v>
      </c>
      <c r="H275" s="94" t="s">
        <v>4107</v>
      </c>
      <c r="I275" s="95" t="s">
        <v>4107</v>
      </c>
      <c r="J275" s="94" t="s">
        <v>4694</v>
      </c>
      <c r="K275" s="92" t="s">
        <v>4254</v>
      </c>
      <c r="L275" s="92" t="s">
        <v>4692</v>
      </c>
      <c r="M275" s="92">
        <v>40</v>
      </c>
      <c r="N275" s="96">
        <v>10</v>
      </c>
      <c r="O275" s="96">
        <v>10</v>
      </c>
      <c r="P275" s="97">
        <v>1</v>
      </c>
      <c r="Q275" s="98">
        <v>2537480189</v>
      </c>
      <c r="R275" s="98">
        <v>2297183672</v>
      </c>
      <c r="S275" s="98">
        <v>2297183672</v>
      </c>
      <c r="T275" s="96">
        <v>10</v>
      </c>
      <c r="U275" s="97">
        <v>0.25</v>
      </c>
      <c r="V275" s="99">
        <v>10</v>
      </c>
      <c r="W275" s="100">
        <v>14.24</v>
      </c>
      <c r="X275" s="97">
        <v>1</v>
      </c>
      <c r="Y275" s="98">
        <v>2052000</v>
      </c>
      <c r="Z275" s="98">
        <v>2052000</v>
      </c>
      <c r="AA275" s="98">
        <v>2052000</v>
      </c>
      <c r="AB275" s="100">
        <v>24.240000000000002</v>
      </c>
      <c r="AC275" s="101">
        <v>0.60600000000000009</v>
      </c>
      <c r="AD275" s="100">
        <v>10</v>
      </c>
      <c r="AE275" s="102">
        <v>38.35</v>
      </c>
      <c r="AF275" s="101">
        <v>1</v>
      </c>
      <c r="AG275" s="98">
        <v>0</v>
      </c>
      <c r="AH275" s="98">
        <v>0</v>
      </c>
      <c r="AI275" s="98">
        <v>0</v>
      </c>
      <c r="AJ275" s="100">
        <v>62.59</v>
      </c>
      <c r="AK275" s="101">
        <v>1</v>
      </c>
      <c r="AL275" s="100">
        <v>0</v>
      </c>
      <c r="AM275" s="103">
        <v>0</v>
      </c>
      <c r="AN275" s="111">
        <v>0.52</v>
      </c>
      <c r="AO275" s="110">
        <v>0</v>
      </c>
      <c r="AP275" s="98">
        <f>+SUMIFS('Ejec Diciembre 2023 Cajica'!G:G,'Ejec Diciembre 2023 Cajica'!B:B,4,'Ejec Diciembre 2023 Cajica'!D:D,BD_Resúmen!B275)</f>
        <v>0</v>
      </c>
      <c r="AQ275" s="98">
        <f>+SUMIFS('Ejec Diciembre 2023 Cajica'!H:H,'Ejec Diciembre 2023 Cajica'!B:B,4,'Ejec Diciembre 2023 Cajica'!D:D,BD_Resúmen!B275)</f>
        <v>0</v>
      </c>
      <c r="AR275" s="98">
        <f>+SUMIFS('Ejec Diciembre 2023 Cajica'!I:I,'Ejec Diciembre 2023 Cajica'!B:B,4,'Ejec Diciembre 2023 Cajica'!D:D,BD_Resúmen!B275)</f>
        <v>0</v>
      </c>
      <c r="AS275" s="115">
        <v>63.110000000000007</v>
      </c>
      <c r="AT275" s="101">
        <v>1</v>
      </c>
      <c r="AU275" s="98">
        <f t="shared" si="8"/>
        <v>2299235672</v>
      </c>
      <c r="AV275" s="98">
        <f t="shared" si="9"/>
        <v>2299235672</v>
      </c>
      <c r="AW275" s="92" t="s">
        <v>5072</v>
      </c>
      <c r="AX275" s="92"/>
    </row>
    <row r="276" spans="2:50" s="104" customFormat="1" ht="168">
      <c r="B276" s="93">
        <v>256</v>
      </c>
      <c r="C276" s="92">
        <v>256</v>
      </c>
      <c r="D276" s="94" t="s">
        <v>2674</v>
      </c>
      <c r="E276" s="94" t="s">
        <v>4150</v>
      </c>
      <c r="F276" s="94" t="s">
        <v>4187</v>
      </c>
      <c r="G276" s="94" t="s">
        <v>4695</v>
      </c>
      <c r="H276" s="94" t="s">
        <v>4107</v>
      </c>
      <c r="I276" s="95" t="s">
        <v>4107</v>
      </c>
      <c r="J276" s="94" t="s">
        <v>4696</v>
      </c>
      <c r="K276" s="92" t="s">
        <v>4254</v>
      </c>
      <c r="L276" s="92" t="s">
        <v>4692</v>
      </c>
      <c r="M276" s="92">
        <v>30</v>
      </c>
      <c r="N276" s="96">
        <v>8.4</v>
      </c>
      <c r="O276" s="96">
        <v>8.4</v>
      </c>
      <c r="P276" s="97">
        <v>1</v>
      </c>
      <c r="Q276" s="98">
        <v>13200000</v>
      </c>
      <c r="R276" s="98">
        <v>13200000</v>
      </c>
      <c r="S276" s="98">
        <v>13200000</v>
      </c>
      <c r="T276" s="96">
        <v>8.4</v>
      </c>
      <c r="U276" s="97">
        <v>0.28000000000000003</v>
      </c>
      <c r="V276" s="99">
        <v>9.6</v>
      </c>
      <c r="W276" s="100">
        <v>12</v>
      </c>
      <c r="X276" s="97">
        <v>1</v>
      </c>
      <c r="Y276" s="98">
        <v>1397025</v>
      </c>
      <c r="Z276" s="98">
        <v>1397025</v>
      </c>
      <c r="AA276" s="98">
        <v>1397025</v>
      </c>
      <c r="AB276" s="100">
        <v>20.399999999999999</v>
      </c>
      <c r="AC276" s="101">
        <v>0.67999999999999994</v>
      </c>
      <c r="AD276" s="100">
        <v>6</v>
      </c>
      <c r="AE276" s="102">
        <v>25</v>
      </c>
      <c r="AF276" s="101">
        <v>1</v>
      </c>
      <c r="AG276" s="98">
        <v>28204000</v>
      </c>
      <c r="AH276" s="98">
        <v>28204000</v>
      </c>
      <c r="AI276" s="98">
        <v>28204000</v>
      </c>
      <c r="AJ276" s="100">
        <v>45.4</v>
      </c>
      <c r="AK276" s="101">
        <v>1</v>
      </c>
      <c r="AL276" s="100">
        <v>0</v>
      </c>
      <c r="AM276" s="103">
        <v>0</v>
      </c>
      <c r="AN276" s="111">
        <v>4.617</v>
      </c>
      <c r="AO276" s="110">
        <v>0</v>
      </c>
      <c r="AP276" s="98">
        <f>+SUMIFS('Ejec Diciembre 2023 Cajica'!G:G,'Ejec Diciembre 2023 Cajica'!B:B,4,'Ejec Diciembre 2023 Cajica'!D:D,BD_Resúmen!B276)</f>
        <v>61000000</v>
      </c>
      <c r="AQ276" s="98">
        <f>+SUMIFS('Ejec Diciembre 2023 Cajica'!H:H,'Ejec Diciembre 2023 Cajica'!B:B,4,'Ejec Diciembre 2023 Cajica'!D:D,BD_Resúmen!B276)</f>
        <v>61000000</v>
      </c>
      <c r="AR276" s="98">
        <f>+SUMIFS('Ejec Diciembre 2023 Cajica'!I:I,'Ejec Diciembre 2023 Cajica'!B:B,4,'Ejec Diciembre 2023 Cajica'!D:D,BD_Resúmen!B276)</f>
        <v>52200000</v>
      </c>
      <c r="AS276" s="115">
        <v>50.016999999999996</v>
      </c>
      <c r="AT276" s="101">
        <v>1</v>
      </c>
      <c r="AU276" s="98">
        <f t="shared" si="8"/>
        <v>103801025</v>
      </c>
      <c r="AV276" s="98">
        <f t="shared" si="9"/>
        <v>95001025</v>
      </c>
      <c r="AW276" s="92" t="s">
        <v>5073</v>
      </c>
      <c r="AX276" s="92"/>
    </row>
    <row r="277" spans="2:50" s="104" customFormat="1" ht="72">
      <c r="B277" s="93">
        <v>257</v>
      </c>
      <c r="C277" s="92">
        <v>257</v>
      </c>
      <c r="D277" s="94" t="s">
        <v>2674</v>
      </c>
      <c r="E277" s="94" t="s">
        <v>4150</v>
      </c>
      <c r="F277" s="94" t="s">
        <v>4187</v>
      </c>
      <c r="G277" s="94" t="s">
        <v>4695</v>
      </c>
      <c r="H277" s="94" t="s">
        <v>4107</v>
      </c>
      <c r="I277" s="95" t="s">
        <v>4107</v>
      </c>
      <c r="J277" s="94" t="s">
        <v>4697</v>
      </c>
      <c r="K277" s="92" t="s">
        <v>4254</v>
      </c>
      <c r="L277" s="92" t="s">
        <v>4692</v>
      </c>
      <c r="M277" s="92">
        <v>30</v>
      </c>
      <c r="N277" s="96">
        <v>0.15</v>
      </c>
      <c r="O277" s="96">
        <v>0.15</v>
      </c>
      <c r="P277" s="97">
        <v>1</v>
      </c>
      <c r="Q277" s="98">
        <v>6000000</v>
      </c>
      <c r="R277" s="98">
        <v>6000000</v>
      </c>
      <c r="S277" s="98">
        <v>6000000</v>
      </c>
      <c r="T277" s="96">
        <v>0.15</v>
      </c>
      <c r="U277" s="97">
        <v>5.0000000000000001E-3</v>
      </c>
      <c r="V277" s="99">
        <v>10.85</v>
      </c>
      <c r="W277" s="100">
        <v>0.81</v>
      </c>
      <c r="X277" s="97">
        <v>7.4654377880184336E-2</v>
      </c>
      <c r="Y277" s="98">
        <v>1397025</v>
      </c>
      <c r="Z277" s="98">
        <v>1397025</v>
      </c>
      <c r="AA277" s="98">
        <v>1397025</v>
      </c>
      <c r="AB277" s="100">
        <v>0.96000000000000008</v>
      </c>
      <c r="AC277" s="101">
        <v>3.2000000000000001E-2</v>
      </c>
      <c r="AD277" s="100">
        <v>10</v>
      </c>
      <c r="AE277" s="102">
        <v>12.42</v>
      </c>
      <c r="AF277" s="101">
        <v>1</v>
      </c>
      <c r="AG277" s="98">
        <v>71451156</v>
      </c>
      <c r="AH277" s="98">
        <v>71451156</v>
      </c>
      <c r="AI277" s="98">
        <v>71451156</v>
      </c>
      <c r="AJ277" s="100">
        <v>13.38</v>
      </c>
      <c r="AK277" s="101">
        <v>0.44600000000000001</v>
      </c>
      <c r="AL277" s="100">
        <v>16.619999999999997</v>
      </c>
      <c r="AM277" s="103">
        <v>0.55399999999999994</v>
      </c>
      <c r="AN277" s="111">
        <v>3.5430000000000001</v>
      </c>
      <c r="AO277" s="110">
        <v>0.21317689530685924</v>
      </c>
      <c r="AP277" s="98">
        <f>+SUMIFS('Ejec Diciembre 2023 Cajica'!G:G,'Ejec Diciembre 2023 Cajica'!B:B,4,'Ejec Diciembre 2023 Cajica'!D:D,BD_Resúmen!B277)</f>
        <v>50000000</v>
      </c>
      <c r="AQ277" s="98">
        <f>+SUMIFS('Ejec Diciembre 2023 Cajica'!H:H,'Ejec Diciembre 2023 Cajica'!B:B,4,'Ejec Diciembre 2023 Cajica'!D:D,BD_Resúmen!B277)</f>
        <v>50000000</v>
      </c>
      <c r="AR277" s="98">
        <f>+SUMIFS('Ejec Diciembre 2023 Cajica'!I:I,'Ejec Diciembre 2023 Cajica'!B:B,4,'Ejec Diciembre 2023 Cajica'!D:D,BD_Resúmen!B277)</f>
        <v>50000000</v>
      </c>
      <c r="AS277" s="115">
        <v>16.923000000000002</v>
      </c>
      <c r="AT277" s="101">
        <v>0.56410000000000005</v>
      </c>
      <c r="AU277" s="98">
        <f t="shared" si="8"/>
        <v>128848181</v>
      </c>
      <c r="AV277" s="98">
        <f t="shared" si="9"/>
        <v>128848181</v>
      </c>
      <c r="AW277" s="92" t="s">
        <v>5074</v>
      </c>
      <c r="AX277" s="92"/>
    </row>
    <row r="278" spans="2:50" s="104" customFormat="1" ht="252">
      <c r="B278" s="93">
        <v>258</v>
      </c>
      <c r="C278" s="92">
        <v>258</v>
      </c>
      <c r="D278" s="94" t="s">
        <v>2674</v>
      </c>
      <c r="E278" s="94" t="s">
        <v>4150</v>
      </c>
      <c r="F278" s="94" t="s">
        <v>4187</v>
      </c>
      <c r="G278" s="94" t="s">
        <v>4695</v>
      </c>
      <c r="H278" s="94" t="s">
        <v>4107</v>
      </c>
      <c r="I278" s="95" t="s">
        <v>4107</v>
      </c>
      <c r="J278" s="94" t="s">
        <v>4698</v>
      </c>
      <c r="K278" s="92" t="s">
        <v>4254</v>
      </c>
      <c r="L278" s="92" t="s">
        <v>4250</v>
      </c>
      <c r="M278" s="92">
        <v>30000</v>
      </c>
      <c r="N278" s="96">
        <v>0</v>
      </c>
      <c r="O278" s="96">
        <v>0</v>
      </c>
      <c r="P278" s="97">
        <v>0</v>
      </c>
      <c r="Q278" s="98">
        <v>0</v>
      </c>
      <c r="R278" s="98">
        <v>0</v>
      </c>
      <c r="S278" s="98">
        <v>0</v>
      </c>
      <c r="T278" s="96">
        <v>0</v>
      </c>
      <c r="U278" s="97">
        <v>0</v>
      </c>
      <c r="V278" s="99">
        <v>10000</v>
      </c>
      <c r="W278" s="100">
        <v>0</v>
      </c>
      <c r="X278" s="97">
        <v>0</v>
      </c>
      <c r="Y278" s="98">
        <v>0</v>
      </c>
      <c r="Z278" s="98">
        <v>0</v>
      </c>
      <c r="AA278" s="98">
        <v>0</v>
      </c>
      <c r="AB278" s="100">
        <v>0</v>
      </c>
      <c r="AC278" s="101">
        <v>0</v>
      </c>
      <c r="AD278" s="100">
        <v>10000</v>
      </c>
      <c r="AE278" s="102">
        <v>11984</v>
      </c>
      <c r="AF278" s="101">
        <v>1</v>
      </c>
      <c r="AG278" s="98">
        <v>0</v>
      </c>
      <c r="AH278" s="98">
        <v>0</v>
      </c>
      <c r="AI278" s="98">
        <v>0</v>
      </c>
      <c r="AJ278" s="100">
        <v>11984</v>
      </c>
      <c r="AK278" s="101">
        <v>0.39946666666666669</v>
      </c>
      <c r="AL278" s="100">
        <v>18016</v>
      </c>
      <c r="AM278" s="103">
        <v>0.60053333333333336</v>
      </c>
      <c r="AN278" s="111">
        <v>18081</v>
      </c>
      <c r="AO278" s="110">
        <v>1</v>
      </c>
      <c r="AP278" s="98">
        <f>+SUMIFS('Ejec Diciembre 2023 Cajica'!G:G,'Ejec Diciembre 2023 Cajica'!B:B,4,'Ejec Diciembre 2023 Cajica'!D:D,BD_Resúmen!B278)</f>
        <v>0</v>
      </c>
      <c r="AQ278" s="98">
        <f>+SUMIFS('Ejec Diciembre 2023 Cajica'!H:H,'Ejec Diciembre 2023 Cajica'!B:B,4,'Ejec Diciembre 2023 Cajica'!D:D,BD_Resúmen!B278)</f>
        <v>0</v>
      </c>
      <c r="AR278" s="98">
        <f>+SUMIFS('Ejec Diciembre 2023 Cajica'!I:I,'Ejec Diciembre 2023 Cajica'!B:B,4,'Ejec Diciembre 2023 Cajica'!D:D,BD_Resúmen!B278)</f>
        <v>0</v>
      </c>
      <c r="AS278" s="115">
        <v>30065</v>
      </c>
      <c r="AT278" s="101">
        <v>1</v>
      </c>
      <c r="AU278" s="98">
        <f t="shared" si="8"/>
        <v>0</v>
      </c>
      <c r="AV278" s="98">
        <f t="shared" si="9"/>
        <v>0</v>
      </c>
      <c r="AW278" s="92" t="s">
        <v>5075</v>
      </c>
      <c r="AX278" s="92"/>
    </row>
    <row r="279" spans="2:50" s="104" customFormat="1" ht="192">
      <c r="B279" s="93">
        <v>259</v>
      </c>
      <c r="C279" s="92">
        <v>259</v>
      </c>
      <c r="D279" s="94" t="s">
        <v>2674</v>
      </c>
      <c r="E279" s="94" t="s">
        <v>4150</v>
      </c>
      <c r="F279" s="94" t="s">
        <v>4187</v>
      </c>
      <c r="G279" s="94" t="s">
        <v>4699</v>
      </c>
      <c r="H279" s="94" t="s">
        <v>4107</v>
      </c>
      <c r="I279" s="95" t="s">
        <v>4107</v>
      </c>
      <c r="J279" s="94" t="s">
        <v>4700</v>
      </c>
      <c r="K279" s="92" t="s">
        <v>4254</v>
      </c>
      <c r="L279" s="92" t="s">
        <v>4250</v>
      </c>
      <c r="M279" s="92">
        <v>1</v>
      </c>
      <c r="N279" s="96">
        <v>0</v>
      </c>
      <c r="O279" s="96">
        <v>0</v>
      </c>
      <c r="P279" s="97">
        <v>0</v>
      </c>
      <c r="Q279" s="98">
        <v>0</v>
      </c>
      <c r="R279" s="98">
        <v>0</v>
      </c>
      <c r="S279" s="98">
        <v>0</v>
      </c>
      <c r="T279" s="96">
        <v>0</v>
      </c>
      <c r="U279" s="97">
        <v>0</v>
      </c>
      <c r="V279" s="99">
        <v>0.2</v>
      </c>
      <c r="W279" s="100">
        <v>0</v>
      </c>
      <c r="X279" s="97">
        <v>0</v>
      </c>
      <c r="Y279" s="98">
        <v>0</v>
      </c>
      <c r="Z279" s="98">
        <v>0</v>
      </c>
      <c r="AA279" s="98">
        <v>0</v>
      </c>
      <c r="AB279" s="100">
        <v>0</v>
      </c>
      <c r="AC279" s="101">
        <v>0</v>
      </c>
      <c r="AD279" s="100">
        <v>0.4</v>
      </c>
      <c r="AE279" s="102">
        <v>0</v>
      </c>
      <c r="AF279" s="101">
        <v>0</v>
      </c>
      <c r="AG279" s="98">
        <v>0</v>
      </c>
      <c r="AH279" s="98">
        <v>0</v>
      </c>
      <c r="AI279" s="98">
        <v>0</v>
      </c>
      <c r="AJ279" s="100">
        <v>0</v>
      </c>
      <c r="AK279" s="101">
        <v>0</v>
      </c>
      <c r="AL279" s="100">
        <v>0</v>
      </c>
      <c r="AM279" s="103">
        <v>0</v>
      </c>
      <c r="AN279" s="111">
        <v>0</v>
      </c>
      <c r="AO279" s="110">
        <v>0</v>
      </c>
      <c r="AP279" s="98">
        <f>+SUMIFS('Ejec Diciembre 2023 Cajica'!G:G,'Ejec Diciembre 2023 Cajica'!B:B,4,'Ejec Diciembre 2023 Cajica'!D:D,BD_Resúmen!B279)</f>
        <v>0</v>
      </c>
      <c r="AQ279" s="98">
        <f>+SUMIFS('Ejec Diciembre 2023 Cajica'!H:H,'Ejec Diciembre 2023 Cajica'!B:B,4,'Ejec Diciembre 2023 Cajica'!D:D,BD_Resúmen!B279)</f>
        <v>0</v>
      </c>
      <c r="AR279" s="98">
        <f>+SUMIFS('Ejec Diciembre 2023 Cajica'!I:I,'Ejec Diciembre 2023 Cajica'!B:B,4,'Ejec Diciembre 2023 Cajica'!D:D,BD_Resúmen!B279)</f>
        <v>0</v>
      </c>
      <c r="AS279" s="115">
        <v>0</v>
      </c>
      <c r="AT279" s="101">
        <v>0</v>
      </c>
      <c r="AU279" s="98">
        <f t="shared" si="8"/>
        <v>0</v>
      </c>
      <c r="AV279" s="98">
        <f t="shared" si="9"/>
        <v>0</v>
      </c>
      <c r="AW279" s="92" t="s">
        <v>5069</v>
      </c>
      <c r="AX279" s="92" t="s">
        <v>5070</v>
      </c>
    </row>
    <row r="280" spans="2:50" s="104" customFormat="1" ht="48">
      <c r="B280" s="93">
        <v>260</v>
      </c>
      <c r="C280" s="92">
        <v>260</v>
      </c>
      <c r="D280" s="94" t="s">
        <v>2674</v>
      </c>
      <c r="E280" s="94" t="s">
        <v>4150</v>
      </c>
      <c r="F280" s="94" t="s">
        <v>4187</v>
      </c>
      <c r="G280" s="94" t="s">
        <v>4701</v>
      </c>
      <c r="H280" s="94" t="s">
        <v>4107</v>
      </c>
      <c r="I280" s="95" t="s">
        <v>4107</v>
      </c>
      <c r="J280" s="94" t="s">
        <v>4702</v>
      </c>
      <c r="K280" s="92" t="s">
        <v>4249</v>
      </c>
      <c r="L280" s="92" t="s">
        <v>4250</v>
      </c>
      <c r="M280" s="92">
        <v>12</v>
      </c>
      <c r="N280" s="96">
        <v>12</v>
      </c>
      <c r="O280" s="96">
        <v>30.5</v>
      </c>
      <c r="P280" s="97">
        <v>1</v>
      </c>
      <c r="Q280" s="98">
        <v>805864855</v>
      </c>
      <c r="R280" s="98">
        <v>783299355</v>
      </c>
      <c r="S280" s="98">
        <v>783299355</v>
      </c>
      <c r="T280" s="96">
        <v>30.5</v>
      </c>
      <c r="U280" s="97">
        <v>0.25</v>
      </c>
      <c r="V280" s="99">
        <v>12</v>
      </c>
      <c r="W280" s="100">
        <v>25.36</v>
      </c>
      <c r="X280" s="97">
        <v>1</v>
      </c>
      <c r="Y280" s="98">
        <v>3725010227</v>
      </c>
      <c r="Z280" s="98">
        <v>3725005354</v>
      </c>
      <c r="AA280" s="98">
        <v>3725005354</v>
      </c>
      <c r="AB280" s="100">
        <v>55.86</v>
      </c>
      <c r="AC280" s="101">
        <v>0.5</v>
      </c>
      <c r="AD280" s="100">
        <v>12</v>
      </c>
      <c r="AE280" s="102">
        <v>18.899999999999999</v>
      </c>
      <c r="AF280" s="101">
        <v>1</v>
      </c>
      <c r="AG280" s="98">
        <v>4126939180</v>
      </c>
      <c r="AH280" s="98">
        <v>3935167997</v>
      </c>
      <c r="AI280" s="98">
        <v>3935167997</v>
      </c>
      <c r="AJ280" s="100">
        <v>74.759999999999991</v>
      </c>
      <c r="AK280" s="101">
        <v>0.75</v>
      </c>
      <c r="AL280" s="100">
        <v>12</v>
      </c>
      <c r="AM280" s="103">
        <v>0.25</v>
      </c>
      <c r="AN280" s="111">
        <v>25.582000000000001</v>
      </c>
      <c r="AO280" s="110">
        <v>1</v>
      </c>
      <c r="AP280" s="98">
        <f>+SUMIFS('Ejec Diciembre 2023 Cajica'!G:G,'Ejec Diciembre 2023 Cajica'!B:B,4,'Ejec Diciembre 2023 Cajica'!D:D,BD_Resúmen!B280)</f>
        <v>4755799393</v>
      </c>
      <c r="AQ280" s="98">
        <f>+SUMIFS('Ejec Diciembre 2023 Cajica'!H:H,'Ejec Diciembre 2023 Cajica'!B:B,4,'Ejec Diciembre 2023 Cajica'!D:D,BD_Resúmen!B280)</f>
        <v>4753520708</v>
      </c>
      <c r="AR280" s="98">
        <f>+SUMIFS('Ejec Diciembre 2023 Cajica'!I:I,'Ejec Diciembre 2023 Cajica'!B:B,4,'Ejec Diciembre 2023 Cajica'!D:D,BD_Resúmen!B280)</f>
        <v>4739630247</v>
      </c>
      <c r="AS280" s="115">
        <v>25.085499999999996</v>
      </c>
      <c r="AT280" s="101">
        <v>1</v>
      </c>
      <c r="AU280" s="98">
        <f t="shared" si="8"/>
        <v>13196993414</v>
      </c>
      <c r="AV280" s="98">
        <f t="shared" si="9"/>
        <v>13183102953</v>
      </c>
      <c r="AW280" s="92" t="s">
        <v>5076</v>
      </c>
      <c r="AX280" s="92"/>
    </row>
    <row r="281" spans="2:50" s="104" customFormat="1" ht="48">
      <c r="B281" s="93">
        <v>261</v>
      </c>
      <c r="C281" s="92">
        <v>261</v>
      </c>
      <c r="D281" s="94" t="s">
        <v>2674</v>
      </c>
      <c r="E281" s="94" t="s">
        <v>4150</v>
      </c>
      <c r="F281" s="94" t="s">
        <v>4188</v>
      </c>
      <c r="G281" s="94" t="s">
        <v>4703</v>
      </c>
      <c r="H281" s="94" t="s">
        <v>4107</v>
      </c>
      <c r="I281" s="95" t="s">
        <v>4107</v>
      </c>
      <c r="J281" s="94" t="s">
        <v>4704</v>
      </c>
      <c r="K281" s="92" t="s">
        <v>4254</v>
      </c>
      <c r="L281" s="92" t="s">
        <v>4250</v>
      </c>
      <c r="M281" s="92">
        <v>40</v>
      </c>
      <c r="N281" s="96">
        <v>0</v>
      </c>
      <c r="O281" s="96">
        <v>0</v>
      </c>
      <c r="P281" s="97">
        <v>0</v>
      </c>
      <c r="Q281" s="98">
        <v>0</v>
      </c>
      <c r="R281" s="98">
        <v>0</v>
      </c>
      <c r="S281" s="98">
        <v>0</v>
      </c>
      <c r="T281" s="96">
        <v>0</v>
      </c>
      <c r="U281" s="97">
        <v>0</v>
      </c>
      <c r="V281" s="99">
        <v>15</v>
      </c>
      <c r="W281" s="100">
        <v>345</v>
      </c>
      <c r="X281" s="97">
        <v>1</v>
      </c>
      <c r="Y281" s="98">
        <v>0</v>
      </c>
      <c r="Z281" s="98">
        <v>0</v>
      </c>
      <c r="AA281" s="98">
        <v>0</v>
      </c>
      <c r="AB281" s="100">
        <v>345</v>
      </c>
      <c r="AC281" s="101">
        <v>1</v>
      </c>
      <c r="AD281" s="100">
        <v>0</v>
      </c>
      <c r="AE281" s="102">
        <v>1146</v>
      </c>
      <c r="AF281" s="101">
        <v>0</v>
      </c>
      <c r="AG281" s="98">
        <v>0</v>
      </c>
      <c r="AH281" s="98">
        <v>0</v>
      </c>
      <c r="AI281" s="98">
        <v>0</v>
      </c>
      <c r="AJ281" s="100">
        <v>1491</v>
      </c>
      <c r="AK281" s="101">
        <v>1</v>
      </c>
      <c r="AL281" s="100">
        <v>500</v>
      </c>
      <c r="AM281" s="103">
        <v>12.5</v>
      </c>
      <c r="AN281" s="111">
        <v>822</v>
      </c>
      <c r="AO281" s="110">
        <v>1</v>
      </c>
      <c r="AP281" s="98">
        <f>+SUMIFS('Ejec Diciembre 2023 Cajica'!G:G,'Ejec Diciembre 2023 Cajica'!B:B,4,'Ejec Diciembre 2023 Cajica'!D:D,BD_Resúmen!B281)</f>
        <v>0</v>
      </c>
      <c r="AQ281" s="98">
        <f>+SUMIFS('Ejec Diciembre 2023 Cajica'!H:H,'Ejec Diciembre 2023 Cajica'!B:B,4,'Ejec Diciembre 2023 Cajica'!D:D,BD_Resúmen!B281)</f>
        <v>0</v>
      </c>
      <c r="AR281" s="98">
        <f>+SUMIFS('Ejec Diciembre 2023 Cajica'!I:I,'Ejec Diciembre 2023 Cajica'!B:B,4,'Ejec Diciembre 2023 Cajica'!D:D,BD_Resúmen!B281)</f>
        <v>0</v>
      </c>
      <c r="AS281" s="115">
        <v>2313</v>
      </c>
      <c r="AT281" s="101">
        <v>1</v>
      </c>
      <c r="AU281" s="98">
        <f t="shared" si="8"/>
        <v>0</v>
      </c>
      <c r="AV281" s="98">
        <f t="shared" si="9"/>
        <v>0</v>
      </c>
      <c r="AW281" s="92" t="s">
        <v>5077</v>
      </c>
      <c r="AX281" s="92"/>
    </row>
    <row r="282" spans="2:50" s="104" customFormat="1" ht="48">
      <c r="B282" s="93">
        <v>262</v>
      </c>
      <c r="C282" s="92">
        <v>262</v>
      </c>
      <c r="D282" s="94" t="s">
        <v>2674</v>
      </c>
      <c r="E282" s="94" t="s">
        <v>4150</v>
      </c>
      <c r="F282" s="94" t="s">
        <v>4188</v>
      </c>
      <c r="G282" s="94" t="s">
        <v>4705</v>
      </c>
      <c r="H282" s="94" t="s">
        <v>4107</v>
      </c>
      <c r="I282" s="95" t="s">
        <v>4107</v>
      </c>
      <c r="J282" s="94" t="s">
        <v>4706</v>
      </c>
      <c r="K282" s="92" t="s">
        <v>4254</v>
      </c>
      <c r="L282" s="92" t="s">
        <v>4250</v>
      </c>
      <c r="M282" s="92">
        <v>4</v>
      </c>
      <c r="N282" s="96">
        <v>0.1</v>
      </c>
      <c r="O282" s="96">
        <v>0.1</v>
      </c>
      <c r="P282" s="97">
        <v>1</v>
      </c>
      <c r="Q282" s="98">
        <v>33000000</v>
      </c>
      <c r="R282" s="98">
        <v>33000000</v>
      </c>
      <c r="S282" s="98">
        <v>33000000</v>
      </c>
      <c r="T282" s="96">
        <v>0.1</v>
      </c>
      <c r="U282" s="97">
        <v>2.5000000000000001E-2</v>
      </c>
      <c r="V282" s="99">
        <v>1.9</v>
      </c>
      <c r="W282" s="100">
        <v>1.9</v>
      </c>
      <c r="X282" s="97">
        <v>1</v>
      </c>
      <c r="Y282" s="98">
        <v>1575294</v>
      </c>
      <c r="Z282" s="98">
        <v>1575294</v>
      </c>
      <c r="AA282" s="98">
        <v>1575294</v>
      </c>
      <c r="AB282" s="100">
        <v>2</v>
      </c>
      <c r="AC282" s="101">
        <v>0.5</v>
      </c>
      <c r="AD282" s="100">
        <v>1</v>
      </c>
      <c r="AE282" s="102">
        <v>0</v>
      </c>
      <c r="AF282" s="101">
        <v>0</v>
      </c>
      <c r="AG282" s="98">
        <v>0</v>
      </c>
      <c r="AH282" s="98">
        <v>0</v>
      </c>
      <c r="AI282" s="98">
        <v>0</v>
      </c>
      <c r="AJ282" s="100">
        <v>2</v>
      </c>
      <c r="AK282" s="101">
        <v>0.5</v>
      </c>
      <c r="AL282" s="100">
        <v>2</v>
      </c>
      <c r="AM282" s="103">
        <v>0.5</v>
      </c>
      <c r="AN282" s="111">
        <v>2</v>
      </c>
      <c r="AO282" s="110">
        <v>1</v>
      </c>
      <c r="AP282" s="98">
        <f>+SUMIFS('Ejec Diciembre 2023 Cajica'!G:G,'Ejec Diciembre 2023 Cajica'!B:B,4,'Ejec Diciembre 2023 Cajica'!D:D,BD_Resúmen!B282)</f>
        <v>43833333</v>
      </c>
      <c r="AQ282" s="98">
        <f>+SUMIFS('Ejec Diciembre 2023 Cajica'!H:H,'Ejec Diciembre 2023 Cajica'!B:B,4,'Ejec Diciembre 2023 Cajica'!D:D,BD_Resúmen!B282)</f>
        <v>43466666</v>
      </c>
      <c r="AR282" s="98">
        <f>+SUMIFS('Ejec Diciembre 2023 Cajica'!I:I,'Ejec Diciembre 2023 Cajica'!B:B,4,'Ejec Diciembre 2023 Cajica'!D:D,BD_Resúmen!B282)</f>
        <v>43466666</v>
      </c>
      <c r="AS282" s="115">
        <v>4</v>
      </c>
      <c r="AT282" s="101">
        <v>1</v>
      </c>
      <c r="AU282" s="98">
        <f t="shared" si="8"/>
        <v>78041960</v>
      </c>
      <c r="AV282" s="98">
        <f t="shared" si="9"/>
        <v>78041960</v>
      </c>
      <c r="AW282" s="92" t="s">
        <v>5078</v>
      </c>
      <c r="AX282" s="92"/>
    </row>
    <row r="283" spans="2:50" s="104" customFormat="1" ht="48">
      <c r="B283" s="93">
        <v>263</v>
      </c>
      <c r="C283" s="92">
        <v>263</v>
      </c>
      <c r="D283" s="94" t="s">
        <v>2674</v>
      </c>
      <c r="E283" s="94" t="s">
        <v>4150</v>
      </c>
      <c r="F283" s="94" t="s">
        <v>4188</v>
      </c>
      <c r="G283" s="94" t="s">
        <v>4705</v>
      </c>
      <c r="H283" s="94" t="s">
        <v>4107</v>
      </c>
      <c r="I283" s="95" t="s">
        <v>4107</v>
      </c>
      <c r="J283" s="94" t="s">
        <v>4707</v>
      </c>
      <c r="K283" s="92" t="s">
        <v>4254</v>
      </c>
      <c r="L283" s="92" t="s">
        <v>4250</v>
      </c>
      <c r="M283" s="92">
        <v>2</v>
      </c>
      <c r="N283" s="96">
        <v>1</v>
      </c>
      <c r="O283" s="96">
        <v>1</v>
      </c>
      <c r="P283" s="97">
        <v>1</v>
      </c>
      <c r="Q283" s="98">
        <v>946666200</v>
      </c>
      <c r="R283" s="98">
        <v>892269196</v>
      </c>
      <c r="S283" s="98">
        <v>892269196</v>
      </c>
      <c r="T283" s="96">
        <v>1</v>
      </c>
      <c r="U283" s="97">
        <v>0.5</v>
      </c>
      <c r="V283" s="99">
        <v>0.5</v>
      </c>
      <c r="W283" s="100">
        <v>1</v>
      </c>
      <c r="X283" s="97">
        <v>1</v>
      </c>
      <c r="Y283" s="98">
        <v>1575294</v>
      </c>
      <c r="Z283" s="98">
        <v>1575294</v>
      </c>
      <c r="AA283" s="98">
        <v>1575294</v>
      </c>
      <c r="AB283" s="100">
        <v>2</v>
      </c>
      <c r="AC283" s="101">
        <v>1</v>
      </c>
      <c r="AD283" s="100">
        <v>0</v>
      </c>
      <c r="AE283" s="102">
        <v>1</v>
      </c>
      <c r="AF283" s="101">
        <v>0</v>
      </c>
      <c r="AG283" s="98">
        <v>0</v>
      </c>
      <c r="AH283" s="98">
        <v>0</v>
      </c>
      <c r="AI283" s="98">
        <v>0</v>
      </c>
      <c r="AJ283" s="100">
        <v>3</v>
      </c>
      <c r="AK283" s="101">
        <v>1</v>
      </c>
      <c r="AL283" s="100">
        <v>0</v>
      </c>
      <c r="AM283" s="103">
        <v>0</v>
      </c>
      <c r="AN283" s="111">
        <v>1</v>
      </c>
      <c r="AO283" s="110">
        <v>0</v>
      </c>
      <c r="AP283" s="98">
        <f>+SUMIFS('Ejec Diciembre 2023 Cajica'!G:G,'Ejec Diciembre 2023 Cajica'!B:B,4,'Ejec Diciembre 2023 Cajica'!D:D,BD_Resúmen!B283)</f>
        <v>0</v>
      </c>
      <c r="AQ283" s="98">
        <f>+SUMIFS('Ejec Diciembre 2023 Cajica'!H:H,'Ejec Diciembre 2023 Cajica'!B:B,4,'Ejec Diciembre 2023 Cajica'!D:D,BD_Resúmen!B283)</f>
        <v>0</v>
      </c>
      <c r="AR283" s="98">
        <f>+SUMIFS('Ejec Diciembre 2023 Cajica'!I:I,'Ejec Diciembre 2023 Cajica'!B:B,4,'Ejec Diciembre 2023 Cajica'!D:D,BD_Resúmen!B283)</f>
        <v>0</v>
      </c>
      <c r="AS283" s="115">
        <v>4</v>
      </c>
      <c r="AT283" s="101">
        <v>1</v>
      </c>
      <c r="AU283" s="98">
        <f t="shared" si="8"/>
        <v>893844490</v>
      </c>
      <c r="AV283" s="98">
        <f t="shared" si="9"/>
        <v>893844490</v>
      </c>
      <c r="AW283" s="92" t="s">
        <v>5079</v>
      </c>
      <c r="AX283" s="92"/>
    </row>
    <row r="284" spans="2:50" s="104" customFormat="1" ht="48">
      <c r="B284" s="93">
        <v>264</v>
      </c>
      <c r="C284" s="92">
        <v>264</v>
      </c>
      <c r="D284" s="94" t="s">
        <v>2674</v>
      </c>
      <c r="E284" s="94" t="s">
        <v>4150</v>
      </c>
      <c r="F284" s="94" t="s">
        <v>4188</v>
      </c>
      <c r="G284" s="94" t="s">
        <v>4705</v>
      </c>
      <c r="H284" s="94" t="s">
        <v>4107</v>
      </c>
      <c r="I284" s="95" t="s">
        <v>4107</v>
      </c>
      <c r="J284" s="94" t="s">
        <v>4708</v>
      </c>
      <c r="K284" s="92" t="s">
        <v>4254</v>
      </c>
      <c r="L284" s="92" t="s">
        <v>4250</v>
      </c>
      <c r="M284" s="92">
        <v>30</v>
      </c>
      <c r="N284" s="96">
        <v>0</v>
      </c>
      <c r="O284" s="96">
        <v>0</v>
      </c>
      <c r="P284" s="97">
        <v>0</v>
      </c>
      <c r="Q284" s="98">
        <v>0</v>
      </c>
      <c r="R284" s="98">
        <v>0</v>
      </c>
      <c r="S284" s="98">
        <v>0</v>
      </c>
      <c r="T284" s="96">
        <v>0</v>
      </c>
      <c r="U284" s="97">
        <v>0</v>
      </c>
      <c r="V284" s="99">
        <v>10</v>
      </c>
      <c r="W284" s="100">
        <v>23</v>
      </c>
      <c r="X284" s="97">
        <v>1</v>
      </c>
      <c r="Y284" s="98">
        <v>19542362</v>
      </c>
      <c r="Z284" s="98">
        <v>19542362</v>
      </c>
      <c r="AA284" s="98">
        <v>19542362</v>
      </c>
      <c r="AB284" s="100">
        <v>23</v>
      </c>
      <c r="AC284" s="101">
        <v>0.76666666666666672</v>
      </c>
      <c r="AD284" s="100">
        <v>7</v>
      </c>
      <c r="AE284" s="102">
        <v>23</v>
      </c>
      <c r="AF284" s="101">
        <v>1</v>
      </c>
      <c r="AG284" s="98">
        <v>0</v>
      </c>
      <c r="AH284" s="98">
        <v>0</v>
      </c>
      <c r="AI284" s="98">
        <v>0</v>
      </c>
      <c r="AJ284" s="100">
        <v>46</v>
      </c>
      <c r="AK284" s="101">
        <v>1</v>
      </c>
      <c r="AL284" s="100">
        <v>0</v>
      </c>
      <c r="AM284" s="103">
        <v>0</v>
      </c>
      <c r="AN284" s="111">
        <v>62</v>
      </c>
      <c r="AO284" s="110">
        <v>0</v>
      </c>
      <c r="AP284" s="98">
        <f>+SUMIFS('Ejec Diciembre 2023 Cajica'!G:G,'Ejec Diciembre 2023 Cajica'!B:B,4,'Ejec Diciembre 2023 Cajica'!D:D,BD_Resúmen!B284)</f>
        <v>0</v>
      </c>
      <c r="AQ284" s="98">
        <f>+SUMIFS('Ejec Diciembre 2023 Cajica'!H:H,'Ejec Diciembre 2023 Cajica'!B:B,4,'Ejec Diciembre 2023 Cajica'!D:D,BD_Resúmen!B284)</f>
        <v>0</v>
      </c>
      <c r="AR284" s="98">
        <f>+SUMIFS('Ejec Diciembre 2023 Cajica'!I:I,'Ejec Diciembre 2023 Cajica'!B:B,4,'Ejec Diciembre 2023 Cajica'!D:D,BD_Resúmen!B284)</f>
        <v>0</v>
      </c>
      <c r="AS284" s="115">
        <v>108</v>
      </c>
      <c r="AT284" s="101">
        <v>1</v>
      </c>
      <c r="AU284" s="98">
        <f t="shared" si="8"/>
        <v>19542362</v>
      </c>
      <c r="AV284" s="98">
        <f t="shared" si="9"/>
        <v>19542362</v>
      </c>
      <c r="AW284" s="92" t="s">
        <v>5080</v>
      </c>
      <c r="AX284" s="92"/>
    </row>
    <row r="285" spans="2:50" s="104" customFormat="1" ht="60">
      <c r="B285" s="93">
        <v>265</v>
      </c>
      <c r="C285" s="92">
        <v>265</v>
      </c>
      <c r="D285" s="94" t="s">
        <v>2674</v>
      </c>
      <c r="E285" s="94" t="s">
        <v>4150</v>
      </c>
      <c r="F285" s="94" t="s">
        <v>4190</v>
      </c>
      <c r="G285" s="94" t="s">
        <v>4709</v>
      </c>
      <c r="H285" s="94" t="s">
        <v>4107</v>
      </c>
      <c r="I285" s="95" t="s">
        <v>4107</v>
      </c>
      <c r="J285" s="94" t="s">
        <v>4710</v>
      </c>
      <c r="K285" s="92" t="s">
        <v>4254</v>
      </c>
      <c r="L285" s="92" t="s">
        <v>4250</v>
      </c>
      <c r="M285" s="92">
        <v>48</v>
      </c>
      <c r="N285" s="96">
        <v>4</v>
      </c>
      <c r="O285" s="96">
        <v>4</v>
      </c>
      <c r="P285" s="97">
        <v>1</v>
      </c>
      <c r="Q285" s="98">
        <v>10940000</v>
      </c>
      <c r="R285" s="98">
        <v>3024730</v>
      </c>
      <c r="S285" s="98">
        <v>3024730</v>
      </c>
      <c r="T285" s="96">
        <v>4</v>
      </c>
      <c r="U285" s="97">
        <v>8.3333333333333329E-2</v>
      </c>
      <c r="V285" s="99">
        <v>12</v>
      </c>
      <c r="W285" s="100">
        <v>16</v>
      </c>
      <c r="X285" s="97">
        <v>1</v>
      </c>
      <c r="Y285" s="98">
        <v>93634285</v>
      </c>
      <c r="Z285" s="98">
        <v>93629412</v>
      </c>
      <c r="AA285" s="98">
        <v>93629412</v>
      </c>
      <c r="AB285" s="100">
        <v>20</v>
      </c>
      <c r="AC285" s="101">
        <v>0.41666666666666669</v>
      </c>
      <c r="AD285" s="100">
        <v>16</v>
      </c>
      <c r="AE285" s="102">
        <v>19</v>
      </c>
      <c r="AF285" s="101">
        <v>1</v>
      </c>
      <c r="AG285" s="98">
        <v>15015000</v>
      </c>
      <c r="AH285" s="98">
        <v>15015000</v>
      </c>
      <c r="AI285" s="98">
        <v>15015000</v>
      </c>
      <c r="AJ285" s="100">
        <v>39</v>
      </c>
      <c r="AK285" s="101">
        <v>0.8125</v>
      </c>
      <c r="AL285" s="100">
        <v>9</v>
      </c>
      <c r="AM285" s="103">
        <v>0.1875</v>
      </c>
      <c r="AN285" s="111">
        <v>16</v>
      </c>
      <c r="AO285" s="110">
        <v>1</v>
      </c>
      <c r="AP285" s="98">
        <f>+SUMIFS('Ejec Diciembre 2023 Cajica'!G:G,'Ejec Diciembre 2023 Cajica'!B:B,4,'Ejec Diciembre 2023 Cajica'!D:D,BD_Resúmen!B285)</f>
        <v>0</v>
      </c>
      <c r="AQ285" s="98">
        <f>+SUMIFS('Ejec Diciembre 2023 Cajica'!H:H,'Ejec Diciembre 2023 Cajica'!B:B,4,'Ejec Diciembre 2023 Cajica'!D:D,BD_Resúmen!B285)</f>
        <v>0</v>
      </c>
      <c r="AR285" s="98">
        <f>+SUMIFS('Ejec Diciembre 2023 Cajica'!I:I,'Ejec Diciembre 2023 Cajica'!B:B,4,'Ejec Diciembre 2023 Cajica'!D:D,BD_Resúmen!B285)</f>
        <v>0</v>
      </c>
      <c r="AS285" s="115">
        <v>55</v>
      </c>
      <c r="AT285" s="101">
        <v>1</v>
      </c>
      <c r="AU285" s="98">
        <f t="shared" si="8"/>
        <v>111669142</v>
      </c>
      <c r="AV285" s="98">
        <f t="shared" si="9"/>
        <v>111669142</v>
      </c>
      <c r="AW285" s="92" t="s">
        <v>5081</v>
      </c>
      <c r="AX285" s="92"/>
    </row>
    <row r="286" spans="2:50" s="104" customFormat="1" ht="60">
      <c r="B286" s="93">
        <v>266</v>
      </c>
      <c r="C286" s="92">
        <v>266</v>
      </c>
      <c r="D286" s="94" t="s">
        <v>2674</v>
      </c>
      <c r="E286" s="94" t="s">
        <v>4150</v>
      </c>
      <c r="F286" s="94" t="s">
        <v>4190</v>
      </c>
      <c r="G286" s="94" t="s">
        <v>4709</v>
      </c>
      <c r="H286" s="94" t="s">
        <v>4107</v>
      </c>
      <c r="I286" s="95" t="s">
        <v>4107</v>
      </c>
      <c r="J286" s="94" t="s">
        <v>4711</v>
      </c>
      <c r="K286" s="92" t="s">
        <v>4249</v>
      </c>
      <c r="L286" s="92" t="s">
        <v>4250</v>
      </c>
      <c r="M286" s="92">
        <v>1</v>
      </c>
      <c r="N286" s="96">
        <v>1</v>
      </c>
      <c r="O286" s="96">
        <v>1</v>
      </c>
      <c r="P286" s="97">
        <v>1</v>
      </c>
      <c r="Q286" s="98">
        <v>2000000</v>
      </c>
      <c r="R286" s="98">
        <v>2000000</v>
      </c>
      <c r="S286" s="98">
        <v>2000000</v>
      </c>
      <c r="T286" s="96">
        <v>1</v>
      </c>
      <c r="U286" s="97">
        <v>0.25</v>
      </c>
      <c r="V286" s="99">
        <v>1</v>
      </c>
      <c r="W286" s="100">
        <v>1</v>
      </c>
      <c r="X286" s="97">
        <v>1</v>
      </c>
      <c r="Y286" s="98">
        <v>0</v>
      </c>
      <c r="Z286" s="98">
        <v>0</v>
      </c>
      <c r="AA286" s="98">
        <v>0</v>
      </c>
      <c r="AB286" s="100">
        <v>2</v>
      </c>
      <c r="AC286" s="101">
        <v>0.5</v>
      </c>
      <c r="AD286" s="100">
        <v>1</v>
      </c>
      <c r="AE286" s="102">
        <v>1</v>
      </c>
      <c r="AF286" s="101">
        <v>1</v>
      </c>
      <c r="AG286" s="98">
        <v>15015000</v>
      </c>
      <c r="AH286" s="98">
        <v>15015000</v>
      </c>
      <c r="AI286" s="98">
        <v>15015000</v>
      </c>
      <c r="AJ286" s="100">
        <v>3</v>
      </c>
      <c r="AK286" s="101">
        <v>0.75</v>
      </c>
      <c r="AL286" s="100">
        <v>1</v>
      </c>
      <c r="AM286" s="103">
        <v>0.25</v>
      </c>
      <c r="AN286" s="111">
        <v>1</v>
      </c>
      <c r="AO286" s="110">
        <v>1</v>
      </c>
      <c r="AP286" s="98">
        <f>+SUMIFS('Ejec Diciembre 2023 Cajica'!G:G,'Ejec Diciembre 2023 Cajica'!B:B,4,'Ejec Diciembre 2023 Cajica'!D:D,BD_Resúmen!B286)</f>
        <v>0</v>
      </c>
      <c r="AQ286" s="98">
        <f>+SUMIFS('Ejec Diciembre 2023 Cajica'!H:H,'Ejec Diciembre 2023 Cajica'!B:B,4,'Ejec Diciembre 2023 Cajica'!D:D,BD_Resúmen!B286)</f>
        <v>0</v>
      </c>
      <c r="AR286" s="98">
        <f>+SUMIFS('Ejec Diciembre 2023 Cajica'!I:I,'Ejec Diciembre 2023 Cajica'!B:B,4,'Ejec Diciembre 2023 Cajica'!D:D,BD_Resúmen!B286)</f>
        <v>0</v>
      </c>
      <c r="AS286" s="115">
        <v>1</v>
      </c>
      <c r="AT286" s="101">
        <v>1</v>
      </c>
      <c r="AU286" s="98">
        <f t="shared" si="8"/>
        <v>17015000</v>
      </c>
      <c r="AV286" s="98">
        <f t="shared" si="9"/>
        <v>17015000</v>
      </c>
      <c r="AW286" s="92" t="s">
        <v>5082</v>
      </c>
      <c r="AX286" s="92"/>
    </row>
    <row r="287" spans="2:50" s="104" customFormat="1" ht="60">
      <c r="B287" s="93">
        <v>267</v>
      </c>
      <c r="C287" s="92">
        <v>267</v>
      </c>
      <c r="D287" s="94" t="s">
        <v>2674</v>
      </c>
      <c r="E287" s="94" t="s">
        <v>4150</v>
      </c>
      <c r="F287" s="94" t="s">
        <v>4190</v>
      </c>
      <c r="G287" s="94" t="s">
        <v>4709</v>
      </c>
      <c r="H287" s="94" t="s">
        <v>4107</v>
      </c>
      <c r="I287" s="95" t="s">
        <v>4107</v>
      </c>
      <c r="J287" s="94" t="s">
        <v>4712</v>
      </c>
      <c r="K287" s="92" t="s">
        <v>4254</v>
      </c>
      <c r="L287" s="92" t="s">
        <v>4250</v>
      </c>
      <c r="M287" s="92">
        <v>12</v>
      </c>
      <c r="N287" s="96">
        <v>1</v>
      </c>
      <c r="O287" s="96">
        <v>1</v>
      </c>
      <c r="P287" s="97">
        <v>1</v>
      </c>
      <c r="Q287" s="98">
        <v>10560000</v>
      </c>
      <c r="R287" s="98">
        <v>3000000</v>
      </c>
      <c r="S287" s="98">
        <v>3000000</v>
      </c>
      <c r="T287" s="96">
        <v>1</v>
      </c>
      <c r="U287" s="97">
        <v>8.3333333333333329E-2</v>
      </c>
      <c r="V287" s="99">
        <v>3</v>
      </c>
      <c r="W287" s="100">
        <v>0</v>
      </c>
      <c r="X287" s="97">
        <v>0</v>
      </c>
      <c r="Y287" s="98">
        <v>0</v>
      </c>
      <c r="Z287" s="98">
        <v>0</v>
      </c>
      <c r="AA287" s="98">
        <v>0</v>
      </c>
      <c r="AB287" s="100">
        <v>1</v>
      </c>
      <c r="AC287" s="101">
        <v>8.3333333333333329E-2</v>
      </c>
      <c r="AD287" s="100">
        <v>4</v>
      </c>
      <c r="AE287" s="102">
        <v>8</v>
      </c>
      <c r="AF287" s="101">
        <v>1</v>
      </c>
      <c r="AG287" s="98">
        <v>0</v>
      </c>
      <c r="AH287" s="98">
        <v>0</v>
      </c>
      <c r="AI287" s="98">
        <v>0</v>
      </c>
      <c r="AJ287" s="100">
        <v>9</v>
      </c>
      <c r="AK287" s="101">
        <v>0.75</v>
      </c>
      <c r="AL287" s="100">
        <v>3</v>
      </c>
      <c r="AM287" s="103">
        <v>0.25</v>
      </c>
      <c r="AN287" s="111">
        <v>4</v>
      </c>
      <c r="AO287" s="110">
        <v>1</v>
      </c>
      <c r="AP287" s="98">
        <f>+SUMIFS('Ejec Diciembre 2023 Cajica'!G:G,'Ejec Diciembre 2023 Cajica'!B:B,4,'Ejec Diciembre 2023 Cajica'!D:D,BD_Resúmen!B287)</f>
        <v>0</v>
      </c>
      <c r="AQ287" s="98">
        <f>+SUMIFS('Ejec Diciembre 2023 Cajica'!H:H,'Ejec Diciembre 2023 Cajica'!B:B,4,'Ejec Diciembre 2023 Cajica'!D:D,BD_Resúmen!B287)</f>
        <v>0</v>
      </c>
      <c r="AR287" s="98">
        <f>+SUMIFS('Ejec Diciembre 2023 Cajica'!I:I,'Ejec Diciembre 2023 Cajica'!B:B,4,'Ejec Diciembre 2023 Cajica'!D:D,BD_Resúmen!B287)</f>
        <v>0</v>
      </c>
      <c r="AS287" s="115">
        <v>13</v>
      </c>
      <c r="AT287" s="101">
        <v>1</v>
      </c>
      <c r="AU287" s="98">
        <f t="shared" si="8"/>
        <v>3000000</v>
      </c>
      <c r="AV287" s="98">
        <f t="shared" si="9"/>
        <v>3000000</v>
      </c>
      <c r="AW287" s="92" t="s">
        <v>5083</v>
      </c>
      <c r="AX287" s="92"/>
    </row>
    <row r="288" spans="2:50" s="104" customFormat="1" ht="48">
      <c r="B288" s="93">
        <v>268</v>
      </c>
      <c r="C288" s="92">
        <v>268</v>
      </c>
      <c r="D288" s="94" t="s">
        <v>2674</v>
      </c>
      <c r="E288" s="94" t="s">
        <v>4150</v>
      </c>
      <c r="F288" s="94" t="s">
        <v>4190</v>
      </c>
      <c r="G288" s="94" t="s">
        <v>4713</v>
      </c>
      <c r="H288" s="94" t="s">
        <v>4107</v>
      </c>
      <c r="I288" s="95" t="s">
        <v>4107</v>
      </c>
      <c r="J288" s="94" t="s">
        <v>4714</v>
      </c>
      <c r="K288" s="92" t="s">
        <v>4254</v>
      </c>
      <c r="L288" s="92" t="s">
        <v>4250</v>
      </c>
      <c r="M288" s="92">
        <v>16000</v>
      </c>
      <c r="N288" s="96">
        <v>4000</v>
      </c>
      <c r="O288" s="96">
        <v>4000</v>
      </c>
      <c r="P288" s="97">
        <v>1</v>
      </c>
      <c r="Q288" s="98">
        <v>33000000</v>
      </c>
      <c r="R288" s="98">
        <v>33000000</v>
      </c>
      <c r="S288" s="98">
        <v>33000000</v>
      </c>
      <c r="T288" s="96">
        <v>4000</v>
      </c>
      <c r="U288" s="97">
        <v>0.25</v>
      </c>
      <c r="V288" s="99">
        <v>4000</v>
      </c>
      <c r="W288" s="100">
        <v>10975</v>
      </c>
      <c r="X288" s="97">
        <v>1</v>
      </c>
      <c r="Y288" s="98">
        <v>22002829</v>
      </c>
      <c r="Z288" s="98">
        <v>22002829</v>
      </c>
      <c r="AA288" s="98">
        <v>22002829</v>
      </c>
      <c r="AB288" s="100">
        <v>14975</v>
      </c>
      <c r="AC288" s="101">
        <v>0.93593749999999998</v>
      </c>
      <c r="AD288" s="100">
        <v>1025</v>
      </c>
      <c r="AE288" s="102">
        <v>8027</v>
      </c>
      <c r="AF288" s="101">
        <v>1</v>
      </c>
      <c r="AG288" s="98">
        <v>24593481</v>
      </c>
      <c r="AH288" s="98">
        <v>24593481</v>
      </c>
      <c r="AI288" s="98">
        <v>24593481</v>
      </c>
      <c r="AJ288" s="100">
        <v>23002</v>
      </c>
      <c r="AK288" s="101">
        <v>1</v>
      </c>
      <c r="AL288" s="100">
        <v>0</v>
      </c>
      <c r="AM288" s="103">
        <v>0</v>
      </c>
      <c r="AN288" s="111">
        <v>5255</v>
      </c>
      <c r="AO288" s="110">
        <v>0</v>
      </c>
      <c r="AP288" s="98">
        <f>+SUMIFS('Ejec Diciembre 2023 Cajica'!G:G,'Ejec Diciembre 2023 Cajica'!B:B,4,'Ejec Diciembre 2023 Cajica'!D:D,BD_Resúmen!B288)</f>
        <v>33263400</v>
      </c>
      <c r="AQ288" s="98">
        <f>+SUMIFS('Ejec Diciembre 2023 Cajica'!H:H,'Ejec Diciembre 2023 Cajica'!B:B,4,'Ejec Diciembre 2023 Cajica'!D:D,BD_Resúmen!B288)</f>
        <v>33263400</v>
      </c>
      <c r="AR288" s="98">
        <f>+SUMIFS('Ejec Diciembre 2023 Cajica'!I:I,'Ejec Diciembre 2023 Cajica'!B:B,4,'Ejec Diciembre 2023 Cajica'!D:D,BD_Resúmen!B288)</f>
        <v>27085475</v>
      </c>
      <c r="AS288" s="115">
        <v>28257</v>
      </c>
      <c r="AT288" s="101">
        <v>1</v>
      </c>
      <c r="AU288" s="98">
        <f t="shared" si="8"/>
        <v>112859710</v>
      </c>
      <c r="AV288" s="98">
        <f t="shared" si="9"/>
        <v>106681785</v>
      </c>
      <c r="AW288" s="92" t="s">
        <v>5084</v>
      </c>
      <c r="AX288" s="92"/>
    </row>
    <row r="289" spans="2:50" s="104" customFormat="1" ht="48">
      <c r="B289" s="93">
        <v>269</v>
      </c>
      <c r="C289" s="92">
        <v>269</v>
      </c>
      <c r="D289" s="94" t="s">
        <v>2674</v>
      </c>
      <c r="E289" s="94" t="s">
        <v>4154</v>
      </c>
      <c r="F289" s="94" t="s">
        <v>4191</v>
      </c>
      <c r="G289" s="94" t="s">
        <v>4715</v>
      </c>
      <c r="H289" s="94" t="s">
        <v>4144</v>
      </c>
      <c r="I289" s="95" t="s">
        <v>4144</v>
      </c>
      <c r="J289" s="94" t="s">
        <v>4716</v>
      </c>
      <c r="K289" s="92" t="s">
        <v>4249</v>
      </c>
      <c r="L289" s="92" t="s">
        <v>4250</v>
      </c>
      <c r="M289" s="92">
        <v>1</v>
      </c>
      <c r="N289" s="96">
        <v>1</v>
      </c>
      <c r="O289" s="96">
        <v>1</v>
      </c>
      <c r="P289" s="97">
        <v>1</v>
      </c>
      <c r="Q289" s="98">
        <v>40000000</v>
      </c>
      <c r="R289" s="98">
        <v>40000000</v>
      </c>
      <c r="S289" s="98">
        <v>40000000</v>
      </c>
      <c r="T289" s="96">
        <v>1</v>
      </c>
      <c r="U289" s="97">
        <v>0.25</v>
      </c>
      <c r="V289" s="99">
        <v>1</v>
      </c>
      <c r="W289" s="100">
        <v>1</v>
      </c>
      <c r="X289" s="97">
        <v>1</v>
      </c>
      <c r="Y289" s="98">
        <v>5000000</v>
      </c>
      <c r="Z289" s="98">
        <v>5000000</v>
      </c>
      <c r="AA289" s="98">
        <v>5000000</v>
      </c>
      <c r="AB289" s="100">
        <v>2</v>
      </c>
      <c r="AC289" s="101">
        <v>0.5</v>
      </c>
      <c r="AD289" s="100">
        <v>1</v>
      </c>
      <c r="AE289" s="102">
        <v>1</v>
      </c>
      <c r="AF289" s="101">
        <v>1</v>
      </c>
      <c r="AG289" s="98">
        <v>6500000</v>
      </c>
      <c r="AH289" s="98">
        <v>6500000</v>
      </c>
      <c r="AI289" s="98">
        <v>6500000</v>
      </c>
      <c r="AJ289" s="100">
        <v>3</v>
      </c>
      <c r="AK289" s="101">
        <v>0.75</v>
      </c>
      <c r="AL289" s="100">
        <v>1</v>
      </c>
      <c r="AM289" s="103">
        <v>0.25</v>
      </c>
      <c r="AN289" s="111">
        <v>1</v>
      </c>
      <c r="AO289" s="110">
        <v>1</v>
      </c>
      <c r="AP289" s="98">
        <f>+SUMIFS('Ejec Diciembre 2023 Cajica'!G:G,'Ejec Diciembre 2023 Cajica'!B:B,4,'Ejec Diciembre 2023 Cajica'!D:D,BD_Resúmen!B289)</f>
        <v>15500000</v>
      </c>
      <c r="AQ289" s="98">
        <f>+SUMIFS('Ejec Diciembre 2023 Cajica'!H:H,'Ejec Diciembre 2023 Cajica'!B:B,4,'Ejec Diciembre 2023 Cajica'!D:D,BD_Resúmen!B289)</f>
        <v>0</v>
      </c>
      <c r="AR289" s="98">
        <f>+SUMIFS('Ejec Diciembre 2023 Cajica'!I:I,'Ejec Diciembre 2023 Cajica'!B:B,4,'Ejec Diciembre 2023 Cajica'!D:D,BD_Resúmen!B289)</f>
        <v>0</v>
      </c>
      <c r="AS289" s="115">
        <v>1</v>
      </c>
      <c r="AT289" s="101">
        <v>1</v>
      </c>
      <c r="AU289" s="98">
        <f t="shared" si="8"/>
        <v>51500000</v>
      </c>
      <c r="AV289" s="98">
        <f t="shared" si="9"/>
        <v>51500000</v>
      </c>
      <c r="AW289" s="92" t="s">
        <v>5085</v>
      </c>
      <c r="AX289" s="92"/>
    </row>
    <row r="290" spans="2:50" s="104" customFormat="1" ht="48">
      <c r="B290" s="93">
        <v>270</v>
      </c>
      <c r="C290" s="92">
        <v>270</v>
      </c>
      <c r="D290" s="94" t="s">
        <v>2674</v>
      </c>
      <c r="E290" s="94" t="s">
        <v>4154</v>
      </c>
      <c r="F290" s="94" t="s">
        <v>4191</v>
      </c>
      <c r="G290" s="94" t="s">
        <v>4717</v>
      </c>
      <c r="H290" s="94" t="s">
        <v>4144</v>
      </c>
      <c r="I290" s="95" t="s">
        <v>4144</v>
      </c>
      <c r="J290" s="94" t="s">
        <v>4718</v>
      </c>
      <c r="K290" s="92" t="s">
        <v>4249</v>
      </c>
      <c r="L290" s="92" t="s">
        <v>4250</v>
      </c>
      <c r="M290" s="92">
        <v>2</v>
      </c>
      <c r="N290" s="96">
        <v>2</v>
      </c>
      <c r="O290" s="96">
        <v>2</v>
      </c>
      <c r="P290" s="97">
        <v>1</v>
      </c>
      <c r="Q290" s="98">
        <v>40000000</v>
      </c>
      <c r="R290" s="98">
        <v>40000000</v>
      </c>
      <c r="S290" s="98">
        <v>40000000</v>
      </c>
      <c r="T290" s="96">
        <v>2</v>
      </c>
      <c r="U290" s="97">
        <v>0.25</v>
      </c>
      <c r="V290" s="99">
        <v>2</v>
      </c>
      <c r="W290" s="100">
        <v>2</v>
      </c>
      <c r="X290" s="97">
        <v>1</v>
      </c>
      <c r="Y290" s="98">
        <v>69874500</v>
      </c>
      <c r="Z290" s="98">
        <v>69874500</v>
      </c>
      <c r="AA290" s="98">
        <v>69874500</v>
      </c>
      <c r="AB290" s="100">
        <v>4</v>
      </c>
      <c r="AC290" s="101">
        <v>0.5</v>
      </c>
      <c r="AD290" s="100">
        <v>2</v>
      </c>
      <c r="AE290" s="102">
        <v>3</v>
      </c>
      <c r="AF290" s="101">
        <v>1</v>
      </c>
      <c r="AG290" s="98">
        <v>8048283</v>
      </c>
      <c r="AH290" s="98">
        <v>8048283</v>
      </c>
      <c r="AI290" s="98">
        <v>8048283</v>
      </c>
      <c r="AJ290" s="100">
        <v>7</v>
      </c>
      <c r="AK290" s="101">
        <v>0.75</v>
      </c>
      <c r="AL290" s="100">
        <v>2</v>
      </c>
      <c r="AM290" s="103">
        <v>0.25</v>
      </c>
      <c r="AN290" s="111">
        <v>4</v>
      </c>
      <c r="AO290" s="110">
        <v>1</v>
      </c>
      <c r="AP290" s="98">
        <f>+SUMIFS('Ejec Diciembre 2023 Cajica'!G:G,'Ejec Diciembre 2023 Cajica'!B:B,4,'Ejec Diciembre 2023 Cajica'!D:D,BD_Resúmen!B290)</f>
        <v>61029931</v>
      </c>
      <c r="AQ290" s="98">
        <f>+SUMIFS('Ejec Diciembre 2023 Cajica'!H:H,'Ejec Diciembre 2023 Cajica'!B:B,4,'Ejec Diciembre 2023 Cajica'!D:D,BD_Resúmen!B290)</f>
        <v>23014431</v>
      </c>
      <c r="AR290" s="98">
        <f>+SUMIFS('Ejec Diciembre 2023 Cajica'!I:I,'Ejec Diciembre 2023 Cajica'!B:B,4,'Ejec Diciembre 2023 Cajica'!D:D,BD_Resúmen!B290)</f>
        <v>23014431</v>
      </c>
      <c r="AS290" s="115">
        <v>2.75</v>
      </c>
      <c r="AT290" s="101">
        <v>1</v>
      </c>
      <c r="AU290" s="98">
        <f t="shared" si="8"/>
        <v>140937214</v>
      </c>
      <c r="AV290" s="98">
        <f t="shared" si="9"/>
        <v>140937214</v>
      </c>
      <c r="AW290" s="92" t="s">
        <v>5086</v>
      </c>
      <c r="AX290" s="92"/>
    </row>
    <row r="291" spans="2:50" s="104" customFormat="1" ht="36">
      <c r="B291" s="93">
        <v>271</v>
      </c>
      <c r="C291" s="92">
        <v>271</v>
      </c>
      <c r="D291" s="94" t="s">
        <v>2674</v>
      </c>
      <c r="E291" s="94" t="s">
        <v>4154</v>
      </c>
      <c r="F291" s="94" t="s">
        <v>4191</v>
      </c>
      <c r="G291" s="94" t="s">
        <v>4719</v>
      </c>
      <c r="H291" s="94" t="s">
        <v>4144</v>
      </c>
      <c r="I291" s="95" t="s">
        <v>4144</v>
      </c>
      <c r="J291" s="94" t="s">
        <v>4720</v>
      </c>
      <c r="K291" s="92" t="s">
        <v>4254</v>
      </c>
      <c r="L291" s="92" t="s">
        <v>4250</v>
      </c>
      <c r="M291" s="92">
        <v>1</v>
      </c>
      <c r="N291" s="96">
        <v>0</v>
      </c>
      <c r="O291" s="96">
        <v>0</v>
      </c>
      <c r="P291" s="97">
        <v>0</v>
      </c>
      <c r="Q291" s="98">
        <v>0</v>
      </c>
      <c r="R291" s="98">
        <v>0</v>
      </c>
      <c r="S291" s="98">
        <v>0</v>
      </c>
      <c r="T291" s="96">
        <v>0</v>
      </c>
      <c r="U291" s="97">
        <v>0</v>
      </c>
      <c r="V291" s="99">
        <v>0</v>
      </c>
      <c r="W291" s="100">
        <v>0</v>
      </c>
      <c r="X291" s="97">
        <v>0</v>
      </c>
      <c r="Y291" s="98">
        <v>0</v>
      </c>
      <c r="Z291" s="98">
        <v>0</v>
      </c>
      <c r="AA291" s="98">
        <v>0</v>
      </c>
      <c r="AB291" s="100">
        <v>0</v>
      </c>
      <c r="AC291" s="101">
        <v>0</v>
      </c>
      <c r="AD291" s="100">
        <v>1</v>
      </c>
      <c r="AE291" s="102">
        <v>0.5</v>
      </c>
      <c r="AF291" s="101">
        <v>0.5</v>
      </c>
      <c r="AG291" s="98">
        <v>29154859</v>
      </c>
      <c r="AH291" s="98">
        <v>29154859</v>
      </c>
      <c r="AI291" s="98">
        <v>29154859</v>
      </c>
      <c r="AJ291" s="100">
        <v>0.5</v>
      </c>
      <c r="AK291" s="101">
        <v>0.5</v>
      </c>
      <c r="AL291" s="100">
        <v>0.5</v>
      </c>
      <c r="AM291" s="103">
        <v>0.5</v>
      </c>
      <c r="AN291" s="111">
        <v>0.5</v>
      </c>
      <c r="AO291" s="110">
        <v>1</v>
      </c>
      <c r="AP291" s="98">
        <f>+SUMIFS('Ejec Diciembre 2023 Cajica'!G:G,'Ejec Diciembre 2023 Cajica'!B:B,4,'Ejec Diciembre 2023 Cajica'!D:D,BD_Resúmen!B291)</f>
        <v>0</v>
      </c>
      <c r="AQ291" s="98">
        <f>+SUMIFS('Ejec Diciembre 2023 Cajica'!H:H,'Ejec Diciembre 2023 Cajica'!B:B,4,'Ejec Diciembre 2023 Cajica'!D:D,BD_Resúmen!B291)</f>
        <v>0</v>
      </c>
      <c r="AR291" s="98">
        <f>+SUMIFS('Ejec Diciembre 2023 Cajica'!I:I,'Ejec Diciembre 2023 Cajica'!B:B,4,'Ejec Diciembre 2023 Cajica'!D:D,BD_Resúmen!B291)</f>
        <v>0</v>
      </c>
      <c r="AS291" s="115">
        <v>1</v>
      </c>
      <c r="AT291" s="101">
        <v>1</v>
      </c>
      <c r="AU291" s="98">
        <f t="shared" si="8"/>
        <v>29154859</v>
      </c>
      <c r="AV291" s="98">
        <f t="shared" si="9"/>
        <v>29154859</v>
      </c>
      <c r="AW291" s="92" t="s">
        <v>5087</v>
      </c>
      <c r="AX291" s="92"/>
    </row>
    <row r="292" spans="2:50" s="104" customFormat="1" ht="36">
      <c r="B292" s="93">
        <v>272</v>
      </c>
      <c r="C292" s="92">
        <v>272</v>
      </c>
      <c r="D292" s="94" t="s">
        <v>2674</v>
      </c>
      <c r="E292" s="94" t="s">
        <v>4154</v>
      </c>
      <c r="F292" s="94" t="s">
        <v>4191</v>
      </c>
      <c r="G292" s="94" t="s">
        <v>4719</v>
      </c>
      <c r="H292" s="94" t="s">
        <v>4144</v>
      </c>
      <c r="I292" s="95" t="s">
        <v>4144</v>
      </c>
      <c r="J292" s="94" t="s">
        <v>4721</v>
      </c>
      <c r="K292" s="92" t="s">
        <v>4254</v>
      </c>
      <c r="L292" s="92" t="s">
        <v>4250</v>
      </c>
      <c r="M292" s="92">
        <v>3</v>
      </c>
      <c r="N292" s="96">
        <v>1</v>
      </c>
      <c r="O292" s="96">
        <v>1</v>
      </c>
      <c r="P292" s="97">
        <v>1</v>
      </c>
      <c r="Q292" s="98">
        <v>40000000</v>
      </c>
      <c r="R292" s="98">
        <v>40000000</v>
      </c>
      <c r="S292" s="98">
        <v>40000000</v>
      </c>
      <c r="T292" s="96">
        <v>1</v>
      </c>
      <c r="U292" s="97">
        <v>0.33333333333333331</v>
      </c>
      <c r="V292" s="99">
        <v>1</v>
      </c>
      <c r="W292" s="100">
        <v>1</v>
      </c>
      <c r="X292" s="97">
        <v>1</v>
      </c>
      <c r="Y292" s="98">
        <v>0</v>
      </c>
      <c r="Z292" s="98">
        <v>0</v>
      </c>
      <c r="AA292" s="98">
        <v>0</v>
      </c>
      <c r="AB292" s="100">
        <v>2</v>
      </c>
      <c r="AC292" s="101">
        <v>0.66666666666666663</v>
      </c>
      <c r="AD292" s="100">
        <v>1</v>
      </c>
      <c r="AE292" s="102">
        <v>1</v>
      </c>
      <c r="AF292" s="101">
        <v>1</v>
      </c>
      <c r="AG292" s="98">
        <v>118129083</v>
      </c>
      <c r="AH292" s="98">
        <v>118129083</v>
      </c>
      <c r="AI292" s="98">
        <v>118129083</v>
      </c>
      <c r="AJ292" s="100">
        <v>3</v>
      </c>
      <c r="AK292" s="101">
        <v>1</v>
      </c>
      <c r="AL292" s="100">
        <v>0</v>
      </c>
      <c r="AM292" s="103">
        <v>0</v>
      </c>
      <c r="AN292" s="111">
        <v>1</v>
      </c>
      <c r="AO292" s="110">
        <v>0</v>
      </c>
      <c r="AP292" s="98">
        <f>+SUMIFS('Ejec Diciembre 2023 Cajica'!G:G,'Ejec Diciembre 2023 Cajica'!B:B,4,'Ejec Diciembre 2023 Cajica'!D:D,BD_Resúmen!B292)</f>
        <v>169320836</v>
      </c>
      <c r="AQ292" s="98">
        <f>+SUMIFS('Ejec Diciembre 2023 Cajica'!H:H,'Ejec Diciembre 2023 Cajica'!B:B,4,'Ejec Diciembre 2023 Cajica'!D:D,BD_Resúmen!B292)</f>
        <v>169320836</v>
      </c>
      <c r="AR292" s="98">
        <f>+SUMIFS('Ejec Diciembre 2023 Cajica'!I:I,'Ejec Diciembre 2023 Cajica'!B:B,4,'Ejec Diciembre 2023 Cajica'!D:D,BD_Resúmen!B292)</f>
        <v>169320836</v>
      </c>
      <c r="AS292" s="115">
        <v>4</v>
      </c>
      <c r="AT292" s="101">
        <v>1</v>
      </c>
      <c r="AU292" s="98">
        <f t="shared" si="8"/>
        <v>327449919</v>
      </c>
      <c r="AV292" s="98">
        <f t="shared" si="9"/>
        <v>327449919</v>
      </c>
      <c r="AW292" s="92" t="s">
        <v>5088</v>
      </c>
      <c r="AX292" s="92"/>
    </row>
    <row r="293" spans="2:50" s="104" customFormat="1" ht="36">
      <c r="B293" s="93">
        <v>273</v>
      </c>
      <c r="C293" s="92">
        <v>273</v>
      </c>
      <c r="D293" s="94" t="s">
        <v>2674</v>
      </c>
      <c r="E293" s="94" t="s">
        <v>4154</v>
      </c>
      <c r="F293" s="94" t="s">
        <v>4191</v>
      </c>
      <c r="G293" s="94" t="s">
        <v>4722</v>
      </c>
      <c r="H293" s="94" t="s">
        <v>4144</v>
      </c>
      <c r="I293" s="95" t="s">
        <v>4144</v>
      </c>
      <c r="J293" s="94" t="s">
        <v>4723</v>
      </c>
      <c r="K293" s="92" t="s">
        <v>4249</v>
      </c>
      <c r="L293" s="92" t="s">
        <v>4250</v>
      </c>
      <c r="M293" s="92">
        <v>2</v>
      </c>
      <c r="N293" s="96">
        <v>2</v>
      </c>
      <c r="O293" s="96">
        <v>1</v>
      </c>
      <c r="P293" s="97">
        <v>0.5</v>
      </c>
      <c r="Q293" s="98">
        <v>70000000</v>
      </c>
      <c r="R293" s="98">
        <v>70000000</v>
      </c>
      <c r="S293" s="98">
        <v>70000000</v>
      </c>
      <c r="T293" s="96">
        <v>1</v>
      </c>
      <c r="U293" s="97">
        <v>0.125</v>
      </c>
      <c r="V293" s="99">
        <v>2</v>
      </c>
      <c r="W293" s="100">
        <v>2</v>
      </c>
      <c r="X293" s="97">
        <v>1</v>
      </c>
      <c r="Y293" s="98">
        <v>0</v>
      </c>
      <c r="Z293" s="98">
        <v>0</v>
      </c>
      <c r="AA293" s="98">
        <v>0</v>
      </c>
      <c r="AB293" s="100">
        <v>3</v>
      </c>
      <c r="AC293" s="101">
        <v>0.375</v>
      </c>
      <c r="AD293" s="100">
        <v>2</v>
      </c>
      <c r="AE293" s="102">
        <v>2</v>
      </c>
      <c r="AF293" s="101">
        <v>1</v>
      </c>
      <c r="AG293" s="98">
        <v>19159000</v>
      </c>
      <c r="AH293" s="98">
        <v>19159000</v>
      </c>
      <c r="AI293" s="98">
        <v>19159000</v>
      </c>
      <c r="AJ293" s="100">
        <v>5</v>
      </c>
      <c r="AK293" s="101">
        <v>0.625</v>
      </c>
      <c r="AL293" s="100">
        <v>3</v>
      </c>
      <c r="AM293" s="103">
        <v>0.375</v>
      </c>
      <c r="AN293" s="111">
        <v>5</v>
      </c>
      <c r="AO293" s="110">
        <v>1</v>
      </c>
      <c r="AP293" s="98">
        <f>+SUMIFS('Ejec Diciembre 2023 Cajica'!G:G,'Ejec Diciembre 2023 Cajica'!B:B,4,'Ejec Diciembre 2023 Cajica'!D:D,BD_Resúmen!B293)</f>
        <v>21673313</v>
      </c>
      <c r="AQ293" s="98">
        <f>+SUMIFS('Ejec Diciembre 2023 Cajica'!H:H,'Ejec Diciembre 2023 Cajica'!B:B,4,'Ejec Diciembre 2023 Cajica'!D:D,BD_Resúmen!B293)</f>
        <v>21673313</v>
      </c>
      <c r="AR293" s="98">
        <f>+SUMIFS('Ejec Diciembre 2023 Cajica'!I:I,'Ejec Diciembre 2023 Cajica'!B:B,4,'Ejec Diciembre 2023 Cajica'!D:D,BD_Resúmen!B293)</f>
        <v>21673313</v>
      </c>
      <c r="AS293" s="115">
        <v>2.5</v>
      </c>
      <c r="AT293" s="101">
        <v>1</v>
      </c>
      <c r="AU293" s="98">
        <f t="shared" si="8"/>
        <v>110832313</v>
      </c>
      <c r="AV293" s="98">
        <f t="shared" si="9"/>
        <v>110832313</v>
      </c>
      <c r="AW293" s="92" t="s">
        <v>5089</v>
      </c>
      <c r="AX293" s="92"/>
    </row>
    <row r="294" spans="2:50" s="104" customFormat="1" ht="36">
      <c r="B294" s="93">
        <v>274</v>
      </c>
      <c r="C294" s="92">
        <v>274</v>
      </c>
      <c r="D294" s="94" t="s">
        <v>2674</v>
      </c>
      <c r="E294" s="94" t="s">
        <v>4154</v>
      </c>
      <c r="F294" s="94" t="s">
        <v>4191</v>
      </c>
      <c r="G294" s="94" t="s">
        <v>4722</v>
      </c>
      <c r="H294" s="94" t="s">
        <v>4144</v>
      </c>
      <c r="I294" s="95" t="s">
        <v>4144</v>
      </c>
      <c r="J294" s="94" t="s">
        <v>4724</v>
      </c>
      <c r="K294" s="92" t="s">
        <v>4249</v>
      </c>
      <c r="L294" s="92" t="s">
        <v>4250</v>
      </c>
      <c r="M294" s="92">
        <v>1000</v>
      </c>
      <c r="N294" s="96">
        <v>1000</v>
      </c>
      <c r="O294" s="96">
        <v>972</v>
      </c>
      <c r="P294" s="97">
        <v>0.97199999999999998</v>
      </c>
      <c r="Q294" s="98">
        <v>71604988</v>
      </c>
      <c r="R294" s="98">
        <v>48669407</v>
      </c>
      <c r="S294" s="98">
        <v>48669407</v>
      </c>
      <c r="T294" s="96">
        <v>972</v>
      </c>
      <c r="U294" s="97">
        <v>0.24299999999999999</v>
      </c>
      <c r="V294" s="99">
        <v>1000</v>
      </c>
      <c r="W294" s="100">
        <v>3368</v>
      </c>
      <c r="X294" s="97">
        <v>1</v>
      </c>
      <c r="Y294" s="98">
        <v>0</v>
      </c>
      <c r="Z294" s="98">
        <v>0</v>
      </c>
      <c r="AA294" s="98">
        <v>0</v>
      </c>
      <c r="AB294" s="100">
        <v>4340</v>
      </c>
      <c r="AC294" s="101">
        <v>0.49299999999999999</v>
      </c>
      <c r="AD294" s="100">
        <v>1000</v>
      </c>
      <c r="AE294" s="102">
        <v>31425</v>
      </c>
      <c r="AF294" s="101">
        <v>1</v>
      </c>
      <c r="AG294" s="98">
        <v>82663000</v>
      </c>
      <c r="AH294" s="98">
        <v>82663000</v>
      </c>
      <c r="AI294" s="98">
        <v>82663000</v>
      </c>
      <c r="AJ294" s="100">
        <v>35765</v>
      </c>
      <c r="AK294" s="101">
        <v>0.74299999999999999</v>
      </c>
      <c r="AL294" s="100">
        <v>40000</v>
      </c>
      <c r="AM294" s="103">
        <v>10</v>
      </c>
      <c r="AN294" s="111">
        <v>14187</v>
      </c>
      <c r="AO294" s="110">
        <v>0.35467500000000002</v>
      </c>
      <c r="AP294" s="98">
        <f>+SUMIFS('Ejec Diciembre 2023 Cajica'!G:G,'Ejec Diciembre 2023 Cajica'!B:B,4,'Ejec Diciembre 2023 Cajica'!D:D,BD_Resúmen!B294)</f>
        <v>94496377</v>
      </c>
      <c r="AQ294" s="98">
        <f>+SUMIFS('Ejec Diciembre 2023 Cajica'!H:H,'Ejec Diciembre 2023 Cajica'!B:B,4,'Ejec Diciembre 2023 Cajica'!D:D,BD_Resúmen!B294)</f>
        <v>94158277</v>
      </c>
      <c r="AR294" s="98">
        <f>+SUMIFS('Ejec Diciembre 2023 Cajica'!I:I,'Ejec Diciembre 2023 Cajica'!B:B,4,'Ejec Diciembre 2023 Cajica'!D:D,BD_Resúmen!B294)</f>
        <v>94158277</v>
      </c>
      <c r="AS294" s="115">
        <v>12488</v>
      </c>
      <c r="AT294" s="101">
        <v>1</v>
      </c>
      <c r="AU294" s="98">
        <f t="shared" ref="AU294:AU344" si="10">+R294+Z294+AH294+AQ294</f>
        <v>225490684</v>
      </c>
      <c r="AV294" s="98">
        <f t="shared" ref="AV294:AV344" si="11">+S294+AA294+AI294+AR294</f>
        <v>225490684</v>
      </c>
      <c r="AW294" s="92" t="s">
        <v>5090</v>
      </c>
      <c r="AX294" s="92"/>
    </row>
    <row r="295" spans="2:50" s="104" customFormat="1" ht="72">
      <c r="B295" s="93">
        <v>275</v>
      </c>
      <c r="C295" s="92">
        <v>275</v>
      </c>
      <c r="D295" s="94" t="s">
        <v>2674</v>
      </c>
      <c r="E295" s="94" t="s">
        <v>4154</v>
      </c>
      <c r="F295" s="94" t="s">
        <v>4191</v>
      </c>
      <c r="G295" s="94" t="s">
        <v>4725</v>
      </c>
      <c r="H295" s="94" t="s">
        <v>4144</v>
      </c>
      <c r="I295" s="95" t="s">
        <v>4144</v>
      </c>
      <c r="J295" s="94" t="s">
        <v>4726</v>
      </c>
      <c r="K295" s="92" t="s">
        <v>4254</v>
      </c>
      <c r="L295" s="92" t="s">
        <v>4250</v>
      </c>
      <c r="M295" s="92">
        <v>1</v>
      </c>
      <c r="N295" s="96">
        <v>0.03</v>
      </c>
      <c r="O295" s="96">
        <v>0.03</v>
      </c>
      <c r="P295" s="97">
        <v>1</v>
      </c>
      <c r="Q295" s="98">
        <v>40000000</v>
      </c>
      <c r="R295" s="98">
        <v>40000000</v>
      </c>
      <c r="S295" s="98">
        <v>40000000</v>
      </c>
      <c r="T295" s="96">
        <v>0.03</v>
      </c>
      <c r="U295" s="97">
        <v>0.03</v>
      </c>
      <c r="V295" s="99">
        <v>0.3</v>
      </c>
      <c r="W295" s="100">
        <v>0.1</v>
      </c>
      <c r="X295" s="97">
        <v>0.33333333333333337</v>
      </c>
      <c r="Y295" s="98">
        <v>2000000</v>
      </c>
      <c r="Z295" s="98">
        <v>2000000</v>
      </c>
      <c r="AA295" s="98">
        <v>2000000</v>
      </c>
      <c r="AB295" s="100">
        <v>0.13</v>
      </c>
      <c r="AC295" s="101">
        <v>0.13</v>
      </c>
      <c r="AD295" s="100">
        <v>0.3</v>
      </c>
      <c r="AE295" s="102">
        <v>0</v>
      </c>
      <c r="AF295" s="101">
        <v>0</v>
      </c>
      <c r="AG295" s="98">
        <v>0</v>
      </c>
      <c r="AH295" s="98">
        <v>0</v>
      </c>
      <c r="AI295" s="98">
        <v>0</v>
      </c>
      <c r="AJ295" s="100">
        <v>0.13</v>
      </c>
      <c r="AK295" s="101">
        <v>0.13</v>
      </c>
      <c r="AL295" s="100">
        <v>0.87</v>
      </c>
      <c r="AM295" s="103">
        <v>0.87</v>
      </c>
      <c r="AN295" s="111">
        <v>0.4</v>
      </c>
      <c r="AO295" s="110">
        <v>0.45977011494252878</v>
      </c>
      <c r="AP295" s="98">
        <f>+SUMIFS('Ejec Diciembre 2023 Cajica'!G:G,'Ejec Diciembre 2023 Cajica'!B:B,4,'Ejec Diciembre 2023 Cajica'!D:D,BD_Resúmen!B295)</f>
        <v>210321387</v>
      </c>
      <c r="AQ295" s="98">
        <f>+SUMIFS('Ejec Diciembre 2023 Cajica'!H:H,'Ejec Diciembre 2023 Cajica'!B:B,4,'Ejec Diciembre 2023 Cajica'!D:D,BD_Resúmen!B295)</f>
        <v>0</v>
      </c>
      <c r="AR295" s="98">
        <f>+SUMIFS('Ejec Diciembre 2023 Cajica'!I:I,'Ejec Diciembre 2023 Cajica'!B:B,4,'Ejec Diciembre 2023 Cajica'!D:D,BD_Resúmen!B295)</f>
        <v>0</v>
      </c>
      <c r="AS295" s="115">
        <v>0.53</v>
      </c>
      <c r="AT295" s="101">
        <v>0.53</v>
      </c>
      <c r="AU295" s="98">
        <f t="shared" si="10"/>
        <v>42000000</v>
      </c>
      <c r="AV295" s="98">
        <f t="shared" si="11"/>
        <v>42000000</v>
      </c>
      <c r="AW295" s="92" t="s">
        <v>5091</v>
      </c>
      <c r="AX295" s="92" t="s">
        <v>5092</v>
      </c>
    </row>
    <row r="296" spans="2:50" s="104" customFormat="1" ht="36">
      <c r="B296" s="93">
        <v>276</v>
      </c>
      <c r="C296" s="92">
        <v>276</v>
      </c>
      <c r="D296" s="94" t="s">
        <v>2674</v>
      </c>
      <c r="E296" s="94" t="s">
        <v>4154</v>
      </c>
      <c r="F296" s="94" t="s">
        <v>4191</v>
      </c>
      <c r="G296" s="94" t="s">
        <v>4727</v>
      </c>
      <c r="H296" s="94" t="s">
        <v>4144</v>
      </c>
      <c r="I296" s="95" t="s">
        <v>4144</v>
      </c>
      <c r="J296" s="94" t="s">
        <v>4728</v>
      </c>
      <c r="K296" s="92" t="s">
        <v>4254</v>
      </c>
      <c r="L296" s="92" t="s">
        <v>4250</v>
      </c>
      <c r="M296" s="92">
        <v>1</v>
      </c>
      <c r="N296" s="96">
        <v>0</v>
      </c>
      <c r="O296" s="96">
        <v>0</v>
      </c>
      <c r="P296" s="97">
        <v>0</v>
      </c>
      <c r="Q296" s="98">
        <v>0</v>
      </c>
      <c r="R296" s="98">
        <v>0</v>
      </c>
      <c r="S296" s="98">
        <v>0</v>
      </c>
      <c r="T296" s="96">
        <v>0</v>
      </c>
      <c r="U296" s="97">
        <v>0</v>
      </c>
      <c r="V296" s="99">
        <v>0</v>
      </c>
      <c r="W296" s="100">
        <v>1</v>
      </c>
      <c r="X296" s="97">
        <v>0</v>
      </c>
      <c r="Y296" s="98">
        <v>91000000</v>
      </c>
      <c r="Z296" s="98">
        <v>91000000</v>
      </c>
      <c r="AA296" s="98">
        <v>91000000</v>
      </c>
      <c r="AB296" s="100">
        <v>1</v>
      </c>
      <c r="AC296" s="101">
        <v>1</v>
      </c>
      <c r="AD296" s="100">
        <v>0</v>
      </c>
      <c r="AE296" s="102">
        <v>0</v>
      </c>
      <c r="AF296" s="101">
        <v>0</v>
      </c>
      <c r="AG296" s="98">
        <v>0</v>
      </c>
      <c r="AH296" s="98">
        <v>0</v>
      </c>
      <c r="AI296" s="98">
        <v>0</v>
      </c>
      <c r="AJ296" s="100">
        <v>1</v>
      </c>
      <c r="AK296" s="101">
        <v>1</v>
      </c>
      <c r="AL296" s="100">
        <v>0</v>
      </c>
      <c r="AM296" s="103">
        <v>0</v>
      </c>
      <c r="AN296" s="111">
        <v>0</v>
      </c>
      <c r="AO296" s="110">
        <v>0</v>
      </c>
      <c r="AP296" s="98">
        <f>+SUMIFS('Ejec Diciembre 2023 Cajica'!G:G,'Ejec Diciembre 2023 Cajica'!B:B,4,'Ejec Diciembre 2023 Cajica'!D:D,BD_Resúmen!B296)</f>
        <v>0</v>
      </c>
      <c r="AQ296" s="98">
        <f>+SUMIFS('Ejec Diciembre 2023 Cajica'!H:H,'Ejec Diciembre 2023 Cajica'!B:B,4,'Ejec Diciembre 2023 Cajica'!D:D,BD_Resúmen!B296)</f>
        <v>0</v>
      </c>
      <c r="AR296" s="98">
        <f>+SUMIFS('Ejec Diciembre 2023 Cajica'!I:I,'Ejec Diciembre 2023 Cajica'!B:B,4,'Ejec Diciembre 2023 Cajica'!D:D,BD_Resúmen!B296)</f>
        <v>0</v>
      </c>
      <c r="AS296" s="115">
        <v>1</v>
      </c>
      <c r="AT296" s="101">
        <v>1</v>
      </c>
      <c r="AU296" s="98">
        <f t="shared" si="10"/>
        <v>91000000</v>
      </c>
      <c r="AV296" s="98">
        <f t="shared" si="11"/>
        <v>91000000</v>
      </c>
      <c r="AW296" s="92" t="s">
        <v>5093</v>
      </c>
      <c r="AX296" s="92"/>
    </row>
    <row r="297" spans="2:50" s="104" customFormat="1" ht="36">
      <c r="B297" s="93">
        <v>277</v>
      </c>
      <c r="C297" s="92">
        <v>277</v>
      </c>
      <c r="D297" s="94" t="s">
        <v>2674</v>
      </c>
      <c r="E297" s="94" t="s">
        <v>4154</v>
      </c>
      <c r="F297" s="94" t="s">
        <v>4191</v>
      </c>
      <c r="G297" s="94" t="s">
        <v>4719</v>
      </c>
      <c r="H297" s="94" t="s">
        <v>4160</v>
      </c>
      <c r="I297" s="95" t="s">
        <v>4160</v>
      </c>
      <c r="J297" s="94" t="s">
        <v>4729</v>
      </c>
      <c r="K297" s="92" t="s">
        <v>4254</v>
      </c>
      <c r="L297" s="92" t="s">
        <v>4250</v>
      </c>
      <c r="M297" s="92">
        <v>4</v>
      </c>
      <c r="N297" s="96">
        <v>1</v>
      </c>
      <c r="O297" s="96">
        <v>1</v>
      </c>
      <c r="P297" s="97">
        <v>1</v>
      </c>
      <c r="Q297" s="98">
        <v>7000000</v>
      </c>
      <c r="R297" s="98">
        <v>7000000</v>
      </c>
      <c r="S297" s="98">
        <v>7000000</v>
      </c>
      <c r="T297" s="96">
        <v>1</v>
      </c>
      <c r="U297" s="97">
        <v>0.25</v>
      </c>
      <c r="V297" s="99">
        <v>1</v>
      </c>
      <c r="W297" s="100">
        <v>1</v>
      </c>
      <c r="X297" s="97">
        <v>1</v>
      </c>
      <c r="Y297" s="98">
        <v>187623805</v>
      </c>
      <c r="Z297" s="98">
        <v>187623805</v>
      </c>
      <c r="AA297" s="98">
        <v>187623805</v>
      </c>
      <c r="AB297" s="100">
        <v>2</v>
      </c>
      <c r="AC297" s="101">
        <v>0.5</v>
      </c>
      <c r="AD297" s="100">
        <v>1</v>
      </c>
      <c r="AE297" s="102">
        <v>1</v>
      </c>
      <c r="AF297" s="101">
        <v>1</v>
      </c>
      <c r="AG297" s="98">
        <v>389780000</v>
      </c>
      <c r="AH297" s="98">
        <v>388484306</v>
      </c>
      <c r="AI297" s="98">
        <v>388484306</v>
      </c>
      <c r="AJ297" s="100">
        <v>3</v>
      </c>
      <c r="AK297" s="101">
        <v>0.75</v>
      </c>
      <c r="AL297" s="100">
        <v>1</v>
      </c>
      <c r="AM297" s="103">
        <v>0.25</v>
      </c>
      <c r="AN297" s="111">
        <v>1</v>
      </c>
      <c r="AO297" s="110">
        <v>1</v>
      </c>
      <c r="AP297" s="98">
        <f>+SUMIFS('Ejec Diciembre 2023 Cajica'!G:G,'Ejec Diciembre 2023 Cajica'!B:B,4,'Ejec Diciembre 2023 Cajica'!D:D,BD_Resúmen!B297)</f>
        <v>490000000</v>
      </c>
      <c r="AQ297" s="98">
        <f>+SUMIFS('Ejec Diciembre 2023 Cajica'!H:H,'Ejec Diciembre 2023 Cajica'!B:B,4,'Ejec Diciembre 2023 Cajica'!D:D,BD_Resúmen!B297)</f>
        <v>468914060</v>
      </c>
      <c r="AR297" s="98">
        <f>+SUMIFS('Ejec Diciembre 2023 Cajica'!I:I,'Ejec Diciembre 2023 Cajica'!B:B,4,'Ejec Diciembre 2023 Cajica'!D:D,BD_Resúmen!B297)</f>
        <v>19720000</v>
      </c>
      <c r="AS297" s="115">
        <v>4</v>
      </c>
      <c r="AT297" s="101">
        <v>1</v>
      </c>
      <c r="AU297" s="98">
        <f t="shared" si="10"/>
        <v>1052022171</v>
      </c>
      <c r="AV297" s="98">
        <f t="shared" si="11"/>
        <v>602828111</v>
      </c>
      <c r="AW297" s="92" t="s">
        <v>5094</v>
      </c>
      <c r="AX297" s="92"/>
    </row>
    <row r="298" spans="2:50" s="104" customFormat="1" ht="36">
      <c r="B298" s="93">
        <v>278</v>
      </c>
      <c r="C298" s="92">
        <v>278</v>
      </c>
      <c r="D298" s="94" t="s">
        <v>2674</v>
      </c>
      <c r="E298" s="94" t="s">
        <v>4154</v>
      </c>
      <c r="F298" s="94" t="s">
        <v>4191</v>
      </c>
      <c r="G298" s="94" t="s">
        <v>4730</v>
      </c>
      <c r="H298" s="94" t="s">
        <v>4160</v>
      </c>
      <c r="I298" s="95" t="s">
        <v>4160</v>
      </c>
      <c r="J298" s="94" t="s">
        <v>4731</v>
      </c>
      <c r="K298" s="92" t="s">
        <v>4254</v>
      </c>
      <c r="L298" s="92" t="s">
        <v>4250</v>
      </c>
      <c r="M298" s="92">
        <v>462</v>
      </c>
      <c r="N298" s="96">
        <v>117</v>
      </c>
      <c r="O298" s="96">
        <v>117</v>
      </c>
      <c r="P298" s="97">
        <v>1</v>
      </c>
      <c r="Q298" s="98">
        <v>57510550</v>
      </c>
      <c r="R298" s="98">
        <v>57510550</v>
      </c>
      <c r="S298" s="98">
        <v>57510550</v>
      </c>
      <c r="T298" s="96">
        <v>117</v>
      </c>
      <c r="U298" s="97">
        <v>0.25324675324675322</v>
      </c>
      <c r="V298" s="99">
        <v>115</v>
      </c>
      <c r="W298" s="100">
        <v>314</v>
      </c>
      <c r="X298" s="97">
        <v>1</v>
      </c>
      <c r="Y298" s="98">
        <v>555120492</v>
      </c>
      <c r="Z298" s="98">
        <v>555120492</v>
      </c>
      <c r="AA298" s="98">
        <v>555120492</v>
      </c>
      <c r="AB298" s="100">
        <v>431</v>
      </c>
      <c r="AC298" s="101">
        <v>0.9329004329004329</v>
      </c>
      <c r="AD298" s="100">
        <v>31</v>
      </c>
      <c r="AE298" s="102">
        <v>131</v>
      </c>
      <c r="AF298" s="101">
        <v>1</v>
      </c>
      <c r="AG298" s="98">
        <v>94610500</v>
      </c>
      <c r="AH298" s="98">
        <v>94610500</v>
      </c>
      <c r="AI298" s="98">
        <v>94610500</v>
      </c>
      <c r="AJ298" s="100">
        <v>562</v>
      </c>
      <c r="AK298" s="101">
        <v>1</v>
      </c>
      <c r="AL298" s="100">
        <v>141</v>
      </c>
      <c r="AM298" s="103">
        <v>0.30519480519480519</v>
      </c>
      <c r="AN298" s="111">
        <v>141</v>
      </c>
      <c r="AO298" s="110">
        <v>1</v>
      </c>
      <c r="AP298" s="98">
        <f>+SUMIFS('Ejec Diciembre 2023 Cajica'!G:G,'Ejec Diciembre 2023 Cajica'!B:B,4,'Ejec Diciembre 2023 Cajica'!D:D,BD_Resúmen!B298)</f>
        <v>83448700</v>
      </c>
      <c r="AQ298" s="98">
        <f>+SUMIFS('Ejec Diciembre 2023 Cajica'!H:H,'Ejec Diciembre 2023 Cajica'!B:B,4,'Ejec Diciembre 2023 Cajica'!D:D,BD_Resúmen!B298)</f>
        <v>78313151</v>
      </c>
      <c r="AR298" s="98">
        <f>+SUMIFS('Ejec Diciembre 2023 Cajica'!I:I,'Ejec Diciembre 2023 Cajica'!B:B,4,'Ejec Diciembre 2023 Cajica'!D:D,BD_Resúmen!B298)</f>
        <v>78145151</v>
      </c>
      <c r="AS298" s="115">
        <v>703</v>
      </c>
      <c r="AT298" s="101">
        <v>1</v>
      </c>
      <c r="AU298" s="98">
        <f t="shared" si="10"/>
        <v>785554693</v>
      </c>
      <c r="AV298" s="98">
        <f t="shared" si="11"/>
        <v>785386693</v>
      </c>
      <c r="AW298" s="92" t="s">
        <v>5095</v>
      </c>
      <c r="AX298" s="92"/>
    </row>
    <row r="299" spans="2:50" s="104" customFormat="1" ht="84">
      <c r="B299" s="106">
        <v>279</v>
      </c>
      <c r="C299" s="92">
        <v>279</v>
      </c>
      <c r="D299" s="94" t="s">
        <v>2674</v>
      </c>
      <c r="E299" s="94" t="s">
        <v>4154</v>
      </c>
      <c r="F299" s="94" t="s">
        <v>4191</v>
      </c>
      <c r="G299" s="94" t="s">
        <v>4730</v>
      </c>
      <c r="H299" s="94" t="s">
        <v>4160</v>
      </c>
      <c r="I299" s="95" t="s">
        <v>4160</v>
      </c>
      <c r="J299" s="94" t="s">
        <v>4732</v>
      </c>
      <c r="K299" s="92" t="s">
        <v>4254</v>
      </c>
      <c r="L299" s="92" t="s">
        <v>4250</v>
      </c>
      <c r="M299" s="92">
        <v>4</v>
      </c>
      <c r="N299" s="96">
        <v>1</v>
      </c>
      <c r="O299" s="96">
        <v>1</v>
      </c>
      <c r="P299" s="97">
        <v>1</v>
      </c>
      <c r="Q299" s="170">
        <v>20000000</v>
      </c>
      <c r="R299" s="170">
        <v>20000000</v>
      </c>
      <c r="S299" s="170">
        <v>20000000</v>
      </c>
      <c r="T299" s="96">
        <v>1</v>
      </c>
      <c r="U299" s="97">
        <v>0.25</v>
      </c>
      <c r="V299" s="99">
        <v>1</v>
      </c>
      <c r="W299" s="100">
        <v>0</v>
      </c>
      <c r="X299" s="97">
        <v>0</v>
      </c>
      <c r="Y299" s="170">
        <v>0</v>
      </c>
      <c r="Z299" s="170">
        <v>0</v>
      </c>
      <c r="AA299" s="170">
        <v>0</v>
      </c>
      <c r="AB299" s="100">
        <v>1</v>
      </c>
      <c r="AC299" s="101">
        <v>0.25</v>
      </c>
      <c r="AD299" s="100">
        <v>1</v>
      </c>
      <c r="AE299" s="102">
        <v>3</v>
      </c>
      <c r="AF299" s="101">
        <v>1</v>
      </c>
      <c r="AG299" s="170">
        <v>60000000</v>
      </c>
      <c r="AH299" s="170">
        <v>60000000</v>
      </c>
      <c r="AI299" s="170">
        <v>60000000</v>
      </c>
      <c r="AJ299" s="100">
        <v>4</v>
      </c>
      <c r="AK299" s="101">
        <v>1</v>
      </c>
      <c r="AL299" s="100">
        <v>0</v>
      </c>
      <c r="AM299" s="103">
        <v>0</v>
      </c>
      <c r="AN299" s="111">
        <v>1</v>
      </c>
      <c r="AO299" s="110">
        <v>0</v>
      </c>
      <c r="AP299" s="170">
        <f>+SUMIFS('Ejec Diciembre 2023 Cajica'!G:G,'Ejec Diciembre 2023 Cajica'!B:B,4,'Ejec Diciembre 2023 Cajica'!D:D,BD_Resúmen!B299)</f>
        <v>0</v>
      </c>
      <c r="AQ299" s="170">
        <f>+SUMIFS('Ejec Diciembre 2023 Cajica'!H:H,'Ejec Diciembre 2023 Cajica'!B:B,4,'Ejec Diciembre 2023 Cajica'!D:D,BD_Resúmen!B299)</f>
        <v>0</v>
      </c>
      <c r="AR299" s="170">
        <f>+SUMIFS('Ejec Diciembre 2023 Cajica'!I:I,'Ejec Diciembre 2023 Cajica'!B:B,4,'Ejec Diciembre 2023 Cajica'!D:D,BD_Resúmen!B299)</f>
        <v>0</v>
      </c>
      <c r="AS299" s="115">
        <v>5</v>
      </c>
      <c r="AT299" s="101">
        <v>1</v>
      </c>
      <c r="AU299" s="98">
        <f t="shared" si="10"/>
        <v>80000000</v>
      </c>
      <c r="AV299" s="98">
        <f t="shared" si="11"/>
        <v>80000000</v>
      </c>
      <c r="AW299" s="92" t="s">
        <v>5096</v>
      </c>
      <c r="AX299" s="92"/>
    </row>
    <row r="300" spans="2:50" s="104" customFormat="1" ht="36">
      <c r="B300" s="106">
        <v>279</v>
      </c>
      <c r="C300" s="92">
        <v>280</v>
      </c>
      <c r="D300" s="94" t="s">
        <v>2674</v>
      </c>
      <c r="E300" s="94" t="s">
        <v>4154</v>
      </c>
      <c r="F300" s="94" t="s">
        <v>4191</v>
      </c>
      <c r="G300" s="94" t="s">
        <v>4730</v>
      </c>
      <c r="H300" s="94" t="s">
        <v>4160</v>
      </c>
      <c r="I300" s="95" t="s">
        <v>4160</v>
      </c>
      <c r="J300" s="94" t="s">
        <v>4733</v>
      </c>
      <c r="K300" s="92" t="s">
        <v>4254</v>
      </c>
      <c r="L300" s="92" t="s">
        <v>4250</v>
      </c>
      <c r="M300" s="92">
        <v>1</v>
      </c>
      <c r="N300" s="96">
        <v>0.1</v>
      </c>
      <c r="O300" s="96">
        <v>0.1</v>
      </c>
      <c r="P300" s="97">
        <v>1</v>
      </c>
      <c r="Q300" s="171"/>
      <c r="R300" s="171"/>
      <c r="S300" s="171"/>
      <c r="T300" s="96">
        <v>0.1</v>
      </c>
      <c r="U300" s="97">
        <v>0.1</v>
      </c>
      <c r="V300" s="99">
        <v>0.9</v>
      </c>
      <c r="W300" s="100">
        <v>0</v>
      </c>
      <c r="X300" s="97">
        <v>0</v>
      </c>
      <c r="Y300" s="171"/>
      <c r="Z300" s="171"/>
      <c r="AA300" s="171"/>
      <c r="AB300" s="100">
        <v>0.1</v>
      </c>
      <c r="AC300" s="101">
        <v>0.1</v>
      </c>
      <c r="AD300" s="100">
        <v>0.9</v>
      </c>
      <c r="AE300" s="102">
        <v>1</v>
      </c>
      <c r="AF300" s="101">
        <v>1</v>
      </c>
      <c r="AG300" s="171"/>
      <c r="AH300" s="171"/>
      <c r="AI300" s="171"/>
      <c r="AJ300" s="100">
        <v>1.1000000000000001</v>
      </c>
      <c r="AK300" s="101">
        <v>1</v>
      </c>
      <c r="AL300" s="100">
        <v>0</v>
      </c>
      <c r="AM300" s="103">
        <v>0</v>
      </c>
      <c r="AN300" s="111">
        <v>1</v>
      </c>
      <c r="AO300" s="110">
        <v>0</v>
      </c>
      <c r="AP300" s="171"/>
      <c r="AQ300" s="171">
        <f>+SUMIFS('Ejec Diciembre 2023 Cajica'!H:H,'Ejec Diciembre 2023 Cajica'!B:B,4,'Ejec Diciembre 2023 Cajica'!D:D,BD_Resúmen!B300)</f>
        <v>0</v>
      </c>
      <c r="AR300" s="171">
        <f>+SUMIFS('Ejec Diciembre 2023 Cajica'!I:I,'Ejec Diciembre 2023 Cajica'!B:B,4,'Ejec Diciembre 2023 Cajica'!D:D,BD_Resúmen!B300)</f>
        <v>0</v>
      </c>
      <c r="AS300" s="115">
        <v>2.1</v>
      </c>
      <c r="AT300" s="101">
        <v>1</v>
      </c>
      <c r="AU300" s="98">
        <f t="shared" si="10"/>
        <v>0</v>
      </c>
      <c r="AV300" s="98">
        <f t="shared" si="11"/>
        <v>0</v>
      </c>
      <c r="AW300" s="92" t="s">
        <v>5097</v>
      </c>
      <c r="AX300" s="92"/>
    </row>
    <row r="301" spans="2:50" s="104" customFormat="1" ht="36">
      <c r="B301" s="93">
        <v>281</v>
      </c>
      <c r="C301" s="92">
        <v>281</v>
      </c>
      <c r="D301" s="94" t="s">
        <v>2674</v>
      </c>
      <c r="E301" s="94" t="s">
        <v>4154</v>
      </c>
      <c r="F301" s="94" t="s">
        <v>4191</v>
      </c>
      <c r="G301" s="94" t="s">
        <v>4734</v>
      </c>
      <c r="H301" s="94" t="s">
        <v>4160</v>
      </c>
      <c r="I301" s="95" t="s">
        <v>4160</v>
      </c>
      <c r="J301" s="94" t="s">
        <v>4735</v>
      </c>
      <c r="K301" s="92" t="s">
        <v>4254</v>
      </c>
      <c r="L301" s="92" t="s">
        <v>4250</v>
      </c>
      <c r="M301" s="92">
        <v>80</v>
      </c>
      <c r="N301" s="96">
        <v>20</v>
      </c>
      <c r="O301" s="96">
        <v>20</v>
      </c>
      <c r="P301" s="97">
        <v>1</v>
      </c>
      <c r="Q301" s="98">
        <v>15000000</v>
      </c>
      <c r="R301" s="98">
        <v>15000000</v>
      </c>
      <c r="S301" s="98">
        <v>15000000</v>
      </c>
      <c r="T301" s="96">
        <v>20</v>
      </c>
      <c r="U301" s="97">
        <v>0.25</v>
      </c>
      <c r="V301" s="99">
        <v>20</v>
      </c>
      <c r="W301" s="100">
        <v>12</v>
      </c>
      <c r="X301" s="97">
        <v>0.6</v>
      </c>
      <c r="Y301" s="98">
        <v>5837794</v>
      </c>
      <c r="Z301" s="98">
        <v>5837794</v>
      </c>
      <c r="AA301" s="98">
        <v>5837794</v>
      </c>
      <c r="AB301" s="100">
        <v>32</v>
      </c>
      <c r="AC301" s="101">
        <v>0.4</v>
      </c>
      <c r="AD301" s="100">
        <v>20</v>
      </c>
      <c r="AE301" s="102">
        <v>168</v>
      </c>
      <c r="AF301" s="101">
        <v>1</v>
      </c>
      <c r="AG301" s="98">
        <v>79936000</v>
      </c>
      <c r="AH301" s="98">
        <v>79936000</v>
      </c>
      <c r="AI301" s="98">
        <v>79936000</v>
      </c>
      <c r="AJ301" s="100">
        <v>200</v>
      </c>
      <c r="AK301" s="101">
        <v>1</v>
      </c>
      <c r="AL301" s="100">
        <v>0</v>
      </c>
      <c r="AM301" s="103">
        <v>0</v>
      </c>
      <c r="AN301" s="111">
        <v>14</v>
      </c>
      <c r="AO301" s="110">
        <v>0</v>
      </c>
      <c r="AP301" s="98">
        <f>+SUMIFS('Ejec Diciembre 2023 Cajica'!G:G,'Ejec Diciembre 2023 Cajica'!B:B,4,'Ejec Diciembre 2023 Cajica'!D:D,BD_Resúmen!B301)</f>
        <v>0</v>
      </c>
      <c r="AQ301" s="98">
        <f>+SUMIFS('Ejec Diciembre 2023 Cajica'!H:H,'Ejec Diciembre 2023 Cajica'!B:B,4,'Ejec Diciembre 2023 Cajica'!D:D,BD_Resúmen!B301)</f>
        <v>0</v>
      </c>
      <c r="AR301" s="98">
        <f>+SUMIFS('Ejec Diciembre 2023 Cajica'!I:I,'Ejec Diciembre 2023 Cajica'!B:B,4,'Ejec Diciembre 2023 Cajica'!D:D,BD_Resúmen!B301)</f>
        <v>0</v>
      </c>
      <c r="AS301" s="115">
        <v>214</v>
      </c>
      <c r="AT301" s="101">
        <v>1</v>
      </c>
      <c r="AU301" s="98">
        <f t="shared" si="10"/>
        <v>100773794</v>
      </c>
      <c r="AV301" s="98">
        <f t="shared" si="11"/>
        <v>100773794</v>
      </c>
      <c r="AW301" s="92" t="s">
        <v>5098</v>
      </c>
      <c r="AX301" s="92"/>
    </row>
    <row r="302" spans="2:50" s="104" customFormat="1" ht="60">
      <c r="B302" s="93">
        <v>282</v>
      </c>
      <c r="C302" s="92">
        <v>282</v>
      </c>
      <c r="D302" s="94" t="s">
        <v>2674</v>
      </c>
      <c r="E302" s="94" t="s">
        <v>4154</v>
      </c>
      <c r="F302" s="94" t="s">
        <v>4191</v>
      </c>
      <c r="G302" s="94" t="s">
        <v>4736</v>
      </c>
      <c r="H302" s="94" t="s">
        <v>4160</v>
      </c>
      <c r="I302" s="95" t="s">
        <v>4160</v>
      </c>
      <c r="J302" s="94" t="s">
        <v>4737</v>
      </c>
      <c r="K302" s="92" t="s">
        <v>4254</v>
      </c>
      <c r="L302" s="92" t="s">
        <v>4250</v>
      </c>
      <c r="M302" s="92">
        <v>3</v>
      </c>
      <c r="N302" s="96">
        <v>1</v>
      </c>
      <c r="O302" s="96">
        <v>1</v>
      </c>
      <c r="P302" s="97">
        <v>1</v>
      </c>
      <c r="Q302" s="98">
        <v>20000000</v>
      </c>
      <c r="R302" s="98">
        <v>20000000</v>
      </c>
      <c r="S302" s="98">
        <v>20000000</v>
      </c>
      <c r="T302" s="96">
        <v>1</v>
      </c>
      <c r="U302" s="97">
        <v>0.33333333333333331</v>
      </c>
      <c r="V302" s="99">
        <v>1</v>
      </c>
      <c r="W302" s="100">
        <v>6</v>
      </c>
      <c r="X302" s="97">
        <v>1</v>
      </c>
      <c r="Y302" s="98">
        <v>5837794</v>
      </c>
      <c r="Z302" s="98">
        <v>5837794</v>
      </c>
      <c r="AA302" s="98">
        <v>5837794</v>
      </c>
      <c r="AB302" s="100">
        <v>7</v>
      </c>
      <c r="AC302" s="101">
        <v>1</v>
      </c>
      <c r="AD302" s="100">
        <v>0</v>
      </c>
      <c r="AE302" s="102">
        <v>7</v>
      </c>
      <c r="AF302" s="101">
        <v>0</v>
      </c>
      <c r="AG302" s="98">
        <v>23115107</v>
      </c>
      <c r="AH302" s="98">
        <v>23115107</v>
      </c>
      <c r="AI302" s="98">
        <v>23115107</v>
      </c>
      <c r="AJ302" s="100">
        <v>14</v>
      </c>
      <c r="AK302" s="101">
        <v>1</v>
      </c>
      <c r="AL302" s="100">
        <v>1</v>
      </c>
      <c r="AM302" s="103">
        <v>0.33333333333333331</v>
      </c>
      <c r="AN302" s="111">
        <v>10</v>
      </c>
      <c r="AO302" s="110">
        <v>1</v>
      </c>
      <c r="AP302" s="98">
        <f>+SUMIFS('Ejec Diciembre 2023 Cajica'!G:G,'Ejec Diciembre 2023 Cajica'!B:B,4,'Ejec Diciembre 2023 Cajica'!D:D,BD_Resúmen!B302)</f>
        <v>50000000</v>
      </c>
      <c r="AQ302" s="98">
        <f>+SUMIFS('Ejec Diciembre 2023 Cajica'!H:H,'Ejec Diciembre 2023 Cajica'!B:B,4,'Ejec Diciembre 2023 Cajica'!D:D,BD_Resúmen!B302)</f>
        <v>47079549</v>
      </c>
      <c r="AR302" s="98">
        <f>+SUMIFS('Ejec Diciembre 2023 Cajica'!I:I,'Ejec Diciembre 2023 Cajica'!B:B,4,'Ejec Diciembre 2023 Cajica'!D:D,BD_Resúmen!B302)</f>
        <v>47079549</v>
      </c>
      <c r="AS302" s="115">
        <v>24</v>
      </c>
      <c r="AT302" s="101">
        <v>1</v>
      </c>
      <c r="AU302" s="98">
        <f t="shared" si="10"/>
        <v>96032450</v>
      </c>
      <c r="AV302" s="98">
        <f t="shared" si="11"/>
        <v>96032450</v>
      </c>
      <c r="AW302" s="92" t="s">
        <v>5099</v>
      </c>
      <c r="AX302" s="92"/>
    </row>
    <row r="303" spans="2:50" s="104" customFormat="1" ht="48">
      <c r="B303" s="93">
        <v>283</v>
      </c>
      <c r="C303" s="92">
        <v>283</v>
      </c>
      <c r="D303" s="94" t="s">
        <v>2674</v>
      </c>
      <c r="E303" s="94" t="s">
        <v>4158</v>
      </c>
      <c r="F303" s="94" t="s">
        <v>4193</v>
      </c>
      <c r="G303" s="94" t="s">
        <v>4738</v>
      </c>
      <c r="H303" s="94" t="s">
        <v>4160</v>
      </c>
      <c r="I303" s="95" t="s">
        <v>4160</v>
      </c>
      <c r="J303" s="94" t="s">
        <v>4739</v>
      </c>
      <c r="K303" s="92" t="s">
        <v>4254</v>
      </c>
      <c r="L303" s="92" t="s">
        <v>4250</v>
      </c>
      <c r="M303" s="92">
        <v>4</v>
      </c>
      <c r="N303" s="96">
        <v>2</v>
      </c>
      <c r="O303" s="96">
        <v>2</v>
      </c>
      <c r="P303" s="97">
        <v>1</v>
      </c>
      <c r="Q303" s="98">
        <v>40000000</v>
      </c>
      <c r="R303" s="98">
        <v>40000000</v>
      </c>
      <c r="S303" s="98">
        <v>40000000</v>
      </c>
      <c r="T303" s="96">
        <v>2</v>
      </c>
      <c r="U303" s="97">
        <v>0.5</v>
      </c>
      <c r="V303" s="99">
        <v>1</v>
      </c>
      <c r="W303" s="100">
        <v>5</v>
      </c>
      <c r="X303" s="97">
        <v>1</v>
      </c>
      <c r="Y303" s="98">
        <v>9622222</v>
      </c>
      <c r="Z303" s="98">
        <v>9622222</v>
      </c>
      <c r="AA303" s="98">
        <v>9622222</v>
      </c>
      <c r="AB303" s="100">
        <v>7</v>
      </c>
      <c r="AC303" s="101">
        <v>1</v>
      </c>
      <c r="AD303" s="100">
        <v>0</v>
      </c>
      <c r="AE303" s="102">
        <v>7</v>
      </c>
      <c r="AF303" s="101">
        <v>0</v>
      </c>
      <c r="AG303" s="98">
        <v>45000000</v>
      </c>
      <c r="AH303" s="98">
        <v>0</v>
      </c>
      <c r="AI303" s="98">
        <v>0</v>
      </c>
      <c r="AJ303" s="100">
        <v>14</v>
      </c>
      <c r="AK303" s="101">
        <v>1</v>
      </c>
      <c r="AL303" s="100">
        <v>1</v>
      </c>
      <c r="AM303" s="103">
        <v>0.25</v>
      </c>
      <c r="AN303" s="111">
        <v>5</v>
      </c>
      <c r="AO303" s="110">
        <v>1</v>
      </c>
      <c r="AP303" s="98">
        <f>+SUMIFS('Ejec Diciembre 2023 Cajica'!G:G,'Ejec Diciembre 2023 Cajica'!B:B,4,'Ejec Diciembre 2023 Cajica'!D:D,BD_Resúmen!B303)</f>
        <v>0</v>
      </c>
      <c r="AQ303" s="98">
        <f>+SUMIFS('Ejec Diciembre 2023 Cajica'!H:H,'Ejec Diciembre 2023 Cajica'!B:B,4,'Ejec Diciembre 2023 Cajica'!D:D,BD_Resúmen!B303)</f>
        <v>0</v>
      </c>
      <c r="AR303" s="98">
        <f>+SUMIFS('Ejec Diciembre 2023 Cajica'!I:I,'Ejec Diciembre 2023 Cajica'!B:B,4,'Ejec Diciembre 2023 Cajica'!D:D,BD_Resúmen!B303)</f>
        <v>0</v>
      </c>
      <c r="AS303" s="115">
        <v>19</v>
      </c>
      <c r="AT303" s="101">
        <v>1</v>
      </c>
      <c r="AU303" s="98">
        <f t="shared" si="10"/>
        <v>49622222</v>
      </c>
      <c r="AV303" s="98">
        <f t="shared" si="11"/>
        <v>49622222</v>
      </c>
      <c r="AW303" s="92" t="s">
        <v>5100</v>
      </c>
      <c r="AX303" s="92"/>
    </row>
    <row r="304" spans="2:50" s="104" customFormat="1" ht="84">
      <c r="B304" s="93">
        <v>284</v>
      </c>
      <c r="C304" s="92">
        <v>284</v>
      </c>
      <c r="D304" s="94" t="s">
        <v>2674</v>
      </c>
      <c r="E304" s="94" t="s">
        <v>4158</v>
      </c>
      <c r="F304" s="94" t="s">
        <v>4193</v>
      </c>
      <c r="G304" s="94" t="s">
        <v>4740</v>
      </c>
      <c r="H304" s="94" t="s">
        <v>4160</v>
      </c>
      <c r="I304" s="95" t="s">
        <v>4160</v>
      </c>
      <c r="J304" s="94" t="s">
        <v>4741</v>
      </c>
      <c r="K304" s="92" t="s">
        <v>4254</v>
      </c>
      <c r="L304" s="92" t="s">
        <v>4250</v>
      </c>
      <c r="M304" s="92">
        <v>4728</v>
      </c>
      <c r="N304" s="96">
        <v>2398</v>
      </c>
      <c r="O304" s="96">
        <v>2398</v>
      </c>
      <c r="P304" s="97">
        <v>1</v>
      </c>
      <c r="Q304" s="98">
        <v>90000000</v>
      </c>
      <c r="R304" s="98">
        <v>90000000</v>
      </c>
      <c r="S304" s="98">
        <v>90000000</v>
      </c>
      <c r="T304" s="96">
        <v>2398</v>
      </c>
      <c r="U304" s="97">
        <v>0.50719120135363793</v>
      </c>
      <c r="V304" s="99">
        <v>776</v>
      </c>
      <c r="W304" s="100">
        <v>3449</v>
      </c>
      <c r="X304" s="97">
        <v>1</v>
      </c>
      <c r="Y304" s="98">
        <v>13488890</v>
      </c>
      <c r="Z304" s="98">
        <v>13488890</v>
      </c>
      <c r="AA304" s="98">
        <v>13488890</v>
      </c>
      <c r="AB304" s="100">
        <v>5847</v>
      </c>
      <c r="AC304" s="101">
        <v>1</v>
      </c>
      <c r="AD304" s="100">
        <v>0</v>
      </c>
      <c r="AE304" s="102">
        <v>2197</v>
      </c>
      <c r="AF304" s="101">
        <v>0</v>
      </c>
      <c r="AG304" s="98">
        <v>63800000</v>
      </c>
      <c r="AH304" s="98">
        <v>63800000</v>
      </c>
      <c r="AI304" s="98">
        <v>63800000</v>
      </c>
      <c r="AJ304" s="100">
        <v>8044</v>
      </c>
      <c r="AK304" s="101">
        <v>1</v>
      </c>
      <c r="AL304" s="100">
        <v>1156</v>
      </c>
      <c r="AM304" s="103">
        <v>0.24450084602368866</v>
      </c>
      <c r="AN304" s="111">
        <v>2625</v>
      </c>
      <c r="AO304" s="110">
        <v>1</v>
      </c>
      <c r="AP304" s="98">
        <f>+SUMIFS('Ejec Diciembre 2023 Cajica'!G:G,'Ejec Diciembre 2023 Cajica'!B:B,4,'Ejec Diciembre 2023 Cajica'!D:D,BD_Resúmen!B304)</f>
        <v>59400000</v>
      </c>
      <c r="AQ304" s="98">
        <f>+SUMIFS('Ejec Diciembre 2023 Cajica'!H:H,'Ejec Diciembre 2023 Cajica'!B:B,4,'Ejec Diciembre 2023 Cajica'!D:D,BD_Resúmen!B304)</f>
        <v>58563333</v>
      </c>
      <c r="AR304" s="98">
        <f>+SUMIFS('Ejec Diciembre 2023 Cajica'!I:I,'Ejec Diciembre 2023 Cajica'!B:B,4,'Ejec Diciembre 2023 Cajica'!D:D,BD_Resúmen!B304)</f>
        <v>58483333</v>
      </c>
      <c r="AS304" s="115">
        <v>10669</v>
      </c>
      <c r="AT304" s="101">
        <v>1</v>
      </c>
      <c r="AU304" s="98">
        <f t="shared" si="10"/>
        <v>225852223</v>
      </c>
      <c r="AV304" s="98">
        <f t="shared" si="11"/>
        <v>225772223</v>
      </c>
      <c r="AW304" s="92" t="s">
        <v>5101</v>
      </c>
      <c r="AX304" s="92"/>
    </row>
    <row r="305" spans="2:50" s="104" customFormat="1" ht="48">
      <c r="B305" s="93">
        <v>285</v>
      </c>
      <c r="C305" s="92">
        <v>285</v>
      </c>
      <c r="D305" s="94" t="s">
        <v>2674</v>
      </c>
      <c r="E305" s="94" t="s">
        <v>4158</v>
      </c>
      <c r="F305" s="94" t="s">
        <v>4193</v>
      </c>
      <c r="G305" s="94" t="s">
        <v>4742</v>
      </c>
      <c r="H305" s="94" t="s">
        <v>4160</v>
      </c>
      <c r="I305" s="95" t="s">
        <v>4160</v>
      </c>
      <c r="J305" s="94" t="s">
        <v>4743</v>
      </c>
      <c r="K305" s="92" t="s">
        <v>4254</v>
      </c>
      <c r="L305" s="92" t="s">
        <v>4250</v>
      </c>
      <c r="M305" s="92">
        <v>4</v>
      </c>
      <c r="N305" s="96">
        <v>1</v>
      </c>
      <c r="O305" s="96">
        <v>1</v>
      </c>
      <c r="P305" s="97">
        <v>1</v>
      </c>
      <c r="Q305" s="98">
        <v>15000000</v>
      </c>
      <c r="R305" s="98">
        <v>15000000</v>
      </c>
      <c r="S305" s="98">
        <v>15000000</v>
      </c>
      <c r="T305" s="96">
        <v>1</v>
      </c>
      <c r="U305" s="97">
        <v>0.25</v>
      </c>
      <c r="V305" s="99">
        <v>1</v>
      </c>
      <c r="W305" s="100">
        <v>5</v>
      </c>
      <c r="X305" s="97">
        <v>1</v>
      </c>
      <c r="Y305" s="98">
        <v>9622222</v>
      </c>
      <c r="Z305" s="98">
        <v>9622222</v>
      </c>
      <c r="AA305" s="98">
        <v>9622222</v>
      </c>
      <c r="AB305" s="100">
        <v>6</v>
      </c>
      <c r="AC305" s="101">
        <v>1</v>
      </c>
      <c r="AD305" s="100">
        <v>0</v>
      </c>
      <c r="AE305" s="102">
        <v>7</v>
      </c>
      <c r="AF305" s="101">
        <v>0</v>
      </c>
      <c r="AG305" s="98">
        <v>0</v>
      </c>
      <c r="AH305" s="98">
        <v>0</v>
      </c>
      <c r="AI305" s="98">
        <v>0</v>
      </c>
      <c r="AJ305" s="100">
        <v>13</v>
      </c>
      <c r="AK305" s="101">
        <v>1</v>
      </c>
      <c r="AL305" s="100">
        <v>0</v>
      </c>
      <c r="AM305" s="103">
        <v>0</v>
      </c>
      <c r="AN305" s="111">
        <v>5</v>
      </c>
      <c r="AO305" s="110">
        <v>0</v>
      </c>
      <c r="AP305" s="98">
        <f>+SUMIFS('Ejec Diciembre 2023 Cajica'!G:G,'Ejec Diciembre 2023 Cajica'!B:B,4,'Ejec Diciembre 2023 Cajica'!D:D,BD_Resúmen!B305)</f>
        <v>0</v>
      </c>
      <c r="AQ305" s="98">
        <f>+SUMIFS('Ejec Diciembre 2023 Cajica'!H:H,'Ejec Diciembre 2023 Cajica'!B:B,4,'Ejec Diciembre 2023 Cajica'!D:D,BD_Resúmen!B305)</f>
        <v>0</v>
      </c>
      <c r="AR305" s="98">
        <f>+SUMIFS('Ejec Diciembre 2023 Cajica'!I:I,'Ejec Diciembre 2023 Cajica'!B:B,4,'Ejec Diciembre 2023 Cajica'!D:D,BD_Resúmen!B305)</f>
        <v>0</v>
      </c>
      <c r="AS305" s="115">
        <v>18</v>
      </c>
      <c r="AT305" s="101">
        <v>1</v>
      </c>
      <c r="AU305" s="98">
        <f t="shared" si="10"/>
        <v>24622222</v>
      </c>
      <c r="AV305" s="98">
        <f t="shared" si="11"/>
        <v>24622222</v>
      </c>
      <c r="AW305" s="92" t="s">
        <v>5102</v>
      </c>
      <c r="AX305" s="92"/>
    </row>
    <row r="306" spans="2:50" s="104" customFormat="1" ht="120">
      <c r="B306" s="93">
        <v>286</v>
      </c>
      <c r="C306" s="92">
        <v>286</v>
      </c>
      <c r="D306" s="94" t="s">
        <v>2674</v>
      </c>
      <c r="E306" s="94" t="s">
        <v>4158</v>
      </c>
      <c r="F306" s="94" t="s">
        <v>4193</v>
      </c>
      <c r="G306" s="94" t="s">
        <v>4744</v>
      </c>
      <c r="H306" s="94" t="s">
        <v>4160</v>
      </c>
      <c r="I306" s="95" t="s">
        <v>4160</v>
      </c>
      <c r="J306" s="94" t="s">
        <v>4745</v>
      </c>
      <c r="K306" s="92" t="s">
        <v>4254</v>
      </c>
      <c r="L306" s="92" t="s">
        <v>4250</v>
      </c>
      <c r="M306" s="92">
        <v>20</v>
      </c>
      <c r="N306" s="96">
        <v>5</v>
      </c>
      <c r="O306" s="96">
        <v>5</v>
      </c>
      <c r="P306" s="97">
        <v>1</v>
      </c>
      <c r="Q306" s="98">
        <v>20000000</v>
      </c>
      <c r="R306" s="98">
        <v>20000000</v>
      </c>
      <c r="S306" s="98">
        <v>20000000</v>
      </c>
      <c r="T306" s="96">
        <v>5</v>
      </c>
      <c r="U306" s="97">
        <v>0.25</v>
      </c>
      <c r="V306" s="99">
        <v>5</v>
      </c>
      <c r="W306" s="100">
        <v>10</v>
      </c>
      <c r="X306" s="97">
        <v>1</v>
      </c>
      <c r="Y306" s="98">
        <v>6215739</v>
      </c>
      <c r="Z306" s="98">
        <v>6215739</v>
      </c>
      <c r="AA306" s="98">
        <v>6215739</v>
      </c>
      <c r="AB306" s="100">
        <v>15</v>
      </c>
      <c r="AC306" s="101">
        <v>0.75</v>
      </c>
      <c r="AD306" s="100">
        <v>5</v>
      </c>
      <c r="AE306" s="102">
        <v>10</v>
      </c>
      <c r="AF306" s="101">
        <v>1</v>
      </c>
      <c r="AG306" s="98">
        <v>33000000</v>
      </c>
      <c r="AH306" s="98">
        <v>33000000</v>
      </c>
      <c r="AI306" s="98">
        <v>33000000</v>
      </c>
      <c r="AJ306" s="100">
        <v>25</v>
      </c>
      <c r="AK306" s="101">
        <v>1</v>
      </c>
      <c r="AL306" s="100">
        <v>10</v>
      </c>
      <c r="AM306" s="103">
        <v>0.5</v>
      </c>
      <c r="AN306" s="111">
        <v>10</v>
      </c>
      <c r="AO306" s="110">
        <v>1</v>
      </c>
      <c r="AP306" s="98">
        <f>+SUMIFS('Ejec Diciembre 2023 Cajica'!G:G,'Ejec Diciembre 2023 Cajica'!B:B,4,'Ejec Diciembre 2023 Cajica'!D:D,BD_Resúmen!B306)</f>
        <v>35200000</v>
      </c>
      <c r="AQ306" s="98">
        <f>+SUMIFS('Ejec Diciembre 2023 Cajica'!H:H,'Ejec Diciembre 2023 Cajica'!B:B,4,'Ejec Diciembre 2023 Cajica'!D:D,BD_Resúmen!B306)</f>
        <v>33770000</v>
      </c>
      <c r="AR306" s="98">
        <f>+SUMIFS('Ejec Diciembre 2023 Cajica'!I:I,'Ejec Diciembre 2023 Cajica'!B:B,4,'Ejec Diciembre 2023 Cajica'!D:D,BD_Resúmen!B306)</f>
        <v>33770000</v>
      </c>
      <c r="AS306" s="115">
        <v>35</v>
      </c>
      <c r="AT306" s="101">
        <v>1</v>
      </c>
      <c r="AU306" s="98">
        <f t="shared" si="10"/>
        <v>92985739</v>
      </c>
      <c r="AV306" s="98">
        <f t="shared" si="11"/>
        <v>92985739</v>
      </c>
      <c r="AW306" s="92" t="s">
        <v>5103</v>
      </c>
      <c r="AX306" s="92"/>
    </row>
    <row r="307" spans="2:50" s="104" customFormat="1" ht="120">
      <c r="B307" s="93">
        <v>287</v>
      </c>
      <c r="C307" s="92">
        <v>287</v>
      </c>
      <c r="D307" s="94" t="s">
        <v>2674</v>
      </c>
      <c r="E307" s="94" t="s">
        <v>4158</v>
      </c>
      <c r="F307" s="94" t="s">
        <v>4193</v>
      </c>
      <c r="G307" s="94" t="s">
        <v>4744</v>
      </c>
      <c r="H307" s="94" t="s">
        <v>4160</v>
      </c>
      <c r="I307" s="95" t="s">
        <v>4160</v>
      </c>
      <c r="J307" s="94" t="s">
        <v>4746</v>
      </c>
      <c r="K307" s="92" t="s">
        <v>4254</v>
      </c>
      <c r="L307" s="92" t="s">
        <v>4250</v>
      </c>
      <c r="M307" s="92">
        <v>20</v>
      </c>
      <c r="N307" s="96">
        <v>5</v>
      </c>
      <c r="O307" s="96">
        <v>5</v>
      </c>
      <c r="P307" s="97">
        <v>1</v>
      </c>
      <c r="Q307" s="98">
        <v>20000000</v>
      </c>
      <c r="R307" s="98">
        <v>20000000</v>
      </c>
      <c r="S307" s="98">
        <v>20000000</v>
      </c>
      <c r="T307" s="96">
        <v>5</v>
      </c>
      <c r="U307" s="97">
        <v>0.25</v>
      </c>
      <c r="V307" s="99">
        <v>5</v>
      </c>
      <c r="W307" s="100">
        <v>10</v>
      </c>
      <c r="X307" s="97">
        <v>1</v>
      </c>
      <c r="Y307" s="98">
        <v>5837794</v>
      </c>
      <c r="Z307" s="98">
        <v>5837794</v>
      </c>
      <c r="AA307" s="98">
        <v>5837794</v>
      </c>
      <c r="AB307" s="100">
        <v>15</v>
      </c>
      <c r="AC307" s="101">
        <v>0.75</v>
      </c>
      <c r="AD307" s="100">
        <v>5</v>
      </c>
      <c r="AE307" s="102">
        <v>10</v>
      </c>
      <c r="AF307" s="101">
        <v>1</v>
      </c>
      <c r="AG307" s="98">
        <v>0</v>
      </c>
      <c r="AH307" s="98">
        <v>0</v>
      </c>
      <c r="AI307" s="98">
        <v>0</v>
      </c>
      <c r="AJ307" s="100">
        <v>25</v>
      </c>
      <c r="AK307" s="101">
        <v>1</v>
      </c>
      <c r="AL307" s="100">
        <v>10</v>
      </c>
      <c r="AM307" s="103">
        <v>0.5</v>
      </c>
      <c r="AN307" s="111">
        <v>10</v>
      </c>
      <c r="AO307" s="110">
        <v>1</v>
      </c>
      <c r="AP307" s="98">
        <f>+SUMIFS('Ejec Diciembre 2023 Cajica'!G:G,'Ejec Diciembre 2023 Cajica'!B:B,4,'Ejec Diciembre 2023 Cajica'!D:D,BD_Resúmen!B307)</f>
        <v>0</v>
      </c>
      <c r="AQ307" s="98">
        <f>+SUMIFS('Ejec Diciembre 2023 Cajica'!H:H,'Ejec Diciembre 2023 Cajica'!B:B,4,'Ejec Diciembre 2023 Cajica'!D:D,BD_Resúmen!B307)</f>
        <v>0</v>
      </c>
      <c r="AR307" s="98">
        <f>+SUMIFS('Ejec Diciembre 2023 Cajica'!I:I,'Ejec Diciembre 2023 Cajica'!B:B,4,'Ejec Diciembre 2023 Cajica'!D:D,BD_Resúmen!B307)</f>
        <v>0</v>
      </c>
      <c r="AS307" s="115">
        <v>35</v>
      </c>
      <c r="AT307" s="101">
        <v>1</v>
      </c>
      <c r="AU307" s="98">
        <f t="shared" si="10"/>
        <v>25837794</v>
      </c>
      <c r="AV307" s="98">
        <f t="shared" si="11"/>
        <v>25837794</v>
      </c>
      <c r="AW307" s="92" t="s">
        <v>5103</v>
      </c>
      <c r="AX307" s="92"/>
    </row>
    <row r="308" spans="2:50" s="104" customFormat="1" ht="120">
      <c r="B308" s="93">
        <v>288</v>
      </c>
      <c r="C308" s="92">
        <v>288</v>
      </c>
      <c r="D308" s="94" t="s">
        <v>2674</v>
      </c>
      <c r="E308" s="94" t="s">
        <v>4158</v>
      </c>
      <c r="F308" s="94" t="s">
        <v>4193</v>
      </c>
      <c r="G308" s="94" t="s">
        <v>4744</v>
      </c>
      <c r="H308" s="94" t="s">
        <v>4160</v>
      </c>
      <c r="I308" s="95" t="s">
        <v>4160</v>
      </c>
      <c r="J308" s="94" t="s">
        <v>4747</v>
      </c>
      <c r="K308" s="92" t="s">
        <v>4254</v>
      </c>
      <c r="L308" s="92" t="s">
        <v>4250</v>
      </c>
      <c r="M308" s="92">
        <v>20</v>
      </c>
      <c r="N308" s="96">
        <v>5</v>
      </c>
      <c r="O308" s="96">
        <v>5</v>
      </c>
      <c r="P308" s="97">
        <v>1</v>
      </c>
      <c r="Q308" s="98">
        <v>20000000</v>
      </c>
      <c r="R308" s="98">
        <v>20000000</v>
      </c>
      <c r="S308" s="98">
        <v>20000000</v>
      </c>
      <c r="T308" s="96">
        <v>5</v>
      </c>
      <c r="U308" s="97">
        <v>0.25</v>
      </c>
      <c r="V308" s="99">
        <v>5</v>
      </c>
      <c r="W308" s="100">
        <v>10</v>
      </c>
      <c r="X308" s="97">
        <v>1</v>
      </c>
      <c r="Y308" s="98">
        <v>5837794</v>
      </c>
      <c r="Z308" s="98">
        <v>5837794</v>
      </c>
      <c r="AA308" s="98">
        <v>5837794</v>
      </c>
      <c r="AB308" s="100">
        <v>15</v>
      </c>
      <c r="AC308" s="101">
        <v>0.75</v>
      </c>
      <c r="AD308" s="100">
        <v>5</v>
      </c>
      <c r="AE308" s="102">
        <v>10</v>
      </c>
      <c r="AF308" s="101">
        <v>1</v>
      </c>
      <c r="AG308" s="98">
        <v>0</v>
      </c>
      <c r="AH308" s="98">
        <v>0</v>
      </c>
      <c r="AI308" s="98">
        <v>0</v>
      </c>
      <c r="AJ308" s="100">
        <v>25</v>
      </c>
      <c r="AK308" s="101">
        <v>1</v>
      </c>
      <c r="AL308" s="100">
        <v>10</v>
      </c>
      <c r="AM308" s="103">
        <v>0.5</v>
      </c>
      <c r="AN308" s="111">
        <v>10</v>
      </c>
      <c r="AO308" s="110">
        <v>1</v>
      </c>
      <c r="AP308" s="98">
        <f>+SUMIFS('Ejec Diciembre 2023 Cajica'!G:G,'Ejec Diciembre 2023 Cajica'!B:B,4,'Ejec Diciembre 2023 Cajica'!D:D,BD_Resúmen!B308)</f>
        <v>0</v>
      </c>
      <c r="AQ308" s="98">
        <f>+SUMIFS('Ejec Diciembre 2023 Cajica'!H:H,'Ejec Diciembre 2023 Cajica'!B:B,4,'Ejec Diciembre 2023 Cajica'!D:D,BD_Resúmen!B308)</f>
        <v>0</v>
      </c>
      <c r="AR308" s="98">
        <f>+SUMIFS('Ejec Diciembre 2023 Cajica'!I:I,'Ejec Diciembre 2023 Cajica'!B:B,4,'Ejec Diciembre 2023 Cajica'!D:D,BD_Resúmen!B308)</f>
        <v>0</v>
      </c>
      <c r="AS308" s="115">
        <v>35</v>
      </c>
      <c r="AT308" s="101">
        <v>1</v>
      </c>
      <c r="AU308" s="98">
        <f t="shared" si="10"/>
        <v>25837794</v>
      </c>
      <c r="AV308" s="98">
        <f t="shared" si="11"/>
        <v>25837794</v>
      </c>
      <c r="AW308" s="92" t="s">
        <v>5103</v>
      </c>
      <c r="AX308" s="92"/>
    </row>
    <row r="309" spans="2:50" s="104" customFormat="1" ht="384">
      <c r="B309" s="93">
        <v>289</v>
      </c>
      <c r="C309" s="92">
        <v>289</v>
      </c>
      <c r="D309" s="94" t="s">
        <v>2674</v>
      </c>
      <c r="E309" s="94" t="s">
        <v>4748</v>
      </c>
      <c r="F309" s="94" t="s">
        <v>4193</v>
      </c>
      <c r="G309" s="94" t="s">
        <v>4736</v>
      </c>
      <c r="H309" s="94" t="s">
        <v>4160</v>
      </c>
      <c r="I309" s="95" t="s">
        <v>4160</v>
      </c>
      <c r="J309" s="94" t="s">
        <v>4749</v>
      </c>
      <c r="K309" s="92" t="s">
        <v>4254</v>
      </c>
      <c r="L309" s="92" t="s">
        <v>4250</v>
      </c>
      <c r="M309" s="92">
        <v>20</v>
      </c>
      <c r="N309" s="96">
        <v>0</v>
      </c>
      <c r="O309" s="96">
        <v>0</v>
      </c>
      <c r="P309" s="97">
        <v>0</v>
      </c>
      <c r="Q309" s="98">
        <v>0</v>
      </c>
      <c r="R309" s="98">
        <v>0</v>
      </c>
      <c r="S309" s="98">
        <v>0</v>
      </c>
      <c r="T309" s="96">
        <v>0</v>
      </c>
      <c r="U309" s="97">
        <v>0</v>
      </c>
      <c r="V309" s="99">
        <v>5</v>
      </c>
      <c r="W309" s="100">
        <v>0</v>
      </c>
      <c r="X309" s="97">
        <v>0</v>
      </c>
      <c r="Y309" s="98">
        <v>5837794</v>
      </c>
      <c r="Z309" s="98">
        <v>5837794</v>
      </c>
      <c r="AA309" s="98">
        <v>5837794</v>
      </c>
      <c r="AB309" s="100">
        <v>0</v>
      </c>
      <c r="AC309" s="101">
        <v>0</v>
      </c>
      <c r="AD309" s="100">
        <v>15</v>
      </c>
      <c r="AE309" s="102">
        <v>0</v>
      </c>
      <c r="AF309" s="101">
        <v>0</v>
      </c>
      <c r="AG309" s="98">
        <v>0</v>
      </c>
      <c r="AH309" s="98">
        <v>0</v>
      </c>
      <c r="AI309" s="98">
        <v>0</v>
      </c>
      <c r="AJ309" s="100">
        <v>0</v>
      </c>
      <c r="AK309" s="101">
        <v>0</v>
      </c>
      <c r="AL309" s="100">
        <v>20</v>
      </c>
      <c r="AM309" s="103">
        <v>1</v>
      </c>
      <c r="AN309" s="111">
        <v>0</v>
      </c>
      <c r="AO309" s="110">
        <v>0</v>
      </c>
      <c r="AP309" s="98">
        <f>+SUMIFS('Ejec Diciembre 2023 Cajica'!G:G,'Ejec Diciembre 2023 Cajica'!B:B,4,'Ejec Diciembre 2023 Cajica'!D:D,BD_Resúmen!B309)</f>
        <v>0</v>
      </c>
      <c r="AQ309" s="98">
        <f>+SUMIFS('Ejec Diciembre 2023 Cajica'!H:H,'Ejec Diciembre 2023 Cajica'!B:B,4,'Ejec Diciembre 2023 Cajica'!D:D,BD_Resúmen!B309)</f>
        <v>0</v>
      </c>
      <c r="AR309" s="98">
        <f>+SUMIFS('Ejec Diciembre 2023 Cajica'!I:I,'Ejec Diciembre 2023 Cajica'!B:B,4,'Ejec Diciembre 2023 Cajica'!D:D,BD_Resúmen!B309)</f>
        <v>0</v>
      </c>
      <c r="AS309" s="115">
        <v>0</v>
      </c>
      <c r="AT309" s="101">
        <v>0</v>
      </c>
      <c r="AU309" s="98">
        <f t="shared" si="10"/>
        <v>5837794</v>
      </c>
      <c r="AV309" s="98">
        <f t="shared" si="11"/>
        <v>5837794</v>
      </c>
      <c r="AW309" s="92" t="s">
        <v>5104</v>
      </c>
      <c r="AX309" s="92" t="s">
        <v>5105</v>
      </c>
    </row>
    <row r="310" spans="2:50" s="104" customFormat="1" ht="120">
      <c r="B310" s="93">
        <v>290</v>
      </c>
      <c r="C310" s="92">
        <v>290</v>
      </c>
      <c r="D310" s="94" t="s">
        <v>2674</v>
      </c>
      <c r="E310" s="94" t="s">
        <v>4158</v>
      </c>
      <c r="F310" s="94" t="s">
        <v>4193</v>
      </c>
      <c r="G310" s="94" t="s">
        <v>4744</v>
      </c>
      <c r="H310" s="94" t="s">
        <v>4160</v>
      </c>
      <c r="I310" s="95" t="s">
        <v>4160</v>
      </c>
      <c r="J310" s="94" t="s">
        <v>4750</v>
      </c>
      <c r="K310" s="92" t="s">
        <v>4254</v>
      </c>
      <c r="L310" s="92" t="s">
        <v>4250</v>
      </c>
      <c r="M310" s="92">
        <v>20</v>
      </c>
      <c r="N310" s="96">
        <v>5</v>
      </c>
      <c r="O310" s="96">
        <v>5</v>
      </c>
      <c r="P310" s="97">
        <v>1</v>
      </c>
      <c r="Q310" s="98">
        <v>20000000</v>
      </c>
      <c r="R310" s="98">
        <v>20000000</v>
      </c>
      <c r="S310" s="98">
        <v>20000000</v>
      </c>
      <c r="T310" s="96">
        <v>5</v>
      </c>
      <c r="U310" s="97">
        <v>0.25</v>
      </c>
      <c r="V310" s="99">
        <v>5</v>
      </c>
      <c r="W310" s="100">
        <v>10</v>
      </c>
      <c r="X310" s="97">
        <v>1</v>
      </c>
      <c r="Y310" s="98">
        <v>6886618</v>
      </c>
      <c r="Z310" s="98">
        <v>6886618</v>
      </c>
      <c r="AA310" s="98">
        <v>6886618</v>
      </c>
      <c r="AB310" s="100">
        <v>15</v>
      </c>
      <c r="AC310" s="101">
        <v>0.75</v>
      </c>
      <c r="AD310" s="100">
        <v>5</v>
      </c>
      <c r="AE310" s="102">
        <v>10</v>
      </c>
      <c r="AF310" s="101">
        <v>1</v>
      </c>
      <c r="AG310" s="98">
        <v>0</v>
      </c>
      <c r="AH310" s="98">
        <v>0</v>
      </c>
      <c r="AI310" s="98">
        <v>0</v>
      </c>
      <c r="AJ310" s="100">
        <v>25</v>
      </c>
      <c r="AK310" s="101">
        <v>1</v>
      </c>
      <c r="AL310" s="100">
        <v>10</v>
      </c>
      <c r="AM310" s="103">
        <v>0.5</v>
      </c>
      <c r="AN310" s="111">
        <v>10</v>
      </c>
      <c r="AO310" s="110">
        <v>1</v>
      </c>
      <c r="AP310" s="98">
        <f>+SUMIFS('Ejec Diciembre 2023 Cajica'!G:G,'Ejec Diciembre 2023 Cajica'!B:B,4,'Ejec Diciembre 2023 Cajica'!D:D,BD_Resúmen!B310)</f>
        <v>0</v>
      </c>
      <c r="AQ310" s="98">
        <f>+SUMIFS('Ejec Diciembre 2023 Cajica'!H:H,'Ejec Diciembre 2023 Cajica'!B:B,4,'Ejec Diciembre 2023 Cajica'!D:D,BD_Resúmen!B310)</f>
        <v>0</v>
      </c>
      <c r="AR310" s="98">
        <f>+SUMIFS('Ejec Diciembre 2023 Cajica'!I:I,'Ejec Diciembre 2023 Cajica'!B:B,4,'Ejec Diciembre 2023 Cajica'!D:D,BD_Resúmen!B310)</f>
        <v>0</v>
      </c>
      <c r="AS310" s="115">
        <v>35</v>
      </c>
      <c r="AT310" s="101">
        <v>1</v>
      </c>
      <c r="AU310" s="98">
        <f t="shared" si="10"/>
        <v>26886618</v>
      </c>
      <c r="AV310" s="98">
        <f t="shared" si="11"/>
        <v>26886618</v>
      </c>
      <c r="AW310" s="92" t="s">
        <v>5103</v>
      </c>
      <c r="AX310" s="92"/>
    </row>
    <row r="311" spans="2:50" s="104" customFormat="1" ht="36">
      <c r="B311" s="93">
        <v>291</v>
      </c>
      <c r="C311" s="92">
        <v>291</v>
      </c>
      <c r="D311" s="94" t="s">
        <v>2674</v>
      </c>
      <c r="E311" s="94" t="s">
        <v>4158</v>
      </c>
      <c r="F311" s="94" t="s">
        <v>4193</v>
      </c>
      <c r="G311" s="94" t="s">
        <v>4744</v>
      </c>
      <c r="H311" s="94" t="s">
        <v>4160</v>
      </c>
      <c r="I311" s="95" t="s">
        <v>4160</v>
      </c>
      <c r="J311" s="94" t="s">
        <v>4751</v>
      </c>
      <c r="K311" s="92" t="s">
        <v>4254</v>
      </c>
      <c r="L311" s="92" t="s">
        <v>4250</v>
      </c>
      <c r="M311" s="92">
        <v>1</v>
      </c>
      <c r="N311" s="96">
        <v>0</v>
      </c>
      <c r="O311" s="96">
        <v>0</v>
      </c>
      <c r="P311" s="97">
        <v>0</v>
      </c>
      <c r="Q311" s="98">
        <v>0</v>
      </c>
      <c r="R311" s="98">
        <v>0</v>
      </c>
      <c r="S311" s="98">
        <v>0</v>
      </c>
      <c r="T311" s="96">
        <v>0</v>
      </c>
      <c r="U311" s="97">
        <v>0</v>
      </c>
      <c r="V311" s="99">
        <v>1</v>
      </c>
      <c r="W311" s="100">
        <v>6</v>
      </c>
      <c r="X311" s="97">
        <v>1</v>
      </c>
      <c r="Y311" s="98">
        <v>34006531</v>
      </c>
      <c r="Z311" s="98">
        <v>34006531</v>
      </c>
      <c r="AA311" s="98">
        <v>34006531</v>
      </c>
      <c r="AB311" s="100">
        <v>6</v>
      </c>
      <c r="AC311" s="101">
        <v>1</v>
      </c>
      <c r="AD311" s="100">
        <v>0</v>
      </c>
      <c r="AE311" s="102">
        <v>0</v>
      </c>
      <c r="AF311" s="101">
        <v>0</v>
      </c>
      <c r="AG311" s="98">
        <v>0</v>
      </c>
      <c r="AH311" s="98">
        <v>0</v>
      </c>
      <c r="AI311" s="98">
        <v>0</v>
      </c>
      <c r="AJ311" s="100">
        <v>6</v>
      </c>
      <c r="AK311" s="101">
        <v>1</v>
      </c>
      <c r="AL311" s="100">
        <v>0</v>
      </c>
      <c r="AM311" s="103">
        <v>0</v>
      </c>
      <c r="AN311" s="111">
        <v>1</v>
      </c>
      <c r="AO311" s="110">
        <v>0</v>
      </c>
      <c r="AP311" s="98">
        <f>+SUMIFS('Ejec Diciembre 2023 Cajica'!G:G,'Ejec Diciembre 2023 Cajica'!B:B,4,'Ejec Diciembre 2023 Cajica'!D:D,BD_Resúmen!B311)</f>
        <v>47798274</v>
      </c>
      <c r="AQ311" s="98">
        <f>+SUMIFS('Ejec Diciembre 2023 Cajica'!H:H,'Ejec Diciembre 2023 Cajica'!B:B,4,'Ejec Diciembre 2023 Cajica'!D:D,BD_Resúmen!B311)</f>
        <v>0</v>
      </c>
      <c r="AR311" s="98">
        <f>+SUMIFS('Ejec Diciembre 2023 Cajica'!I:I,'Ejec Diciembre 2023 Cajica'!B:B,4,'Ejec Diciembre 2023 Cajica'!D:D,BD_Resúmen!B311)</f>
        <v>0</v>
      </c>
      <c r="AS311" s="115">
        <v>7</v>
      </c>
      <c r="AT311" s="101">
        <v>1</v>
      </c>
      <c r="AU311" s="98">
        <f t="shared" si="10"/>
        <v>34006531</v>
      </c>
      <c r="AV311" s="98">
        <f t="shared" si="11"/>
        <v>34006531</v>
      </c>
      <c r="AW311" s="92" t="s">
        <v>5106</v>
      </c>
      <c r="AX311" s="92"/>
    </row>
    <row r="312" spans="2:50" s="104" customFormat="1" ht="120">
      <c r="B312" s="93">
        <v>292</v>
      </c>
      <c r="C312" s="92">
        <v>292</v>
      </c>
      <c r="D312" s="94" t="s">
        <v>2674</v>
      </c>
      <c r="E312" s="94" t="s">
        <v>4158</v>
      </c>
      <c r="F312" s="94" t="s">
        <v>4193</v>
      </c>
      <c r="G312" s="94" t="s">
        <v>4744</v>
      </c>
      <c r="H312" s="94" t="s">
        <v>4160</v>
      </c>
      <c r="I312" s="95" t="s">
        <v>4160</v>
      </c>
      <c r="J312" s="94" t="s">
        <v>4752</v>
      </c>
      <c r="K312" s="92" t="s">
        <v>4254</v>
      </c>
      <c r="L312" s="92" t="s">
        <v>4250</v>
      </c>
      <c r="M312" s="92">
        <v>20</v>
      </c>
      <c r="N312" s="96">
        <v>5</v>
      </c>
      <c r="O312" s="96">
        <v>5</v>
      </c>
      <c r="P312" s="97">
        <v>1</v>
      </c>
      <c r="Q312" s="98">
        <v>20000000</v>
      </c>
      <c r="R312" s="98">
        <v>20000000</v>
      </c>
      <c r="S312" s="98">
        <v>20000000</v>
      </c>
      <c r="T312" s="96">
        <v>5</v>
      </c>
      <c r="U312" s="97">
        <v>0.25</v>
      </c>
      <c r="V312" s="99">
        <v>5</v>
      </c>
      <c r="W312" s="100">
        <v>10</v>
      </c>
      <c r="X312" s="97">
        <v>1</v>
      </c>
      <c r="Y312" s="98">
        <v>5837794</v>
      </c>
      <c r="Z312" s="98">
        <v>5837794</v>
      </c>
      <c r="AA312" s="98">
        <v>5837794</v>
      </c>
      <c r="AB312" s="100">
        <v>15</v>
      </c>
      <c r="AC312" s="101">
        <v>0.75</v>
      </c>
      <c r="AD312" s="100">
        <v>5</v>
      </c>
      <c r="AE312" s="102">
        <v>10</v>
      </c>
      <c r="AF312" s="101">
        <v>1</v>
      </c>
      <c r="AG312" s="98">
        <v>0</v>
      </c>
      <c r="AH312" s="98">
        <v>0</v>
      </c>
      <c r="AI312" s="98">
        <v>0</v>
      </c>
      <c r="AJ312" s="100">
        <v>25</v>
      </c>
      <c r="AK312" s="101">
        <v>1</v>
      </c>
      <c r="AL312" s="100">
        <v>10</v>
      </c>
      <c r="AM312" s="103">
        <v>0.5</v>
      </c>
      <c r="AN312" s="111">
        <v>10</v>
      </c>
      <c r="AO312" s="110">
        <v>1</v>
      </c>
      <c r="AP312" s="98">
        <f>+SUMIFS('Ejec Diciembre 2023 Cajica'!G:G,'Ejec Diciembre 2023 Cajica'!B:B,4,'Ejec Diciembre 2023 Cajica'!D:D,BD_Resúmen!B312)</f>
        <v>0</v>
      </c>
      <c r="AQ312" s="98">
        <f>+SUMIFS('Ejec Diciembre 2023 Cajica'!H:H,'Ejec Diciembre 2023 Cajica'!B:B,4,'Ejec Diciembre 2023 Cajica'!D:D,BD_Resúmen!B312)</f>
        <v>0</v>
      </c>
      <c r="AR312" s="98">
        <f>+SUMIFS('Ejec Diciembre 2023 Cajica'!I:I,'Ejec Diciembre 2023 Cajica'!B:B,4,'Ejec Diciembre 2023 Cajica'!D:D,BD_Resúmen!B312)</f>
        <v>0</v>
      </c>
      <c r="AS312" s="115">
        <v>35</v>
      </c>
      <c r="AT312" s="101">
        <v>1</v>
      </c>
      <c r="AU312" s="98">
        <f t="shared" si="10"/>
        <v>25837794</v>
      </c>
      <c r="AV312" s="98">
        <f t="shared" si="11"/>
        <v>25837794</v>
      </c>
      <c r="AW312" s="92" t="s">
        <v>5103</v>
      </c>
      <c r="AX312" s="92"/>
    </row>
    <row r="313" spans="2:50" s="104" customFormat="1" ht="120">
      <c r="B313" s="93">
        <v>293</v>
      </c>
      <c r="C313" s="92">
        <v>293</v>
      </c>
      <c r="D313" s="94" t="s">
        <v>2674</v>
      </c>
      <c r="E313" s="94" t="s">
        <v>4158</v>
      </c>
      <c r="F313" s="94" t="s">
        <v>4193</v>
      </c>
      <c r="G313" s="94" t="s">
        <v>4744</v>
      </c>
      <c r="H313" s="94" t="s">
        <v>4160</v>
      </c>
      <c r="I313" s="95" t="s">
        <v>4160</v>
      </c>
      <c r="J313" s="94" t="s">
        <v>4753</v>
      </c>
      <c r="K313" s="92" t="s">
        <v>4254</v>
      </c>
      <c r="L313" s="92" t="s">
        <v>4250</v>
      </c>
      <c r="M313" s="92">
        <v>20</v>
      </c>
      <c r="N313" s="96">
        <v>5</v>
      </c>
      <c r="O313" s="96">
        <v>5</v>
      </c>
      <c r="P313" s="97">
        <v>1</v>
      </c>
      <c r="Q313" s="98">
        <v>20000000</v>
      </c>
      <c r="R313" s="98">
        <v>20000000</v>
      </c>
      <c r="S313" s="98">
        <v>20000000</v>
      </c>
      <c r="T313" s="96">
        <v>5</v>
      </c>
      <c r="U313" s="97">
        <v>0.25</v>
      </c>
      <c r="V313" s="99">
        <v>5</v>
      </c>
      <c r="W313" s="100">
        <v>10</v>
      </c>
      <c r="X313" s="97">
        <v>1</v>
      </c>
      <c r="Y313" s="98">
        <v>5837794</v>
      </c>
      <c r="Z313" s="98">
        <v>5837794</v>
      </c>
      <c r="AA313" s="98">
        <v>5837794</v>
      </c>
      <c r="AB313" s="100">
        <v>15</v>
      </c>
      <c r="AC313" s="101">
        <v>0.75</v>
      </c>
      <c r="AD313" s="100">
        <v>5</v>
      </c>
      <c r="AE313" s="102">
        <v>10</v>
      </c>
      <c r="AF313" s="101">
        <v>1</v>
      </c>
      <c r="AG313" s="98">
        <v>0</v>
      </c>
      <c r="AH313" s="98">
        <v>0</v>
      </c>
      <c r="AI313" s="98">
        <v>0</v>
      </c>
      <c r="AJ313" s="100">
        <v>25</v>
      </c>
      <c r="AK313" s="101">
        <v>1</v>
      </c>
      <c r="AL313" s="100">
        <v>10</v>
      </c>
      <c r="AM313" s="103">
        <v>0.5</v>
      </c>
      <c r="AN313" s="111">
        <v>10</v>
      </c>
      <c r="AO313" s="110">
        <v>1</v>
      </c>
      <c r="AP313" s="98">
        <f>+SUMIFS('Ejec Diciembre 2023 Cajica'!G:G,'Ejec Diciembre 2023 Cajica'!B:B,4,'Ejec Diciembre 2023 Cajica'!D:D,BD_Resúmen!B313)</f>
        <v>0</v>
      </c>
      <c r="AQ313" s="98">
        <f>+SUMIFS('Ejec Diciembre 2023 Cajica'!H:H,'Ejec Diciembre 2023 Cajica'!B:B,4,'Ejec Diciembre 2023 Cajica'!D:D,BD_Resúmen!B313)</f>
        <v>0</v>
      </c>
      <c r="AR313" s="98">
        <f>+SUMIFS('Ejec Diciembre 2023 Cajica'!I:I,'Ejec Diciembre 2023 Cajica'!B:B,4,'Ejec Diciembre 2023 Cajica'!D:D,BD_Resúmen!B313)</f>
        <v>0</v>
      </c>
      <c r="AS313" s="115">
        <v>35</v>
      </c>
      <c r="AT313" s="101">
        <v>1</v>
      </c>
      <c r="AU313" s="98">
        <f t="shared" si="10"/>
        <v>25837794</v>
      </c>
      <c r="AV313" s="98">
        <f t="shared" si="11"/>
        <v>25837794</v>
      </c>
      <c r="AW313" s="92" t="s">
        <v>5103</v>
      </c>
      <c r="AX313" s="92"/>
    </row>
    <row r="314" spans="2:50" s="104" customFormat="1" ht="72">
      <c r="B314" s="93">
        <v>294</v>
      </c>
      <c r="C314" s="92">
        <v>294</v>
      </c>
      <c r="D314" s="94" t="s">
        <v>2674</v>
      </c>
      <c r="E314" s="94" t="s">
        <v>4158</v>
      </c>
      <c r="F314" s="94" t="s">
        <v>4193</v>
      </c>
      <c r="G314" s="94" t="s">
        <v>4744</v>
      </c>
      <c r="H314" s="94" t="s">
        <v>4160</v>
      </c>
      <c r="I314" s="95" t="s">
        <v>4160</v>
      </c>
      <c r="J314" s="94" t="s">
        <v>4754</v>
      </c>
      <c r="K314" s="92" t="s">
        <v>4254</v>
      </c>
      <c r="L314" s="92" t="s">
        <v>4250</v>
      </c>
      <c r="M314" s="92">
        <v>580</v>
      </c>
      <c r="N314" s="96">
        <v>135</v>
      </c>
      <c r="O314" s="96">
        <v>135</v>
      </c>
      <c r="P314" s="97">
        <v>1</v>
      </c>
      <c r="Q314" s="98">
        <v>20000000</v>
      </c>
      <c r="R314" s="98">
        <v>20000000</v>
      </c>
      <c r="S314" s="98">
        <v>20000000</v>
      </c>
      <c r="T314" s="96">
        <v>135</v>
      </c>
      <c r="U314" s="97">
        <v>0.23275862068965517</v>
      </c>
      <c r="V314" s="99">
        <v>150</v>
      </c>
      <c r="W314" s="100">
        <v>325</v>
      </c>
      <c r="X314" s="97">
        <v>1</v>
      </c>
      <c r="Y314" s="98">
        <v>5837794</v>
      </c>
      <c r="Z314" s="98">
        <v>5837794</v>
      </c>
      <c r="AA314" s="98">
        <v>5837794</v>
      </c>
      <c r="AB314" s="100">
        <v>460</v>
      </c>
      <c r="AC314" s="101">
        <v>0.7931034482758621</v>
      </c>
      <c r="AD314" s="100">
        <v>120</v>
      </c>
      <c r="AE314" s="102">
        <v>352</v>
      </c>
      <c r="AF314" s="101">
        <v>1</v>
      </c>
      <c r="AG314" s="98">
        <v>31378667</v>
      </c>
      <c r="AH314" s="98">
        <v>31378667</v>
      </c>
      <c r="AI314" s="98">
        <v>31378667</v>
      </c>
      <c r="AJ314" s="100">
        <v>812</v>
      </c>
      <c r="AK314" s="101">
        <v>1</v>
      </c>
      <c r="AL314" s="100">
        <v>142</v>
      </c>
      <c r="AM314" s="103">
        <v>0.24482758620689654</v>
      </c>
      <c r="AN314" s="111">
        <v>167</v>
      </c>
      <c r="AO314" s="110">
        <v>1</v>
      </c>
      <c r="AP314" s="98">
        <f>+SUMIFS('Ejec Diciembre 2023 Cajica'!G:G,'Ejec Diciembre 2023 Cajica'!B:B,4,'Ejec Diciembre 2023 Cajica'!D:D,BD_Resúmen!B314)</f>
        <v>35200000</v>
      </c>
      <c r="AQ314" s="98">
        <f>+SUMIFS('Ejec Diciembre 2023 Cajica'!H:H,'Ejec Diciembre 2023 Cajica'!B:B,4,'Ejec Diciembre 2023 Cajica'!D:D,BD_Resúmen!B314)</f>
        <v>32306633</v>
      </c>
      <c r="AR314" s="98">
        <f>+SUMIFS('Ejec Diciembre 2023 Cajica'!I:I,'Ejec Diciembre 2023 Cajica'!B:B,4,'Ejec Diciembre 2023 Cajica'!D:D,BD_Resúmen!B314)</f>
        <v>32306633</v>
      </c>
      <c r="AS314" s="115">
        <v>979</v>
      </c>
      <c r="AT314" s="101">
        <v>1</v>
      </c>
      <c r="AU314" s="98">
        <f t="shared" si="10"/>
        <v>89523094</v>
      </c>
      <c r="AV314" s="98">
        <f t="shared" si="11"/>
        <v>89523094</v>
      </c>
      <c r="AW314" s="92" t="s">
        <v>5107</v>
      </c>
      <c r="AX314" s="92"/>
    </row>
    <row r="315" spans="2:50" s="104" customFormat="1" ht="72">
      <c r="B315" s="93">
        <v>295</v>
      </c>
      <c r="C315" s="92">
        <v>295</v>
      </c>
      <c r="D315" s="94" t="s">
        <v>2674</v>
      </c>
      <c r="E315" s="94" t="s">
        <v>4158</v>
      </c>
      <c r="F315" s="94" t="s">
        <v>4193</v>
      </c>
      <c r="G315" s="94" t="s">
        <v>4755</v>
      </c>
      <c r="H315" s="94" t="s">
        <v>4160</v>
      </c>
      <c r="I315" s="95" t="s">
        <v>4160</v>
      </c>
      <c r="J315" s="94" t="s">
        <v>4756</v>
      </c>
      <c r="K315" s="92" t="s">
        <v>4254</v>
      </c>
      <c r="L315" s="92" t="s">
        <v>4250</v>
      </c>
      <c r="M315" s="92">
        <v>20</v>
      </c>
      <c r="N315" s="96">
        <v>5</v>
      </c>
      <c r="O315" s="96">
        <v>5</v>
      </c>
      <c r="P315" s="97">
        <v>1</v>
      </c>
      <c r="Q315" s="98">
        <v>60000000</v>
      </c>
      <c r="R315" s="98">
        <v>60000000</v>
      </c>
      <c r="S315" s="98">
        <v>60000000</v>
      </c>
      <c r="T315" s="96">
        <v>5</v>
      </c>
      <c r="U315" s="97">
        <v>0.25</v>
      </c>
      <c r="V315" s="99">
        <v>5</v>
      </c>
      <c r="W315" s="100">
        <v>10</v>
      </c>
      <c r="X315" s="97">
        <v>1</v>
      </c>
      <c r="Y315" s="98">
        <v>50000000</v>
      </c>
      <c r="Z315" s="98">
        <v>50000000</v>
      </c>
      <c r="AA315" s="98">
        <v>50000000</v>
      </c>
      <c r="AB315" s="100">
        <v>15</v>
      </c>
      <c r="AC315" s="101">
        <v>0.75</v>
      </c>
      <c r="AD315" s="100">
        <v>5</v>
      </c>
      <c r="AE315" s="102">
        <v>10</v>
      </c>
      <c r="AF315" s="101">
        <v>1</v>
      </c>
      <c r="AG315" s="98">
        <v>55000000</v>
      </c>
      <c r="AH315" s="98">
        <v>50000000</v>
      </c>
      <c r="AI315" s="98">
        <v>50000000</v>
      </c>
      <c r="AJ315" s="100">
        <v>25</v>
      </c>
      <c r="AK315" s="101">
        <v>1</v>
      </c>
      <c r="AL315" s="100">
        <v>10</v>
      </c>
      <c r="AM315" s="103">
        <v>0.5</v>
      </c>
      <c r="AN315" s="111">
        <v>10</v>
      </c>
      <c r="AO315" s="110">
        <v>1</v>
      </c>
      <c r="AP315" s="98">
        <f>+SUMIFS('Ejec Diciembre 2023 Cajica'!G:G,'Ejec Diciembre 2023 Cajica'!B:B,4,'Ejec Diciembre 2023 Cajica'!D:D,BD_Resúmen!B315)</f>
        <v>50000000</v>
      </c>
      <c r="AQ315" s="98">
        <f>+SUMIFS('Ejec Diciembre 2023 Cajica'!H:H,'Ejec Diciembre 2023 Cajica'!B:B,4,'Ejec Diciembre 2023 Cajica'!D:D,BD_Resúmen!B315)</f>
        <v>50000000</v>
      </c>
      <c r="AR315" s="98">
        <f>+SUMIFS('Ejec Diciembre 2023 Cajica'!I:I,'Ejec Diciembre 2023 Cajica'!B:B,4,'Ejec Diciembre 2023 Cajica'!D:D,BD_Resúmen!B315)</f>
        <v>50000000</v>
      </c>
      <c r="AS315" s="115">
        <v>35</v>
      </c>
      <c r="AT315" s="101">
        <v>1</v>
      </c>
      <c r="AU315" s="98">
        <f t="shared" si="10"/>
        <v>210000000</v>
      </c>
      <c r="AV315" s="98">
        <f t="shared" si="11"/>
        <v>210000000</v>
      </c>
      <c r="AW315" s="92" t="s">
        <v>5108</v>
      </c>
      <c r="AX315" s="92"/>
    </row>
    <row r="316" spans="2:50" s="104" customFormat="1" ht="36">
      <c r="B316" s="93">
        <v>296</v>
      </c>
      <c r="C316" s="92">
        <v>296</v>
      </c>
      <c r="D316" s="94" t="s">
        <v>2674</v>
      </c>
      <c r="E316" s="94" t="s">
        <v>4158</v>
      </c>
      <c r="F316" s="94" t="s">
        <v>4193</v>
      </c>
      <c r="G316" s="94" t="s">
        <v>4757</v>
      </c>
      <c r="H316" s="94" t="s">
        <v>4160</v>
      </c>
      <c r="I316" s="95" t="s">
        <v>4160</v>
      </c>
      <c r="J316" s="94" t="s">
        <v>4758</v>
      </c>
      <c r="K316" s="92" t="s">
        <v>4254</v>
      </c>
      <c r="L316" s="92" t="s">
        <v>4250</v>
      </c>
      <c r="M316" s="92">
        <v>4</v>
      </c>
      <c r="N316" s="96">
        <v>1</v>
      </c>
      <c r="O316" s="96">
        <v>1</v>
      </c>
      <c r="P316" s="97">
        <v>1</v>
      </c>
      <c r="Q316" s="98">
        <v>30000000</v>
      </c>
      <c r="R316" s="98">
        <v>30000000</v>
      </c>
      <c r="S316" s="98">
        <v>30000000</v>
      </c>
      <c r="T316" s="96">
        <v>1</v>
      </c>
      <c r="U316" s="97">
        <v>0.25</v>
      </c>
      <c r="V316" s="99">
        <v>1</v>
      </c>
      <c r="W316" s="100">
        <v>1</v>
      </c>
      <c r="X316" s="97">
        <v>1</v>
      </c>
      <c r="Y316" s="98">
        <v>9622222</v>
      </c>
      <c r="Z316" s="98">
        <v>9622222</v>
      </c>
      <c r="AA316" s="98">
        <v>9622222</v>
      </c>
      <c r="AB316" s="100">
        <v>2</v>
      </c>
      <c r="AC316" s="101">
        <v>0.5</v>
      </c>
      <c r="AD316" s="100">
        <v>1</v>
      </c>
      <c r="AE316" s="102">
        <v>1</v>
      </c>
      <c r="AF316" s="101">
        <v>1</v>
      </c>
      <c r="AG316" s="98">
        <v>0</v>
      </c>
      <c r="AH316" s="98">
        <v>0</v>
      </c>
      <c r="AI316" s="98">
        <v>0</v>
      </c>
      <c r="AJ316" s="100">
        <v>3</v>
      </c>
      <c r="AK316" s="101">
        <v>0.75</v>
      </c>
      <c r="AL316" s="100">
        <v>1</v>
      </c>
      <c r="AM316" s="103">
        <v>0.25</v>
      </c>
      <c r="AN316" s="111">
        <v>1</v>
      </c>
      <c r="AO316" s="110">
        <v>1</v>
      </c>
      <c r="AP316" s="98">
        <f>+SUMIFS('Ejec Diciembre 2023 Cajica'!G:G,'Ejec Diciembre 2023 Cajica'!B:B,4,'Ejec Diciembre 2023 Cajica'!D:D,BD_Resúmen!B316)</f>
        <v>0</v>
      </c>
      <c r="AQ316" s="98">
        <f>+SUMIFS('Ejec Diciembre 2023 Cajica'!H:H,'Ejec Diciembre 2023 Cajica'!B:B,4,'Ejec Diciembre 2023 Cajica'!D:D,BD_Resúmen!B316)</f>
        <v>0</v>
      </c>
      <c r="AR316" s="98">
        <f>+SUMIFS('Ejec Diciembre 2023 Cajica'!I:I,'Ejec Diciembre 2023 Cajica'!B:B,4,'Ejec Diciembre 2023 Cajica'!D:D,BD_Resúmen!B316)</f>
        <v>0</v>
      </c>
      <c r="AS316" s="115">
        <v>4</v>
      </c>
      <c r="AT316" s="101">
        <v>1</v>
      </c>
      <c r="AU316" s="98">
        <f t="shared" si="10"/>
        <v>39622222</v>
      </c>
      <c r="AV316" s="98">
        <f t="shared" si="11"/>
        <v>39622222</v>
      </c>
      <c r="AW316" s="92" t="s">
        <v>5109</v>
      </c>
      <c r="AX316" s="92"/>
    </row>
    <row r="317" spans="2:50" s="104" customFormat="1" ht="48">
      <c r="B317" s="93">
        <v>297</v>
      </c>
      <c r="C317" s="92">
        <v>297</v>
      </c>
      <c r="D317" s="94" t="s">
        <v>2674</v>
      </c>
      <c r="E317" s="94" t="s">
        <v>4158</v>
      </c>
      <c r="F317" s="94" t="s">
        <v>4193</v>
      </c>
      <c r="G317" s="94" t="s">
        <v>4759</v>
      </c>
      <c r="H317" s="94" t="s">
        <v>4160</v>
      </c>
      <c r="I317" s="95" t="s">
        <v>4160</v>
      </c>
      <c r="J317" s="94" t="s">
        <v>4760</v>
      </c>
      <c r="K317" s="92" t="s">
        <v>4254</v>
      </c>
      <c r="L317" s="92" t="s">
        <v>4250</v>
      </c>
      <c r="M317" s="92">
        <v>580</v>
      </c>
      <c r="N317" s="96">
        <v>348</v>
      </c>
      <c r="O317" s="96">
        <v>348</v>
      </c>
      <c r="P317" s="97">
        <v>1</v>
      </c>
      <c r="Q317" s="98">
        <v>30000000</v>
      </c>
      <c r="R317" s="98">
        <v>30000000</v>
      </c>
      <c r="S317" s="98">
        <v>30000000</v>
      </c>
      <c r="T317" s="96">
        <v>348</v>
      </c>
      <c r="U317" s="97">
        <v>0.6</v>
      </c>
      <c r="V317" s="99">
        <v>77</v>
      </c>
      <c r="W317" s="100">
        <v>1152</v>
      </c>
      <c r="X317" s="97">
        <v>1</v>
      </c>
      <c r="Y317" s="98">
        <v>5837794</v>
      </c>
      <c r="Z317" s="98">
        <v>5837794</v>
      </c>
      <c r="AA317" s="98">
        <v>5837794</v>
      </c>
      <c r="AB317" s="100">
        <v>1500</v>
      </c>
      <c r="AC317" s="101">
        <v>1</v>
      </c>
      <c r="AD317" s="100">
        <v>0</v>
      </c>
      <c r="AE317" s="102">
        <v>485</v>
      </c>
      <c r="AF317" s="101">
        <v>0</v>
      </c>
      <c r="AG317" s="98">
        <v>26880000</v>
      </c>
      <c r="AH317" s="98">
        <v>26880000</v>
      </c>
      <c r="AI317" s="98">
        <v>26880000</v>
      </c>
      <c r="AJ317" s="100">
        <v>1985</v>
      </c>
      <c r="AK317" s="101">
        <v>1</v>
      </c>
      <c r="AL317" s="100">
        <v>160</v>
      </c>
      <c r="AM317" s="103">
        <v>0.27586206896551724</v>
      </c>
      <c r="AN317" s="111">
        <v>212</v>
      </c>
      <c r="AO317" s="110">
        <v>1</v>
      </c>
      <c r="AP317" s="98">
        <f>+SUMIFS('Ejec Diciembre 2023 Cajica'!G:G,'Ejec Diciembre 2023 Cajica'!B:B,4,'Ejec Diciembre 2023 Cajica'!D:D,BD_Resúmen!B317)</f>
        <v>0</v>
      </c>
      <c r="AQ317" s="98">
        <f>+SUMIFS('Ejec Diciembre 2023 Cajica'!H:H,'Ejec Diciembre 2023 Cajica'!B:B,4,'Ejec Diciembre 2023 Cajica'!D:D,BD_Resúmen!B317)</f>
        <v>0</v>
      </c>
      <c r="AR317" s="98">
        <f>+SUMIFS('Ejec Diciembre 2023 Cajica'!I:I,'Ejec Diciembre 2023 Cajica'!B:B,4,'Ejec Diciembre 2023 Cajica'!D:D,BD_Resúmen!B317)</f>
        <v>0</v>
      </c>
      <c r="AS317" s="115">
        <v>2197</v>
      </c>
      <c r="AT317" s="101">
        <v>1</v>
      </c>
      <c r="AU317" s="98">
        <f t="shared" si="10"/>
        <v>62717794</v>
      </c>
      <c r="AV317" s="98">
        <f t="shared" si="11"/>
        <v>62717794</v>
      </c>
      <c r="AW317" s="92" t="s">
        <v>5110</v>
      </c>
      <c r="AX317" s="92"/>
    </row>
    <row r="318" spans="2:50" s="104" customFormat="1" ht="72">
      <c r="B318" s="93">
        <v>298</v>
      </c>
      <c r="C318" s="92">
        <v>298</v>
      </c>
      <c r="D318" s="94" t="s">
        <v>2674</v>
      </c>
      <c r="E318" s="94" t="s">
        <v>4158</v>
      </c>
      <c r="F318" s="94" t="s">
        <v>4193</v>
      </c>
      <c r="G318" s="94" t="s">
        <v>4759</v>
      </c>
      <c r="H318" s="94" t="s">
        <v>4160</v>
      </c>
      <c r="I318" s="95" t="s">
        <v>4160</v>
      </c>
      <c r="J318" s="94" t="s">
        <v>4761</v>
      </c>
      <c r="K318" s="92" t="s">
        <v>4254</v>
      </c>
      <c r="L318" s="92" t="s">
        <v>4250</v>
      </c>
      <c r="M318" s="92">
        <v>20</v>
      </c>
      <c r="N318" s="96">
        <v>5</v>
      </c>
      <c r="O318" s="96">
        <v>5</v>
      </c>
      <c r="P318" s="97">
        <v>1</v>
      </c>
      <c r="Q318" s="98">
        <v>60000000</v>
      </c>
      <c r="R318" s="98">
        <v>60000000</v>
      </c>
      <c r="S318" s="98">
        <v>60000000</v>
      </c>
      <c r="T318" s="96">
        <v>5</v>
      </c>
      <c r="U318" s="97">
        <v>0.25</v>
      </c>
      <c r="V318" s="99">
        <v>5</v>
      </c>
      <c r="W318" s="100">
        <v>15</v>
      </c>
      <c r="X318" s="97">
        <v>1</v>
      </c>
      <c r="Y318" s="98">
        <v>5837794</v>
      </c>
      <c r="Z318" s="98">
        <v>5837794</v>
      </c>
      <c r="AA318" s="98">
        <v>5837794</v>
      </c>
      <c r="AB318" s="100">
        <v>20</v>
      </c>
      <c r="AC318" s="101">
        <v>1</v>
      </c>
      <c r="AD318" s="100">
        <v>0</v>
      </c>
      <c r="AE318" s="102">
        <v>20</v>
      </c>
      <c r="AF318" s="101">
        <v>0</v>
      </c>
      <c r="AG318" s="98">
        <v>0</v>
      </c>
      <c r="AH318" s="98">
        <v>0</v>
      </c>
      <c r="AI318" s="98">
        <v>0</v>
      </c>
      <c r="AJ318" s="100">
        <v>40</v>
      </c>
      <c r="AK318" s="101">
        <v>1</v>
      </c>
      <c r="AL318" s="100">
        <v>10</v>
      </c>
      <c r="AM318" s="103">
        <v>0.5</v>
      </c>
      <c r="AN318" s="111">
        <v>30</v>
      </c>
      <c r="AO318" s="110">
        <v>1</v>
      </c>
      <c r="AP318" s="98">
        <f>+SUMIFS('Ejec Diciembre 2023 Cajica'!G:G,'Ejec Diciembre 2023 Cajica'!B:B,4,'Ejec Diciembre 2023 Cajica'!D:D,BD_Resúmen!B318)</f>
        <v>0</v>
      </c>
      <c r="AQ318" s="98">
        <f>+SUMIFS('Ejec Diciembre 2023 Cajica'!H:H,'Ejec Diciembre 2023 Cajica'!B:B,4,'Ejec Diciembre 2023 Cajica'!D:D,BD_Resúmen!B318)</f>
        <v>0</v>
      </c>
      <c r="AR318" s="98">
        <f>+SUMIFS('Ejec Diciembre 2023 Cajica'!I:I,'Ejec Diciembre 2023 Cajica'!B:B,4,'Ejec Diciembre 2023 Cajica'!D:D,BD_Resúmen!B318)</f>
        <v>0</v>
      </c>
      <c r="AS318" s="115">
        <v>70</v>
      </c>
      <c r="AT318" s="101">
        <v>1</v>
      </c>
      <c r="AU318" s="98">
        <f t="shared" si="10"/>
        <v>65837794</v>
      </c>
      <c r="AV318" s="98">
        <f t="shared" si="11"/>
        <v>65837794</v>
      </c>
      <c r="AW318" s="92" t="s">
        <v>5111</v>
      </c>
      <c r="AX318" s="92"/>
    </row>
    <row r="319" spans="2:50" s="104" customFormat="1" ht="96">
      <c r="B319" s="93">
        <v>299</v>
      </c>
      <c r="C319" s="92">
        <v>299</v>
      </c>
      <c r="D319" s="94" t="s">
        <v>2674</v>
      </c>
      <c r="E319" s="94" t="s">
        <v>4158</v>
      </c>
      <c r="F319" s="94" t="s">
        <v>4193</v>
      </c>
      <c r="G319" s="94" t="s">
        <v>4762</v>
      </c>
      <c r="H319" s="94" t="s">
        <v>4160</v>
      </c>
      <c r="I319" s="95" t="s">
        <v>4160</v>
      </c>
      <c r="J319" s="94" t="s">
        <v>4763</v>
      </c>
      <c r="K319" s="92" t="s">
        <v>4254</v>
      </c>
      <c r="L319" s="92" t="s">
        <v>4250</v>
      </c>
      <c r="M319" s="92">
        <v>4</v>
      </c>
      <c r="N319" s="96">
        <v>0</v>
      </c>
      <c r="O319" s="96">
        <v>0</v>
      </c>
      <c r="P319" s="97">
        <v>0</v>
      </c>
      <c r="Q319" s="98">
        <v>0</v>
      </c>
      <c r="R319" s="98">
        <v>0</v>
      </c>
      <c r="S319" s="98">
        <v>0</v>
      </c>
      <c r="T319" s="96">
        <v>0</v>
      </c>
      <c r="U319" s="97">
        <v>0</v>
      </c>
      <c r="V319" s="99">
        <v>1</v>
      </c>
      <c r="W319" s="100">
        <v>3</v>
      </c>
      <c r="X319" s="97">
        <v>1</v>
      </c>
      <c r="Y319" s="98">
        <v>5837794</v>
      </c>
      <c r="Z319" s="98">
        <v>5837794</v>
      </c>
      <c r="AA319" s="98">
        <v>5837794</v>
      </c>
      <c r="AB319" s="100">
        <v>3</v>
      </c>
      <c r="AC319" s="101">
        <v>0.75</v>
      </c>
      <c r="AD319" s="100">
        <v>1</v>
      </c>
      <c r="AE319" s="102">
        <v>4</v>
      </c>
      <c r="AF319" s="101">
        <v>1</v>
      </c>
      <c r="AG319" s="98">
        <v>0</v>
      </c>
      <c r="AH319" s="98">
        <v>0</v>
      </c>
      <c r="AI319" s="98">
        <v>0</v>
      </c>
      <c r="AJ319" s="100">
        <v>7</v>
      </c>
      <c r="AK319" s="101">
        <v>1</v>
      </c>
      <c r="AL319" s="100">
        <v>2</v>
      </c>
      <c r="AM319" s="103">
        <v>0.5</v>
      </c>
      <c r="AN319" s="111">
        <v>1</v>
      </c>
      <c r="AO319" s="110">
        <v>0.5</v>
      </c>
      <c r="AP319" s="98">
        <f>+SUMIFS('Ejec Diciembre 2023 Cajica'!G:G,'Ejec Diciembre 2023 Cajica'!B:B,4,'Ejec Diciembre 2023 Cajica'!D:D,BD_Resúmen!B319)</f>
        <v>0</v>
      </c>
      <c r="AQ319" s="98">
        <f>+SUMIFS('Ejec Diciembre 2023 Cajica'!H:H,'Ejec Diciembre 2023 Cajica'!B:B,4,'Ejec Diciembre 2023 Cajica'!D:D,BD_Resúmen!B319)</f>
        <v>0</v>
      </c>
      <c r="AR319" s="98">
        <f>+SUMIFS('Ejec Diciembre 2023 Cajica'!I:I,'Ejec Diciembre 2023 Cajica'!B:B,4,'Ejec Diciembre 2023 Cajica'!D:D,BD_Resúmen!B319)</f>
        <v>0</v>
      </c>
      <c r="AS319" s="115">
        <v>8</v>
      </c>
      <c r="AT319" s="101">
        <v>1</v>
      </c>
      <c r="AU319" s="98">
        <f t="shared" si="10"/>
        <v>5837794</v>
      </c>
      <c r="AV319" s="98">
        <f t="shared" si="11"/>
        <v>5837794</v>
      </c>
      <c r="AW319" s="92" t="s">
        <v>5112</v>
      </c>
      <c r="AX319" s="92"/>
    </row>
    <row r="320" spans="2:50" s="104" customFormat="1" ht="216">
      <c r="B320" s="93">
        <v>300</v>
      </c>
      <c r="C320" s="92">
        <v>300</v>
      </c>
      <c r="D320" s="94" t="s">
        <v>2674</v>
      </c>
      <c r="E320" s="94" t="s">
        <v>4158</v>
      </c>
      <c r="F320" s="94" t="s">
        <v>4193</v>
      </c>
      <c r="G320" s="94" t="s">
        <v>4762</v>
      </c>
      <c r="H320" s="94" t="s">
        <v>4160</v>
      </c>
      <c r="I320" s="95" t="s">
        <v>4160</v>
      </c>
      <c r="J320" s="94" t="s">
        <v>4764</v>
      </c>
      <c r="K320" s="92" t="s">
        <v>4254</v>
      </c>
      <c r="L320" s="92" t="s">
        <v>4250</v>
      </c>
      <c r="M320" s="92">
        <v>4</v>
      </c>
      <c r="N320" s="96">
        <v>1</v>
      </c>
      <c r="O320" s="96">
        <v>1</v>
      </c>
      <c r="P320" s="97">
        <v>1</v>
      </c>
      <c r="Q320" s="98">
        <v>20000000</v>
      </c>
      <c r="R320" s="98">
        <v>20000000</v>
      </c>
      <c r="S320" s="98">
        <v>20000000</v>
      </c>
      <c r="T320" s="96">
        <v>1</v>
      </c>
      <c r="U320" s="97">
        <v>0.25</v>
      </c>
      <c r="V320" s="99">
        <v>1</v>
      </c>
      <c r="W320" s="100">
        <v>16</v>
      </c>
      <c r="X320" s="97">
        <v>1</v>
      </c>
      <c r="Y320" s="98">
        <v>5837794</v>
      </c>
      <c r="Z320" s="98">
        <v>5837794</v>
      </c>
      <c r="AA320" s="98">
        <v>5837794</v>
      </c>
      <c r="AB320" s="100">
        <v>17</v>
      </c>
      <c r="AC320" s="101">
        <v>1</v>
      </c>
      <c r="AD320" s="100">
        <v>0</v>
      </c>
      <c r="AE320" s="102">
        <v>9</v>
      </c>
      <c r="AF320" s="101">
        <v>0</v>
      </c>
      <c r="AG320" s="98">
        <v>0</v>
      </c>
      <c r="AH320" s="98">
        <v>0</v>
      </c>
      <c r="AI320" s="98">
        <v>0</v>
      </c>
      <c r="AJ320" s="100">
        <v>26</v>
      </c>
      <c r="AK320" s="101">
        <v>1</v>
      </c>
      <c r="AL320" s="100">
        <v>3</v>
      </c>
      <c r="AM320" s="103">
        <v>0.75</v>
      </c>
      <c r="AN320" s="111">
        <v>9</v>
      </c>
      <c r="AO320" s="110">
        <v>1</v>
      </c>
      <c r="AP320" s="98">
        <f>+SUMIFS('Ejec Diciembre 2023 Cajica'!G:G,'Ejec Diciembre 2023 Cajica'!B:B,4,'Ejec Diciembre 2023 Cajica'!D:D,BD_Resúmen!B320)</f>
        <v>0</v>
      </c>
      <c r="AQ320" s="98">
        <f>+SUMIFS('Ejec Diciembre 2023 Cajica'!H:H,'Ejec Diciembre 2023 Cajica'!B:B,4,'Ejec Diciembre 2023 Cajica'!D:D,BD_Resúmen!B320)</f>
        <v>0</v>
      </c>
      <c r="AR320" s="98">
        <f>+SUMIFS('Ejec Diciembre 2023 Cajica'!I:I,'Ejec Diciembre 2023 Cajica'!B:B,4,'Ejec Diciembre 2023 Cajica'!D:D,BD_Resúmen!B320)</f>
        <v>0</v>
      </c>
      <c r="AS320" s="115">
        <v>35</v>
      </c>
      <c r="AT320" s="101">
        <v>1</v>
      </c>
      <c r="AU320" s="98">
        <f t="shared" si="10"/>
        <v>25837794</v>
      </c>
      <c r="AV320" s="98">
        <f t="shared" si="11"/>
        <v>25837794</v>
      </c>
      <c r="AW320" s="92" t="s">
        <v>5113</v>
      </c>
      <c r="AX320" s="92"/>
    </row>
    <row r="321" spans="2:50" s="104" customFormat="1" ht="36">
      <c r="B321" s="93">
        <v>301</v>
      </c>
      <c r="C321" s="92">
        <v>301</v>
      </c>
      <c r="D321" s="94" t="s">
        <v>2674</v>
      </c>
      <c r="E321" s="94" t="s">
        <v>4158</v>
      </c>
      <c r="F321" s="94" t="s">
        <v>4194</v>
      </c>
      <c r="G321" s="94" t="s">
        <v>4765</v>
      </c>
      <c r="H321" s="94" t="s">
        <v>4160</v>
      </c>
      <c r="I321" s="95" t="s">
        <v>4160</v>
      </c>
      <c r="J321" s="94" t="s">
        <v>4766</v>
      </c>
      <c r="K321" s="92" t="s">
        <v>4254</v>
      </c>
      <c r="L321" s="92" t="s">
        <v>4250</v>
      </c>
      <c r="M321" s="92">
        <v>40</v>
      </c>
      <c r="N321" s="96">
        <v>3</v>
      </c>
      <c r="O321" s="96">
        <v>3</v>
      </c>
      <c r="P321" s="97">
        <v>1</v>
      </c>
      <c r="Q321" s="98">
        <v>20000000</v>
      </c>
      <c r="R321" s="98">
        <v>20000000</v>
      </c>
      <c r="S321" s="98">
        <v>20000000</v>
      </c>
      <c r="T321" s="96">
        <v>3</v>
      </c>
      <c r="U321" s="97">
        <v>7.4999999999999997E-2</v>
      </c>
      <c r="V321" s="99">
        <v>17</v>
      </c>
      <c r="W321" s="100">
        <v>2</v>
      </c>
      <c r="X321" s="97">
        <v>0.11764705882352941</v>
      </c>
      <c r="Y321" s="98">
        <v>5837794</v>
      </c>
      <c r="Z321" s="98">
        <v>5837794</v>
      </c>
      <c r="AA321" s="98">
        <v>5837794</v>
      </c>
      <c r="AB321" s="100">
        <v>5</v>
      </c>
      <c r="AC321" s="101">
        <v>0.125</v>
      </c>
      <c r="AD321" s="100">
        <v>10</v>
      </c>
      <c r="AE321" s="102">
        <v>19</v>
      </c>
      <c r="AF321" s="101">
        <v>1</v>
      </c>
      <c r="AG321" s="98">
        <v>0</v>
      </c>
      <c r="AH321" s="98">
        <v>0</v>
      </c>
      <c r="AI321" s="98">
        <v>0</v>
      </c>
      <c r="AJ321" s="100">
        <v>24</v>
      </c>
      <c r="AK321" s="101">
        <v>0.6</v>
      </c>
      <c r="AL321" s="100">
        <v>16</v>
      </c>
      <c r="AM321" s="103">
        <v>0.4</v>
      </c>
      <c r="AN321" s="111">
        <v>22</v>
      </c>
      <c r="AO321" s="110">
        <v>1</v>
      </c>
      <c r="AP321" s="98">
        <f>+SUMIFS('Ejec Diciembre 2023 Cajica'!G:G,'Ejec Diciembre 2023 Cajica'!B:B,4,'Ejec Diciembre 2023 Cajica'!D:D,BD_Resúmen!B321)</f>
        <v>51000000</v>
      </c>
      <c r="AQ321" s="98">
        <f>+SUMIFS('Ejec Diciembre 2023 Cajica'!H:H,'Ejec Diciembre 2023 Cajica'!B:B,4,'Ejec Diciembre 2023 Cajica'!D:D,BD_Resúmen!B321)</f>
        <v>0</v>
      </c>
      <c r="AR321" s="98">
        <f>+SUMIFS('Ejec Diciembre 2023 Cajica'!I:I,'Ejec Diciembre 2023 Cajica'!B:B,4,'Ejec Diciembre 2023 Cajica'!D:D,BD_Resúmen!B321)</f>
        <v>0</v>
      </c>
      <c r="AS321" s="115">
        <v>46</v>
      </c>
      <c r="AT321" s="101">
        <v>1</v>
      </c>
      <c r="AU321" s="98">
        <f t="shared" si="10"/>
        <v>25837794</v>
      </c>
      <c r="AV321" s="98">
        <f t="shared" si="11"/>
        <v>25837794</v>
      </c>
      <c r="AW321" s="92" t="s">
        <v>5114</v>
      </c>
      <c r="AX321" s="92"/>
    </row>
    <row r="322" spans="2:50" s="104" customFormat="1" ht="72">
      <c r="B322" s="93">
        <v>302</v>
      </c>
      <c r="C322" s="92">
        <v>302</v>
      </c>
      <c r="D322" s="94" t="s">
        <v>2674</v>
      </c>
      <c r="E322" s="94" t="s">
        <v>4158</v>
      </c>
      <c r="F322" s="94" t="s">
        <v>4194</v>
      </c>
      <c r="G322" s="94" t="s">
        <v>4767</v>
      </c>
      <c r="H322" s="94" t="s">
        <v>4160</v>
      </c>
      <c r="I322" s="95" t="s">
        <v>4160</v>
      </c>
      <c r="J322" s="94" t="s">
        <v>4768</v>
      </c>
      <c r="K322" s="92" t="s">
        <v>4254</v>
      </c>
      <c r="L322" s="92" t="s">
        <v>4250</v>
      </c>
      <c r="M322" s="92">
        <v>4</v>
      </c>
      <c r="N322" s="96">
        <v>1</v>
      </c>
      <c r="O322" s="96">
        <v>1</v>
      </c>
      <c r="P322" s="97">
        <v>1</v>
      </c>
      <c r="Q322" s="98">
        <v>20000000</v>
      </c>
      <c r="R322" s="98">
        <v>20000000</v>
      </c>
      <c r="S322" s="98">
        <v>20000000</v>
      </c>
      <c r="T322" s="96">
        <v>1</v>
      </c>
      <c r="U322" s="97">
        <v>0.25</v>
      </c>
      <c r="V322" s="99">
        <v>1</v>
      </c>
      <c r="W322" s="100">
        <v>2</v>
      </c>
      <c r="X322" s="97">
        <v>1</v>
      </c>
      <c r="Y322" s="98">
        <v>5837794</v>
      </c>
      <c r="Z322" s="98">
        <v>5837794</v>
      </c>
      <c r="AA322" s="98">
        <v>5837794</v>
      </c>
      <c r="AB322" s="100">
        <v>3</v>
      </c>
      <c r="AC322" s="101">
        <v>0.75</v>
      </c>
      <c r="AD322" s="100">
        <v>1</v>
      </c>
      <c r="AE322" s="102">
        <v>0</v>
      </c>
      <c r="AF322" s="101">
        <v>0</v>
      </c>
      <c r="AG322" s="98">
        <v>20000000</v>
      </c>
      <c r="AH322" s="98">
        <v>0</v>
      </c>
      <c r="AI322" s="98">
        <v>0</v>
      </c>
      <c r="AJ322" s="100">
        <v>3</v>
      </c>
      <c r="AK322" s="101">
        <v>0.75</v>
      </c>
      <c r="AL322" s="100">
        <v>1</v>
      </c>
      <c r="AM322" s="103">
        <v>0.25</v>
      </c>
      <c r="AN322" s="111">
        <v>1</v>
      </c>
      <c r="AO322" s="110">
        <v>1</v>
      </c>
      <c r="AP322" s="98">
        <f>+SUMIFS('Ejec Diciembre 2023 Cajica'!G:G,'Ejec Diciembre 2023 Cajica'!B:B,4,'Ejec Diciembre 2023 Cajica'!D:D,BD_Resúmen!B322)</f>
        <v>20000000</v>
      </c>
      <c r="AQ322" s="98">
        <f>+SUMIFS('Ejec Diciembre 2023 Cajica'!H:H,'Ejec Diciembre 2023 Cajica'!B:B,4,'Ejec Diciembre 2023 Cajica'!D:D,BD_Resúmen!B322)</f>
        <v>20000000</v>
      </c>
      <c r="AR322" s="98">
        <f>+SUMIFS('Ejec Diciembre 2023 Cajica'!I:I,'Ejec Diciembre 2023 Cajica'!B:B,4,'Ejec Diciembre 2023 Cajica'!D:D,BD_Resúmen!B322)</f>
        <v>20000000</v>
      </c>
      <c r="AS322" s="115">
        <v>4</v>
      </c>
      <c r="AT322" s="101">
        <v>1</v>
      </c>
      <c r="AU322" s="98">
        <f t="shared" si="10"/>
        <v>45837794</v>
      </c>
      <c r="AV322" s="98">
        <f t="shared" si="11"/>
        <v>45837794</v>
      </c>
      <c r="AW322" s="92" t="s">
        <v>5115</v>
      </c>
      <c r="AX322" s="92"/>
    </row>
    <row r="323" spans="2:50" s="104" customFormat="1" ht="72">
      <c r="B323" s="93">
        <v>303</v>
      </c>
      <c r="C323" s="92">
        <v>303</v>
      </c>
      <c r="D323" s="94" t="s">
        <v>2674</v>
      </c>
      <c r="E323" s="94" t="s">
        <v>4158</v>
      </c>
      <c r="F323" s="94" t="s">
        <v>4194</v>
      </c>
      <c r="G323" s="94" t="s">
        <v>4769</v>
      </c>
      <c r="H323" s="94" t="s">
        <v>4160</v>
      </c>
      <c r="I323" s="95" t="s">
        <v>4160</v>
      </c>
      <c r="J323" s="94" t="s">
        <v>4770</v>
      </c>
      <c r="K323" s="92" t="s">
        <v>4254</v>
      </c>
      <c r="L323" s="92" t="s">
        <v>4250</v>
      </c>
      <c r="M323" s="92">
        <v>4</v>
      </c>
      <c r="N323" s="96">
        <v>1</v>
      </c>
      <c r="O323" s="96">
        <v>1</v>
      </c>
      <c r="P323" s="97">
        <v>1</v>
      </c>
      <c r="Q323" s="98">
        <v>20000000</v>
      </c>
      <c r="R323" s="98">
        <v>20000000</v>
      </c>
      <c r="S323" s="98">
        <v>20000000</v>
      </c>
      <c r="T323" s="96">
        <v>1</v>
      </c>
      <c r="U323" s="97">
        <v>0.25</v>
      </c>
      <c r="V323" s="99">
        <v>1</v>
      </c>
      <c r="W323" s="100">
        <v>0</v>
      </c>
      <c r="X323" s="97">
        <v>0</v>
      </c>
      <c r="Y323" s="98">
        <v>0</v>
      </c>
      <c r="Z323" s="98">
        <v>0</v>
      </c>
      <c r="AA323" s="98">
        <v>0</v>
      </c>
      <c r="AB323" s="100">
        <v>1</v>
      </c>
      <c r="AC323" s="101">
        <v>0.25</v>
      </c>
      <c r="AD323" s="100">
        <v>1</v>
      </c>
      <c r="AE323" s="102">
        <v>1</v>
      </c>
      <c r="AF323" s="101">
        <v>1</v>
      </c>
      <c r="AG323" s="98">
        <v>0</v>
      </c>
      <c r="AH323" s="98">
        <v>0</v>
      </c>
      <c r="AI323" s="98">
        <v>0</v>
      </c>
      <c r="AJ323" s="100">
        <v>2</v>
      </c>
      <c r="AK323" s="101">
        <v>0.5</v>
      </c>
      <c r="AL323" s="100">
        <v>2</v>
      </c>
      <c r="AM323" s="103">
        <v>0.5</v>
      </c>
      <c r="AN323" s="111">
        <v>5</v>
      </c>
      <c r="AO323" s="110">
        <v>1</v>
      </c>
      <c r="AP323" s="98">
        <f>+SUMIFS('Ejec Diciembre 2023 Cajica'!G:G,'Ejec Diciembre 2023 Cajica'!B:B,4,'Ejec Diciembre 2023 Cajica'!D:D,BD_Resúmen!B323)</f>
        <v>0</v>
      </c>
      <c r="AQ323" s="98">
        <f>+SUMIFS('Ejec Diciembre 2023 Cajica'!H:H,'Ejec Diciembre 2023 Cajica'!B:B,4,'Ejec Diciembre 2023 Cajica'!D:D,BD_Resúmen!B323)</f>
        <v>0</v>
      </c>
      <c r="AR323" s="98">
        <f>+SUMIFS('Ejec Diciembre 2023 Cajica'!I:I,'Ejec Diciembre 2023 Cajica'!B:B,4,'Ejec Diciembre 2023 Cajica'!D:D,BD_Resúmen!B323)</f>
        <v>0</v>
      </c>
      <c r="AS323" s="115">
        <v>7</v>
      </c>
      <c r="AT323" s="101">
        <v>1</v>
      </c>
      <c r="AU323" s="98">
        <f t="shared" si="10"/>
        <v>20000000</v>
      </c>
      <c r="AV323" s="98">
        <f t="shared" si="11"/>
        <v>20000000</v>
      </c>
      <c r="AW323" s="92" t="s">
        <v>5116</v>
      </c>
      <c r="AX323" s="92"/>
    </row>
    <row r="324" spans="2:50" s="104" customFormat="1" ht="60">
      <c r="B324" s="93">
        <v>304</v>
      </c>
      <c r="C324" s="92">
        <v>304</v>
      </c>
      <c r="D324" s="94" t="s">
        <v>2674</v>
      </c>
      <c r="E324" s="94" t="s">
        <v>4158</v>
      </c>
      <c r="F324" s="94" t="s">
        <v>4194</v>
      </c>
      <c r="G324" s="94" t="s">
        <v>4771</v>
      </c>
      <c r="H324" s="94" t="s">
        <v>4160</v>
      </c>
      <c r="I324" s="95" t="s">
        <v>4160</v>
      </c>
      <c r="J324" s="94" t="s">
        <v>4772</v>
      </c>
      <c r="K324" s="92" t="s">
        <v>4254</v>
      </c>
      <c r="L324" s="92" t="s">
        <v>4250</v>
      </c>
      <c r="M324" s="92">
        <v>200</v>
      </c>
      <c r="N324" s="96">
        <v>70</v>
      </c>
      <c r="O324" s="96">
        <v>70</v>
      </c>
      <c r="P324" s="97">
        <v>1</v>
      </c>
      <c r="Q324" s="98">
        <v>30000000</v>
      </c>
      <c r="R324" s="98">
        <v>30000000</v>
      </c>
      <c r="S324" s="98">
        <v>30000000</v>
      </c>
      <c r="T324" s="96">
        <v>70</v>
      </c>
      <c r="U324" s="97">
        <v>0.35</v>
      </c>
      <c r="V324" s="99">
        <v>40</v>
      </c>
      <c r="W324" s="100">
        <v>1047</v>
      </c>
      <c r="X324" s="97">
        <v>1</v>
      </c>
      <c r="Y324" s="98">
        <v>9622222</v>
      </c>
      <c r="Z324" s="98">
        <v>9622222</v>
      </c>
      <c r="AA324" s="98">
        <v>9622222</v>
      </c>
      <c r="AB324" s="100">
        <v>1117</v>
      </c>
      <c r="AC324" s="101">
        <v>1</v>
      </c>
      <c r="AD324" s="100">
        <v>0</v>
      </c>
      <c r="AE324" s="102">
        <v>1173</v>
      </c>
      <c r="AF324" s="101">
        <v>0</v>
      </c>
      <c r="AG324" s="98">
        <v>0</v>
      </c>
      <c r="AH324" s="98">
        <v>0</v>
      </c>
      <c r="AI324" s="98">
        <v>0</v>
      </c>
      <c r="AJ324" s="100">
        <v>2290</v>
      </c>
      <c r="AK324" s="101">
        <v>1</v>
      </c>
      <c r="AL324" s="100">
        <v>480</v>
      </c>
      <c r="AM324" s="103">
        <v>2.4</v>
      </c>
      <c r="AN324" s="111">
        <v>1873</v>
      </c>
      <c r="AO324" s="110">
        <v>1</v>
      </c>
      <c r="AP324" s="98">
        <f>+SUMIFS('Ejec Diciembre 2023 Cajica'!G:G,'Ejec Diciembre 2023 Cajica'!B:B,4,'Ejec Diciembre 2023 Cajica'!D:D,BD_Resúmen!B324)</f>
        <v>0</v>
      </c>
      <c r="AQ324" s="98">
        <f>+SUMIFS('Ejec Diciembre 2023 Cajica'!H:H,'Ejec Diciembre 2023 Cajica'!B:B,4,'Ejec Diciembre 2023 Cajica'!D:D,BD_Resúmen!B324)</f>
        <v>0</v>
      </c>
      <c r="AR324" s="98">
        <f>+SUMIFS('Ejec Diciembre 2023 Cajica'!I:I,'Ejec Diciembre 2023 Cajica'!B:B,4,'Ejec Diciembre 2023 Cajica'!D:D,BD_Resúmen!B324)</f>
        <v>0</v>
      </c>
      <c r="AS324" s="115">
        <v>4163</v>
      </c>
      <c r="AT324" s="101">
        <v>1</v>
      </c>
      <c r="AU324" s="98">
        <f t="shared" si="10"/>
        <v>39622222</v>
      </c>
      <c r="AV324" s="98">
        <f t="shared" si="11"/>
        <v>39622222</v>
      </c>
      <c r="AW324" s="92" t="s">
        <v>5117</v>
      </c>
      <c r="AX324" s="92"/>
    </row>
    <row r="325" spans="2:50" s="104" customFormat="1" ht="36">
      <c r="B325" s="93">
        <v>305</v>
      </c>
      <c r="C325" s="92">
        <v>305</v>
      </c>
      <c r="D325" s="94" t="s">
        <v>2674</v>
      </c>
      <c r="E325" s="94" t="s">
        <v>4158</v>
      </c>
      <c r="F325" s="94" t="s">
        <v>4195</v>
      </c>
      <c r="G325" s="94" t="s">
        <v>4773</v>
      </c>
      <c r="H325" s="94" t="s">
        <v>4160</v>
      </c>
      <c r="I325" s="95" t="s">
        <v>4160</v>
      </c>
      <c r="J325" s="94" t="s">
        <v>4774</v>
      </c>
      <c r="K325" s="92" t="s">
        <v>4249</v>
      </c>
      <c r="L325" s="92" t="s">
        <v>4250</v>
      </c>
      <c r="M325" s="92">
        <v>1</v>
      </c>
      <c r="N325" s="96">
        <v>1</v>
      </c>
      <c r="O325" s="96">
        <v>1</v>
      </c>
      <c r="P325" s="97">
        <v>1</v>
      </c>
      <c r="Q325" s="98">
        <v>20000000</v>
      </c>
      <c r="R325" s="98">
        <v>20000000</v>
      </c>
      <c r="S325" s="98">
        <v>20000000</v>
      </c>
      <c r="T325" s="96">
        <v>1</v>
      </c>
      <c r="U325" s="97">
        <v>0.25</v>
      </c>
      <c r="V325" s="99">
        <v>1</v>
      </c>
      <c r="W325" s="100">
        <v>2</v>
      </c>
      <c r="X325" s="97">
        <v>1</v>
      </c>
      <c r="Y325" s="98">
        <v>9622222</v>
      </c>
      <c r="Z325" s="98">
        <v>9622222</v>
      </c>
      <c r="AA325" s="98">
        <v>9622222</v>
      </c>
      <c r="AB325" s="100">
        <v>3</v>
      </c>
      <c r="AC325" s="101">
        <v>0.5</v>
      </c>
      <c r="AD325" s="100">
        <v>1</v>
      </c>
      <c r="AE325" s="102">
        <v>0</v>
      </c>
      <c r="AF325" s="101">
        <v>0</v>
      </c>
      <c r="AG325" s="98">
        <v>0</v>
      </c>
      <c r="AH325" s="98">
        <v>0</v>
      </c>
      <c r="AI325" s="98">
        <v>0</v>
      </c>
      <c r="AJ325" s="100">
        <v>3</v>
      </c>
      <c r="AK325" s="101">
        <v>0.75</v>
      </c>
      <c r="AL325" s="100">
        <v>1</v>
      </c>
      <c r="AM325" s="103">
        <v>0.25</v>
      </c>
      <c r="AN325" s="111">
        <v>1</v>
      </c>
      <c r="AO325" s="110">
        <v>1</v>
      </c>
      <c r="AP325" s="98">
        <f>+SUMIFS('Ejec Diciembre 2023 Cajica'!G:G,'Ejec Diciembre 2023 Cajica'!B:B,4,'Ejec Diciembre 2023 Cajica'!D:D,BD_Resúmen!B325)</f>
        <v>0</v>
      </c>
      <c r="AQ325" s="98">
        <f>+SUMIFS('Ejec Diciembre 2023 Cajica'!H:H,'Ejec Diciembre 2023 Cajica'!B:B,4,'Ejec Diciembre 2023 Cajica'!D:D,BD_Resúmen!B325)</f>
        <v>0</v>
      </c>
      <c r="AR325" s="98">
        <f>+SUMIFS('Ejec Diciembre 2023 Cajica'!I:I,'Ejec Diciembre 2023 Cajica'!B:B,4,'Ejec Diciembre 2023 Cajica'!D:D,BD_Resúmen!B325)</f>
        <v>0</v>
      </c>
      <c r="AS325" s="115">
        <v>1</v>
      </c>
      <c r="AT325" s="101">
        <v>1</v>
      </c>
      <c r="AU325" s="98">
        <f t="shared" si="10"/>
        <v>29622222</v>
      </c>
      <c r="AV325" s="98">
        <f t="shared" si="11"/>
        <v>29622222</v>
      </c>
      <c r="AW325" s="92" t="s">
        <v>5118</v>
      </c>
      <c r="AX325" s="92"/>
    </row>
    <row r="326" spans="2:50" s="104" customFormat="1" ht="60">
      <c r="B326" s="93">
        <v>306</v>
      </c>
      <c r="C326" s="92">
        <v>306</v>
      </c>
      <c r="D326" s="94" t="s">
        <v>2674</v>
      </c>
      <c r="E326" s="94" t="s">
        <v>4158</v>
      </c>
      <c r="F326" s="94" t="s">
        <v>4195</v>
      </c>
      <c r="G326" s="94" t="s">
        <v>4775</v>
      </c>
      <c r="H326" s="94" t="s">
        <v>4160</v>
      </c>
      <c r="I326" s="95" t="s">
        <v>4160</v>
      </c>
      <c r="J326" s="94" t="s">
        <v>4776</v>
      </c>
      <c r="K326" s="92" t="s">
        <v>4254</v>
      </c>
      <c r="L326" s="92" t="s">
        <v>4250</v>
      </c>
      <c r="M326" s="92">
        <v>4</v>
      </c>
      <c r="N326" s="96">
        <v>1</v>
      </c>
      <c r="O326" s="96">
        <v>1</v>
      </c>
      <c r="P326" s="97">
        <v>1</v>
      </c>
      <c r="Q326" s="98">
        <v>365000000</v>
      </c>
      <c r="R326" s="98">
        <v>79092740.5</v>
      </c>
      <c r="S326" s="98">
        <v>79092740.5</v>
      </c>
      <c r="T326" s="96">
        <v>1</v>
      </c>
      <c r="U326" s="97">
        <v>0.25</v>
      </c>
      <c r="V326" s="99">
        <v>1</v>
      </c>
      <c r="W326" s="100">
        <v>1</v>
      </c>
      <c r="X326" s="97">
        <v>1</v>
      </c>
      <c r="Y326" s="98">
        <v>9622222</v>
      </c>
      <c r="Z326" s="98">
        <v>9622222</v>
      </c>
      <c r="AA326" s="98">
        <v>9622222</v>
      </c>
      <c r="AB326" s="100">
        <v>2</v>
      </c>
      <c r="AC326" s="101">
        <v>0.5</v>
      </c>
      <c r="AD326" s="100">
        <v>1</v>
      </c>
      <c r="AE326" s="102">
        <v>1</v>
      </c>
      <c r="AF326" s="101">
        <v>1</v>
      </c>
      <c r="AG326" s="98">
        <v>0</v>
      </c>
      <c r="AH326" s="98">
        <v>0</v>
      </c>
      <c r="AI326" s="98">
        <v>0</v>
      </c>
      <c r="AJ326" s="100">
        <v>3</v>
      </c>
      <c r="AK326" s="101">
        <v>0.75</v>
      </c>
      <c r="AL326" s="100">
        <v>1</v>
      </c>
      <c r="AM326" s="103">
        <v>0.25</v>
      </c>
      <c r="AN326" s="111">
        <v>2</v>
      </c>
      <c r="AO326" s="110">
        <v>1</v>
      </c>
      <c r="AP326" s="98">
        <f>+SUMIFS('Ejec Diciembre 2023 Cajica'!G:G,'Ejec Diciembre 2023 Cajica'!B:B,4,'Ejec Diciembre 2023 Cajica'!D:D,BD_Resúmen!B326)</f>
        <v>0</v>
      </c>
      <c r="AQ326" s="98">
        <f>+SUMIFS('Ejec Diciembre 2023 Cajica'!H:H,'Ejec Diciembre 2023 Cajica'!B:B,4,'Ejec Diciembre 2023 Cajica'!D:D,BD_Resúmen!B326)</f>
        <v>0</v>
      </c>
      <c r="AR326" s="98">
        <f>+SUMIFS('Ejec Diciembre 2023 Cajica'!I:I,'Ejec Diciembre 2023 Cajica'!B:B,4,'Ejec Diciembre 2023 Cajica'!D:D,BD_Resúmen!B326)</f>
        <v>0</v>
      </c>
      <c r="AS326" s="115">
        <v>5</v>
      </c>
      <c r="AT326" s="101">
        <v>1</v>
      </c>
      <c r="AU326" s="98">
        <f t="shared" si="10"/>
        <v>88714962.5</v>
      </c>
      <c r="AV326" s="98">
        <f t="shared" si="11"/>
        <v>88714962.5</v>
      </c>
      <c r="AW326" s="92" t="s">
        <v>5119</v>
      </c>
      <c r="AX326" s="92"/>
    </row>
    <row r="327" spans="2:50" s="104" customFormat="1" ht="72">
      <c r="B327" s="106">
        <v>307</v>
      </c>
      <c r="C327" s="92">
        <v>307</v>
      </c>
      <c r="D327" s="94" t="s">
        <v>2674</v>
      </c>
      <c r="E327" s="94" t="s">
        <v>4158</v>
      </c>
      <c r="F327" s="94" t="s">
        <v>4195</v>
      </c>
      <c r="G327" s="94" t="s">
        <v>4777</v>
      </c>
      <c r="H327" s="94" t="s">
        <v>4160</v>
      </c>
      <c r="I327" s="95" t="s">
        <v>4160</v>
      </c>
      <c r="J327" s="94" t="s">
        <v>4270</v>
      </c>
      <c r="K327" s="92" t="s">
        <v>4254</v>
      </c>
      <c r="L327" s="92" t="s">
        <v>4250</v>
      </c>
      <c r="M327" s="92">
        <v>100</v>
      </c>
      <c r="N327" s="96">
        <v>39</v>
      </c>
      <c r="O327" s="96">
        <v>39</v>
      </c>
      <c r="P327" s="97">
        <v>1</v>
      </c>
      <c r="Q327" s="170">
        <v>10000000</v>
      </c>
      <c r="R327" s="170">
        <v>10000000</v>
      </c>
      <c r="S327" s="170">
        <v>10000000</v>
      </c>
      <c r="T327" s="96">
        <v>39</v>
      </c>
      <c r="U327" s="97">
        <v>0.39</v>
      </c>
      <c r="V327" s="99">
        <v>27</v>
      </c>
      <c r="W327" s="100">
        <v>54</v>
      </c>
      <c r="X327" s="97">
        <v>1</v>
      </c>
      <c r="Y327" s="170">
        <v>9622222</v>
      </c>
      <c r="Z327" s="170">
        <v>9622222</v>
      </c>
      <c r="AA327" s="170">
        <v>9622222</v>
      </c>
      <c r="AB327" s="100">
        <v>93</v>
      </c>
      <c r="AC327" s="101">
        <v>0.93</v>
      </c>
      <c r="AD327" s="100">
        <v>3</v>
      </c>
      <c r="AE327" s="102">
        <v>768</v>
      </c>
      <c r="AF327" s="101">
        <v>1</v>
      </c>
      <c r="AG327" s="170">
        <v>0</v>
      </c>
      <c r="AH327" s="170">
        <v>0</v>
      </c>
      <c r="AI327" s="170">
        <v>0</v>
      </c>
      <c r="AJ327" s="100">
        <v>861</v>
      </c>
      <c r="AK327" s="101">
        <v>1</v>
      </c>
      <c r="AL327" s="100">
        <v>0</v>
      </c>
      <c r="AM327" s="103">
        <v>0</v>
      </c>
      <c r="AN327" s="111">
        <v>861</v>
      </c>
      <c r="AO327" s="110">
        <v>0</v>
      </c>
      <c r="AP327" s="170">
        <f>+SUMIFS('Ejec Diciembre 2023 Cajica'!G:G,'Ejec Diciembre 2023 Cajica'!B:B,4,'Ejec Diciembre 2023 Cajica'!D:D,BD_Resúmen!B327)</f>
        <v>0</v>
      </c>
      <c r="AQ327" s="170">
        <f>+SUMIFS('Ejec Diciembre 2023 Cajica'!H:H,'Ejec Diciembre 2023 Cajica'!C:C,4,'Ejec Diciembre 2023 Cajica'!E:E,BD_Resúmen!C327)</f>
        <v>0</v>
      </c>
      <c r="AR327" s="170">
        <f>+SUMIFS('Ejec Diciembre 2023 Cajica'!I:I,'Ejec Diciembre 2023 Cajica'!D:D,4,'Ejec Diciembre 2023 Cajica'!F:F,BD_Resúmen!D327)</f>
        <v>0</v>
      </c>
      <c r="AS327" s="115">
        <v>1722</v>
      </c>
      <c r="AT327" s="101">
        <v>1</v>
      </c>
      <c r="AU327" s="170">
        <f t="shared" si="10"/>
        <v>19622222</v>
      </c>
      <c r="AV327" s="172">
        <f t="shared" si="11"/>
        <v>19622222</v>
      </c>
      <c r="AW327" s="92" t="s">
        <v>5120</v>
      </c>
      <c r="AX327" s="92"/>
    </row>
    <row r="328" spans="2:50" s="104" customFormat="1" ht="48">
      <c r="B328" s="106">
        <v>307</v>
      </c>
      <c r="C328" s="92">
        <v>308</v>
      </c>
      <c r="D328" s="94" t="s">
        <v>2674</v>
      </c>
      <c r="E328" s="94" t="s">
        <v>4158</v>
      </c>
      <c r="F328" s="94" t="s">
        <v>4195</v>
      </c>
      <c r="G328" s="94" t="s">
        <v>4777</v>
      </c>
      <c r="H328" s="94" t="s">
        <v>4160</v>
      </c>
      <c r="I328" s="95" t="s">
        <v>4160</v>
      </c>
      <c r="J328" s="94" t="s">
        <v>4778</v>
      </c>
      <c r="K328" s="92" t="s">
        <v>4254</v>
      </c>
      <c r="L328" s="92" t="s">
        <v>4250</v>
      </c>
      <c r="M328" s="92">
        <v>9</v>
      </c>
      <c r="N328" s="96">
        <v>2</v>
      </c>
      <c r="O328" s="96">
        <v>2</v>
      </c>
      <c r="P328" s="97">
        <v>1</v>
      </c>
      <c r="Q328" s="171"/>
      <c r="R328" s="171"/>
      <c r="S328" s="171"/>
      <c r="T328" s="96">
        <v>2</v>
      </c>
      <c r="U328" s="97">
        <v>0.22222222222222221</v>
      </c>
      <c r="V328" s="99">
        <v>3</v>
      </c>
      <c r="W328" s="100">
        <v>13</v>
      </c>
      <c r="X328" s="97">
        <v>1</v>
      </c>
      <c r="Y328" s="171"/>
      <c r="Z328" s="171"/>
      <c r="AA328" s="171"/>
      <c r="AB328" s="100">
        <v>15</v>
      </c>
      <c r="AC328" s="101">
        <v>1</v>
      </c>
      <c r="AD328" s="100">
        <v>0</v>
      </c>
      <c r="AE328" s="102">
        <v>13</v>
      </c>
      <c r="AF328" s="101">
        <v>0</v>
      </c>
      <c r="AG328" s="171"/>
      <c r="AH328" s="171"/>
      <c r="AI328" s="171"/>
      <c r="AJ328" s="100">
        <v>28</v>
      </c>
      <c r="AK328" s="101">
        <v>1</v>
      </c>
      <c r="AL328" s="100">
        <v>0</v>
      </c>
      <c r="AM328" s="103">
        <v>0</v>
      </c>
      <c r="AN328" s="111">
        <v>0</v>
      </c>
      <c r="AO328" s="110">
        <v>0</v>
      </c>
      <c r="AP328" s="171"/>
      <c r="AQ328" s="171"/>
      <c r="AR328" s="171"/>
      <c r="AS328" s="115">
        <v>28</v>
      </c>
      <c r="AT328" s="101">
        <v>1</v>
      </c>
      <c r="AU328" s="171">
        <f t="shared" si="10"/>
        <v>0</v>
      </c>
      <c r="AV328" s="172">
        <f t="shared" si="11"/>
        <v>0</v>
      </c>
      <c r="AW328" s="92" t="s">
        <v>5121</v>
      </c>
      <c r="AX328" s="92"/>
    </row>
    <row r="329" spans="2:50" s="104" customFormat="1" ht="36">
      <c r="B329" s="106">
        <v>309</v>
      </c>
      <c r="C329" s="92">
        <v>309</v>
      </c>
      <c r="D329" s="94" t="s">
        <v>2674</v>
      </c>
      <c r="E329" s="94" t="s">
        <v>4158</v>
      </c>
      <c r="F329" s="94" t="s">
        <v>4195</v>
      </c>
      <c r="G329" s="94" t="s">
        <v>4779</v>
      </c>
      <c r="H329" s="94" t="s">
        <v>4160</v>
      </c>
      <c r="I329" s="95" t="s">
        <v>4160</v>
      </c>
      <c r="J329" s="94" t="s">
        <v>4780</v>
      </c>
      <c r="K329" s="92" t="s">
        <v>4254</v>
      </c>
      <c r="L329" s="92" t="s">
        <v>4250</v>
      </c>
      <c r="M329" s="92">
        <v>4</v>
      </c>
      <c r="N329" s="96">
        <v>1</v>
      </c>
      <c r="O329" s="96">
        <v>1</v>
      </c>
      <c r="P329" s="97">
        <v>1</v>
      </c>
      <c r="Q329" s="170">
        <v>30000000</v>
      </c>
      <c r="R329" s="170">
        <v>30000000</v>
      </c>
      <c r="S329" s="170">
        <v>30000000</v>
      </c>
      <c r="T329" s="96">
        <v>1</v>
      </c>
      <c r="U329" s="97">
        <v>0.25</v>
      </c>
      <c r="V329" s="99">
        <v>1</v>
      </c>
      <c r="W329" s="100">
        <v>1</v>
      </c>
      <c r="X329" s="97">
        <v>1</v>
      </c>
      <c r="Y329" s="170">
        <v>5837794</v>
      </c>
      <c r="Z329" s="170">
        <v>5837794</v>
      </c>
      <c r="AA329" s="170">
        <v>5837794</v>
      </c>
      <c r="AB329" s="100">
        <v>2</v>
      </c>
      <c r="AC329" s="101">
        <v>0.5</v>
      </c>
      <c r="AD329" s="100">
        <v>1</v>
      </c>
      <c r="AE329" s="102">
        <v>1</v>
      </c>
      <c r="AF329" s="101">
        <v>1</v>
      </c>
      <c r="AG329" s="170">
        <v>0</v>
      </c>
      <c r="AH329" s="170">
        <v>0</v>
      </c>
      <c r="AI329" s="170">
        <v>0</v>
      </c>
      <c r="AJ329" s="100">
        <v>3</v>
      </c>
      <c r="AK329" s="101">
        <v>0.75</v>
      </c>
      <c r="AL329" s="100">
        <v>1</v>
      </c>
      <c r="AM329" s="103">
        <v>0.25</v>
      </c>
      <c r="AN329" s="111">
        <v>8</v>
      </c>
      <c r="AO329" s="110">
        <v>1</v>
      </c>
      <c r="AP329" s="170">
        <f>+SUMIFS('Ejec Diciembre 2023 Cajica'!G:G,'Ejec Diciembre 2023 Cajica'!B:B,4,'Ejec Diciembre 2023 Cajica'!D:D,BD_Resúmen!B329)</f>
        <v>31000000</v>
      </c>
      <c r="AQ329" s="170">
        <f>+SUMIFS('Ejec Diciembre 2023 Cajica'!H:H,'Ejec Diciembre 2023 Cajica'!B:B,4,'Ejec Diciembre 2023 Cajica'!D:D,BD_Resúmen!B329)</f>
        <v>0</v>
      </c>
      <c r="AR329" s="170">
        <f>+SUMIFS('Ejec Diciembre 2023 Cajica'!I:I,'Ejec Diciembre 2023 Cajica'!B:B,4,'Ejec Diciembre 2023 Cajica'!D:D,BD_Resúmen!B329)</f>
        <v>0</v>
      </c>
      <c r="AS329" s="115">
        <v>11</v>
      </c>
      <c r="AT329" s="101">
        <v>1</v>
      </c>
      <c r="AU329" s="170">
        <f t="shared" si="10"/>
        <v>35837794</v>
      </c>
      <c r="AV329" s="172">
        <f t="shared" si="11"/>
        <v>35837794</v>
      </c>
      <c r="AW329" s="92" t="s">
        <v>5122</v>
      </c>
      <c r="AX329" s="92"/>
    </row>
    <row r="330" spans="2:50" s="104" customFormat="1" ht="48">
      <c r="B330" s="106">
        <v>309</v>
      </c>
      <c r="C330" s="92">
        <v>310</v>
      </c>
      <c r="D330" s="94" t="s">
        <v>2674</v>
      </c>
      <c r="E330" s="94" t="s">
        <v>4158</v>
      </c>
      <c r="F330" s="94" t="s">
        <v>4195</v>
      </c>
      <c r="G330" s="94" t="s">
        <v>4779</v>
      </c>
      <c r="H330" s="94" t="s">
        <v>4160</v>
      </c>
      <c r="I330" s="95" t="s">
        <v>4160</v>
      </c>
      <c r="J330" s="94" t="s">
        <v>4780</v>
      </c>
      <c r="K330" s="92" t="s">
        <v>4254</v>
      </c>
      <c r="L330" s="92" t="s">
        <v>4250</v>
      </c>
      <c r="M330" s="92">
        <v>4</v>
      </c>
      <c r="N330" s="96">
        <v>1</v>
      </c>
      <c r="O330" s="96">
        <v>1</v>
      </c>
      <c r="P330" s="97">
        <v>1</v>
      </c>
      <c r="Q330" s="171"/>
      <c r="R330" s="171"/>
      <c r="S330" s="171"/>
      <c r="T330" s="96">
        <v>1</v>
      </c>
      <c r="U330" s="97">
        <v>0.25</v>
      </c>
      <c r="V330" s="99">
        <v>1</v>
      </c>
      <c r="W330" s="100">
        <v>1</v>
      </c>
      <c r="X330" s="97">
        <v>1</v>
      </c>
      <c r="Y330" s="171"/>
      <c r="Z330" s="171"/>
      <c r="AA330" s="171"/>
      <c r="AB330" s="100">
        <v>2</v>
      </c>
      <c r="AC330" s="101">
        <v>0.5</v>
      </c>
      <c r="AD330" s="100">
        <v>1</v>
      </c>
      <c r="AE330" s="102">
        <v>2</v>
      </c>
      <c r="AF330" s="101">
        <v>1</v>
      </c>
      <c r="AG330" s="171"/>
      <c r="AH330" s="171"/>
      <c r="AI330" s="171"/>
      <c r="AJ330" s="100">
        <v>4</v>
      </c>
      <c r="AK330" s="101">
        <v>1</v>
      </c>
      <c r="AL330" s="100">
        <v>1</v>
      </c>
      <c r="AM330" s="103">
        <v>0.25</v>
      </c>
      <c r="AN330" s="111">
        <v>3</v>
      </c>
      <c r="AO330" s="110">
        <v>1</v>
      </c>
      <c r="AP330" s="171"/>
      <c r="AQ330" s="171"/>
      <c r="AR330" s="171"/>
      <c r="AS330" s="115">
        <v>7</v>
      </c>
      <c r="AT330" s="101">
        <v>1</v>
      </c>
      <c r="AU330" s="171">
        <f t="shared" si="10"/>
        <v>0</v>
      </c>
      <c r="AV330" s="172">
        <f t="shared" si="11"/>
        <v>0</v>
      </c>
      <c r="AW330" s="92" t="s">
        <v>5123</v>
      </c>
      <c r="AX330" s="92"/>
    </row>
    <row r="331" spans="2:50" s="104" customFormat="1" ht="72">
      <c r="B331" s="93">
        <v>311</v>
      </c>
      <c r="C331" s="92">
        <v>311</v>
      </c>
      <c r="D331" s="94" t="s">
        <v>2674</v>
      </c>
      <c r="E331" s="94" t="s">
        <v>4158</v>
      </c>
      <c r="F331" s="94" t="s">
        <v>4196</v>
      </c>
      <c r="G331" s="94" t="s">
        <v>4781</v>
      </c>
      <c r="H331" s="94" t="s">
        <v>4113</v>
      </c>
      <c r="I331" s="95" t="s">
        <v>4113</v>
      </c>
      <c r="J331" s="94" t="s">
        <v>4270</v>
      </c>
      <c r="K331" s="92" t="s">
        <v>4254</v>
      </c>
      <c r="L331" s="92" t="s">
        <v>4417</v>
      </c>
      <c r="M331" s="92">
        <v>0.78</v>
      </c>
      <c r="N331" s="96">
        <v>0.17</v>
      </c>
      <c r="O331" s="96">
        <v>0.17</v>
      </c>
      <c r="P331" s="97">
        <v>1</v>
      </c>
      <c r="Q331" s="98">
        <v>132000000</v>
      </c>
      <c r="R331" s="98">
        <v>132000000</v>
      </c>
      <c r="S331" s="98">
        <v>132000000</v>
      </c>
      <c r="T331" s="96">
        <v>0.17</v>
      </c>
      <c r="U331" s="97">
        <v>0.21794871794871795</v>
      </c>
      <c r="V331" s="99">
        <v>0.2</v>
      </c>
      <c r="W331" s="100">
        <v>0.18</v>
      </c>
      <c r="X331" s="97">
        <v>0.89999999999999991</v>
      </c>
      <c r="Y331" s="98">
        <v>128541147</v>
      </c>
      <c r="Z331" s="98">
        <v>119678813</v>
      </c>
      <c r="AA331" s="98">
        <v>119678813</v>
      </c>
      <c r="AB331" s="100">
        <v>0.35</v>
      </c>
      <c r="AC331" s="101">
        <v>0.44871794871794868</v>
      </c>
      <c r="AD331" s="100">
        <v>0.22</v>
      </c>
      <c r="AE331" s="102">
        <v>0.55000000000000004</v>
      </c>
      <c r="AF331" s="101">
        <v>1</v>
      </c>
      <c r="AG331" s="98">
        <v>191349929</v>
      </c>
      <c r="AH331" s="98">
        <v>191349929</v>
      </c>
      <c r="AI331" s="98">
        <v>191349929</v>
      </c>
      <c r="AJ331" s="100">
        <v>0.9</v>
      </c>
      <c r="AK331" s="101">
        <v>1</v>
      </c>
      <c r="AL331" s="100">
        <v>0.21</v>
      </c>
      <c r="AM331" s="103">
        <v>0.26923076923076922</v>
      </c>
      <c r="AN331" s="111">
        <v>21</v>
      </c>
      <c r="AO331" s="110">
        <v>1</v>
      </c>
      <c r="AP331" s="98">
        <f>+SUMIFS('Ejec Diciembre 2023 Cajica'!G:G,'Ejec Diciembre 2023 Cajica'!B:B,4,'Ejec Diciembre 2023 Cajica'!D:D,BD_Resúmen!B331)</f>
        <v>181878603</v>
      </c>
      <c r="AQ331" s="98">
        <f>+SUMIFS('Ejec Diciembre 2023 Cajica'!H:H,'Ejec Diciembre 2023 Cajica'!B:B,4,'Ejec Diciembre 2023 Cajica'!D:D,BD_Resúmen!B331)</f>
        <v>181878603</v>
      </c>
      <c r="AR331" s="98">
        <f>+SUMIFS('Ejec Diciembre 2023 Cajica'!I:I,'Ejec Diciembre 2023 Cajica'!B:B,4,'Ejec Diciembre 2023 Cajica'!D:D,BD_Resúmen!B331)</f>
        <v>66833400</v>
      </c>
      <c r="AS331" s="115">
        <v>21.9</v>
      </c>
      <c r="AT331" s="101">
        <v>1</v>
      </c>
      <c r="AU331" s="98">
        <f t="shared" si="10"/>
        <v>624907345</v>
      </c>
      <c r="AV331" s="98">
        <f t="shared" si="11"/>
        <v>509862142</v>
      </c>
      <c r="AW331" s="92" t="s">
        <v>5124</v>
      </c>
      <c r="AX331" s="92"/>
    </row>
    <row r="332" spans="2:50" s="104" customFormat="1" ht="48">
      <c r="B332" s="93">
        <v>312</v>
      </c>
      <c r="C332" s="92">
        <v>312</v>
      </c>
      <c r="D332" s="94" t="s">
        <v>2674</v>
      </c>
      <c r="E332" s="94" t="s">
        <v>4158</v>
      </c>
      <c r="F332" s="94" t="s">
        <v>4196</v>
      </c>
      <c r="G332" s="94" t="s">
        <v>4782</v>
      </c>
      <c r="H332" s="94" t="s">
        <v>4160</v>
      </c>
      <c r="I332" s="95" t="s">
        <v>4160</v>
      </c>
      <c r="J332" s="94" t="s">
        <v>4783</v>
      </c>
      <c r="K332" s="92" t="s">
        <v>4254</v>
      </c>
      <c r="L332" s="92" t="s">
        <v>4250</v>
      </c>
      <c r="M332" s="92">
        <v>1</v>
      </c>
      <c r="N332" s="96">
        <v>0</v>
      </c>
      <c r="O332" s="96">
        <v>0</v>
      </c>
      <c r="P332" s="97">
        <v>0</v>
      </c>
      <c r="Q332" s="98">
        <v>0</v>
      </c>
      <c r="R332" s="98">
        <v>0</v>
      </c>
      <c r="S332" s="98">
        <v>0</v>
      </c>
      <c r="T332" s="96">
        <v>0</v>
      </c>
      <c r="U332" s="97">
        <v>0</v>
      </c>
      <c r="V332" s="99">
        <v>0.33</v>
      </c>
      <c r="W332" s="100">
        <v>1</v>
      </c>
      <c r="X332" s="97">
        <v>1</v>
      </c>
      <c r="Y332" s="98">
        <v>5755556</v>
      </c>
      <c r="Z332" s="98">
        <v>5755556</v>
      </c>
      <c r="AA332" s="98">
        <v>5755556</v>
      </c>
      <c r="AB332" s="100">
        <v>1</v>
      </c>
      <c r="AC332" s="101">
        <v>1</v>
      </c>
      <c r="AD332" s="100">
        <v>0</v>
      </c>
      <c r="AE332" s="102">
        <v>1</v>
      </c>
      <c r="AF332" s="101">
        <v>0</v>
      </c>
      <c r="AG332" s="98">
        <v>0</v>
      </c>
      <c r="AH332" s="98">
        <v>0</v>
      </c>
      <c r="AI332" s="98">
        <v>0</v>
      </c>
      <c r="AJ332" s="100">
        <v>2</v>
      </c>
      <c r="AK332" s="101">
        <v>1</v>
      </c>
      <c r="AL332" s="100">
        <v>1</v>
      </c>
      <c r="AM332" s="103">
        <v>1</v>
      </c>
      <c r="AN332" s="111">
        <v>1</v>
      </c>
      <c r="AO332" s="110">
        <v>1</v>
      </c>
      <c r="AP332" s="98">
        <f>+SUMIFS('Ejec Diciembre 2023 Cajica'!G:G,'Ejec Diciembre 2023 Cajica'!B:B,4,'Ejec Diciembre 2023 Cajica'!D:D,BD_Resúmen!B332)</f>
        <v>0</v>
      </c>
      <c r="AQ332" s="98">
        <f>+SUMIFS('Ejec Diciembre 2023 Cajica'!H:H,'Ejec Diciembre 2023 Cajica'!B:B,4,'Ejec Diciembre 2023 Cajica'!D:D,BD_Resúmen!B332)</f>
        <v>0</v>
      </c>
      <c r="AR332" s="98">
        <f>+SUMIFS('Ejec Diciembre 2023 Cajica'!I:I,'Ejec Diciembre 2023 Cajica'!B:B,4,'Ejec Diciembre 2023 Cajica'!D:D,BD_Resúmen!B332)</f>
        <v>0</v>
      </c>
      <c r="AS332" s="115">
        <v>3</v>
      </c>
      <c r="AT332" s="101">
        <v>1</v>
      </c>
      <c r="AU332" s="98">
        <f t="shared" si="10"/>
        <v>5755556</v>
      </c>
      <c r="AV332" s="98">
        <f t="shared" si="11"/>
        <v>5755556</v>
      </c>
      <c r="AW332" s="92" t="s">
        <v>5125</v>
      </c>
      <c r="AX332" s="92"/>
    </row>
    <row r="333" spans="2:50" s="104" customFormat="1" ht="60">
      <c r="B333" s="93">
        <v>313</v>
      </c>
      <c r="C333" s="92">
        <v>313</v>
      </c>
      <c r="D333" s="94" t="s">
        <v>2674</v>
      </c>
      <c r="E333" s="94" t="s">
        <v>4161</v>
      </c>
      <c r="F333" s="94" t="s">
        <v>4197</v>
      </c>
      <c r="G333" s="94" t="s">
        <v>4784</v>
      </c>
      <c r="H333" s="94" t="s">
        <v>4156</v>
      </c>
      <c r="I333" s="95" t="s">
        <v>4156</v>
      </c>
      <c r="J333" s="94" t="s">
        <v>4785</v>
      </c>
      <c r="K333" s="92" t="s">
        <v>4249</v>
      </c>
      <c r="L333" s="92" t="s">
        <v>4250</v>
      </c>
      <c r="M333" s="92">
        <v>3</v>
      </c>
      <c r="N333" s="96">
        <v>3</v>
      </c>
      <c r="O333" s="96">
        <v>3</v>
      </c>
      <c r="P333" s="97">
        <v>1</v>
      </c>
      <c r="Q333" s="98">
        <v>33000000</v>
      </c>
      <c r="R333" s="98">
        <v>33000000</v>
      </c>
      <c r="S333" s="98">
        <v>33000000</v>
      </c>
      <c r="T333" s="96">
        <v>3</v>
      </c>
      <c r="U333" s="97">
        <v>0.25</v>
      </c>
      <c r="V333" s="99">
        <v>3</v>
      </c>
      <c r="W333" s="100">
        <v>3</v>
      </c>
      <c r="X333" s="97">
        <v>1</v>
      </c>
      <c r="Y333" s="98">
        <v>30387868</v>
      </c>
      <c r="Z333" s="98">
        <v>30387868</v>
      </c>
      <c r="AA333" s="98">
        <v>30387868</v>
      </c>
      <c r="AB333" s="100">
        <v>6</v>
      </c>
      <c r="AC333" s="101">
        <v>0.5</v>
      </c>
      <c r="AD333" s="100">
        <v>3</v>
      </c>
      <c r="AE333" s="102">
        <v>3</v>
      </c>
      <c r="AF333" s="101">
        <v>1</v>
      </c>
      <c r="AG333" s="98">
        <v>41203899</v>
      </c>
      <c r="AH333" s="98">
        <v>41203899</v>
      </c>
      <c r="AI333" s="98">
        <v>41203899</v>
      </c>
      <c r="AJ333" s="100">
        <v>9</v>
      </c>
      <c r="AK333" s="101">
        <v>0.75</v>
      </c>
      <c r="AL333" s="100">
        <v>3</v>
      </c>
      <c r="AM333" s="103">
        <v>0.25</v>
      </c>
      <c r="AN333" s="111">
        <v>3</v>
      </c>
      <c r="AO333" s="110">
        <v>1</v>
      </c>
      <c r="AP333" s="98">
        <f>+SUMIFS('Ejec Diciembre 2023 Cajica'!G:G,'Ejec Diciembre 2023 Cajica'!B:B,4,'Ejec Diciembre 2023 Cajica'!D:D,BD_Resúmen!B333)</f>
        <v>20276000</v>
      </c>
      <c r="AQ333" s="98">
        <f>+SUMIFS('Ejec Diciembre 2023 Cajica'!H:H,'Ejec Diciembre 2023 Cajica'!B:B,4,'Ejec Diciembre 2023 Cajica'!D:D,BD_Resúmen!B333)</f>
        <v>20276000</v>
      </c>
      <c r="AR333" s="98">
        <f>+SUMIFS('Ejec Diciembre 2023 Cajica'!I:I,'Ejec Diciembre 2023 Cajica'!B:B,4,'Ejec Diciembre 2023 Cajica'!D:D,BD_Resúmen!B333)</f>
        <v>19180000</v>
      </c>
      <c r="AS333" s="115">
        <v>3</v>
      </c>
      <c r="AT333" s="101">
        <v>1</v>
      </c>
      <c r="AU333" s="98">
        <f t="shared" si="10"/>
        <v>124867767</v>
      </c>
      <c r="AV333" s="98">
        <f t="shared" si="11"/>
        <v>123771767</v>
      </c>
      <c r="AW333" s="92" t="s">
        <v>5126</v>
      </c>
      <c r="AX333" s="92"/>
    </row>
    <row r="334" spans="2:50" s="104" customFormat="1" ht="48">
      <c r="B334" s="93">
        <v>314</v>
      </c>
      <c r="C334" s="92">
        <v>314</v>
      </c>
      <c r="D334" s="94" t="s">
        <v>2674</v>
      </c>
      <c r="E334" s="94" t="s">
        <v>4161</v>
      </c>
      <c r="F334" s="94" t="s">
        <v>4197</v>
      </c>
      <c r="G334" s="94" t="s">
        <v>4784</v>
      </c>
      <c r="H334" s="94" t="s">
        <v>4156</v>
      </c>
      <c r="I334" s="95" t="s">
        <v>4156</v>
      </c>
      <c r="J334" s="94" t="s">
        <v>4786</v>
      </c>
      <c r="K334" s="92" t="s">
        <v>4254</v>
      </c>
      <c r="L334" s="92" t="s">
        <v>4250</v>
      </c>
      <c r="M334" s="92">
        <v>1</v>
      </c>
      <c r="N334" s="96">
        <v>0</v>
      </c>
      <c r="O334" s="96">
        <v>0</v>
      </c>
      <c r="P334" s="97">
        <v>0</v>
      </c>
      <c r="Q334" s="98">
        <v>0</v>
      </c>
      <c r="R334" s="98">
        <v>0</v>
      </c>
      <c r="S334" s="98">
        <v>0</v>
      </c>
      <c r="T334" s="96">
        <v>0</v>
      </c>
      <c r="U334" s="97">
        <v>0</v>
      </c>
      <c r="V334" s="99">
        <v>0</v>
      </c>
      <c r="W334" s="100">
        <v>1</v>
      </c>
      <c r="X334" s="97">
        <v>0</v>
      </c>
      <c r="Y334" s="98">
        <v>78838300</v>
      </c>
      <c r="Z334" s="98">
        <v>78838300</v>
      </c>
      <c r="AA334" s="98">
        <v>78838300</v>
      </c>
      <c r="AB334" s="100">
        <v>1</v>
      </c>
      <c r="AC334" s="101">
        <v>1</v>
      </c>
      <c r="AD334" s="100">
        <v>0</v>
      </c>
      <c r="AE334" s="102">
        <v>1</v>
      </c>
      <c r="AF334" s="101">
        <v>0</v>
      </c>
      <c r="AG334" s="98">
        <v>1088012573</v>
      </c>
      <c r="AH334" s="98">
        <v>878068506</v>
      </c>
      <c r="AI334" s="98">
        <v>878068506</v>
      </c>
      <c r="AJ334" s="100">
        <v>2</v>
      </c>
      <c r="AK334" s="101">
        <v>1</v>
      </c>
      <c r="AL334" s="100">
        <v>0</v>
      </c>
      <c r="AM334" s="103">
        <v>0</v>
      </c>
      <c r="AN334" s="111">
        <v>0</v>
      </c>
      <c r="AO334" s="110">
        <v>0</v>
      </c>
      <c r="AP334" s="98">
        <f>+SUMIFS('Ejec Diciembre 2023 Cajica'!G:G,'Ejec Diciembre 2023 Cajica'!B:B,4,'Ejec Diciembre 2023 Cajica'!D:D,BD_Resúmen!B334)</f>
        <v>289455601</v>
      </c>
      <c r="AQ334" s="98">
        <f>+SUMIFS('Ejec Diciembre 2023 Cajica'!H:H,'Ejec Diciembre 2023 Cajica'!B:B,4,'Ejec Diciembre 2023 Cajica'!D:D,BD_Resúmen!B334)</f>
        <v>287339433</v>
      </c>
      <c r="AR334" s="98">
        <f>+SUMIFS('Ejec Diciembre 2023 Cajica'!I:I,'Ejec Diciembre 2023 Cajica'!B:B,4,'Ejec Diciembre 2023 Cajica'!D:D,BD_Resúmen!B334)</f>
        <v>0</v>
      </c>
      <c r="AS334" s="115">
        <v>2</v>
      </c>
      <c r="AT334" s="101">
        <v>1</v>
      </c>
      <c r="AU334" s="98">
        <f t="shared" si="10"/>
        <v>1244246239</v>
      </c>
      <c r="AV334" s="98">
        <f t="shared" si="11"/>
        <v>956906806</v>
      </c>
      <c r="AW334" s="92" t="s">
        <v>5127</v>
      </c>
      <c r="AX334" s="92"/>
    </row>
    <row r="335" spans="2:50" s="104" customFormat="1" ht="96">
      <c r="B335" s="93">
        <v>315</v>
      </c>
      <c r="C335" s="92">
        <v>315</v>
      </c>
      <c r="D335" s="94" t="s">
        <v>2674</v>
      </c>
      <c r="E335" s="94" t="s">
        <v>4161</v>
      </c>
      <c r="F335" s="94" t="s">
        <v>4197</v>
      </c>
      <c r="G335" s="94" t="s">
        <v>4784</v>
      </c>
      <c r="H335" s="94" t="s">
        <v>4156</v>
      </c>
      <c r="I335" s="95" t="s">
        <v>4156</v>
      </c>
      <c r="J335" s="94" t="s">
        <v>4787</v>
      </c>
      <c r="K335" s="92" t="s">
        <v>4254</v>
      </c>
      <c r="L335" s="92" t="s">
        <v>4250</v>
      </c>
      <c r="M335" s="92">
        <v>1</v>
      </c>
      <c r="N335" s="96">
        <v>0.22</v>
      </c>
      <c r="O335" s="96">
        <v>0.22</v>
      </c>
      <c r="P335" s="97">
        <v>1</v>
      </c>
      <c r="Q335" s="98">
        <v>33000000</v>
      </c>
      <c r="R335" s="98">
        <v>33000000</v>
      </c>
      <c r="S335" s="98">
        <v>33000000</v>
      </c>
      <c r="T335" s="96">
        <v>0.22</v>
      </c>
      <c r="U335" s="97">
        <v>0.22</v>
      </c>
      <c r="V335" s="99">
        <v>0</v>
      </c>
      <c r="W335" s="100">
        <v>0</v>
      </c>
      <c r="X335" s="97">
        <v>0</v>
      </c>
      <c r="Y335" s="98">
        <v>0</v>
      </c>
      <c r="Z335" s="98">
        <v>0</v>
      </c>
      <c r="AA335" s="98">
        <v>0</v>
      </c>
      <c r="AB335" s="100">
        <v>0.22</v>
      </c>
      <c r="AC335" s="101">
        <v>0.22</v>
      </c>
      <c r="AD335" s="100">
        <v>0</v>
      </c>
      <c r="AE335" s="102">
        <v>0</v>
      </c>
      <c r="AF335" s="101">
        <v>0</v>
      </c>
      <c r="AG335" s="98">
        <v>0</v>
      </c>
      <c r="AH335" s="98">
        <v>0</v>
      </c>
      <c r="AI335" s="98">
        <v>0</v>
      </c>
      <c r="AJ335" s="100">
        <v>0.22</v>
      </c>
      <c r="AK335" s="101">
        <v>0.22</v>
      </c>
      <c r="AL335" s="100">
        <v>0.78</v>
      </c>
      <c r="AM335" s="103">
        <v>0.78</v>
      </c>
      <c r="AN335" s="111">
        <v>0.78</v>
      </c>
      <c r="AO335" s="110">
        <v>1</v>
      </c>
      <c r="AP335" s="98">
        <f>+SUMIFS('Ejec Diciembre 2023 Cajica'!G:G,'Ejec Diciembre 2023 Cajica'!B:B,4,'Ejec Diciembre 2023 Cajica'!D:D,BD_Resúmen!B335)</f>
        <v>1574801109.1100001</v>
      </c>
      <c r="AQ335" s="98">
        <f>+SUMIFS('Ejec Diciembre 2023 Cajica'!H:H,'Ejec Diciembre 2023 Cajica'!B:B,4,'Ejec Diciembre 2023 Cajica'!D:D,BD_Resúmen!B335)</f>
        <v>1574564336</v>
      </c>
      <c r="AR335" s="98">
        <f>+SUMIFS('Ejec Diciembre 2023 Cajica'!I:I,'Ejec Diciembre 2023 Cajica'!B:B,4,'Ejec Diciembre 2023 Cajica'!D:D,BD_Resúmen!B335)</f>
        <v>1574564336</v>
      </c>
      <c r="AS335" s="115">
        <v>1</v>
      </c>
      <c r="AT335" s="101">
        <v>1</v>
      </c>
      <c r="AU335" s="98">
        <f t="shared" si="10"/>
        <v>1607564336</v>
      </c>
      <c r="AV335" s="98">
        <f t="shared" si="11"/>
        <v>1607564336</v>
      </c>
      <c r="AW335" s="92" t="s">
        <v>5128</v>
      </c>
      <c r="AX335" s="92"/>
    </row>
    <row r="336" spans="2:50" s="104" customFormat="1" ht="48">
      <c r="B336" s="93">
        <v>316</v>
      </c>
      <c r="C336" s="92">
        <v>316</v>
      </c>
      <c r="D336" s="94" t="s">
        <v>2674</v>
      </c>
      <c r="E336" s="94" t="s">
        <v>4161</v>
      </c>
      <c r="F336" s="94" t="s">
        <v>4197</v>
      </c>
      <c r="G336" s="94" t="s">
        <v>4784</v>
      </c>
      <c r="H336" s="94" t="s">
        <v>4156</v>
      </c>
      <c r="I336" s="95" t="s">
        <v>4156</v>
      </c>
      <c r="J336" s="94" t="s">
        <v>4788</v>
      </c>
      <c r="K336" s="92" t="s">
        <v>4249</v>
      </c>
      <c r="L336" s="92" t="s">
        <v>4250</v>
      </c>
      <c r="M336" s="92">
        <v>4</v>
      </c>
      <c r="N336" s="96">
        <v>4</v>
      </c>
      <c r="O336" s="96">
        <v>4</v>
      </c>
      <c r="P336" s="97">
        <v>1</v>
      </c>
      <c r="Q336" s="98">
        <v>319375794</v>
      </c>
      <c r="R336" s="98">
        <v>105842214.5</v>
      </c>
      <c r="S336" s="98">
        <v>103304574.5</v>
      </c>
      <c r="T336" s="96">
        <v>4</v>
      </c>
      <c r="U336" s="97">
        <v>0.25</v>
      </c>
      <c r="V336" s="99">
        <v>4</v>
      </c>
      <c r="W336" s="100">
        <v>4</v>
      </c>
      <c r="X336" s="97">
        <v>1</v>
      </c>
      <c r="Y336" s="98">
        <v>187627160</v>
      </c>
      <c r="Z336" s="98">
        <v>187627160</v>
      </c>
      <c r="AA336" s="98">
        <v>187627160</v>
      </c>
      <c r="AB336" s="100">
        <v>8</v>
      </c>
      <c r="AC336" s="101">
        <v>0.5</v>
      </c>
      <c r="AD336" s="100">
        <v>4</v>
      </c>
      <c r="AE336" s="102">
        <v>4</v>
      </c>
      <c r="AF336" s="101">
        <v>1</v>
      </c>
      <c r="AG336" s="98">
        <v>174159733</v>
      </c>
      <c r="AH336" s="98">
        <v>167659352</v>
      </c>
      <c r="AI336" s="98">
        <v>167659352</v>
      </c>
      <c r="AJ336" s="100">
        <v>12</v>
      </c>
      <c r="AK336" s="101">
        <v>0.75</v>
      </c>
      <c r="AL336" s="100">
        <v>4</v>
      </c>
      <c r="AM336" s="103">
        <v>0.25</v>
      </c>
      <c r="AN336" s="111">
        <v>4</v>
      </c>
      <c r="AO336" s="110">
        <v>1</v>
      </c>
      <c r="AP336" s="98">
        <f>+SUMIFS('Ejec Diciembre 2023 Cajica'!G:G,'Ejec Diciembre 2023 Cajica'!B:B,4,'Ejec Diciembre 2023 Cajica'!D:D,BD_Resúmen!B336)</f>
        <v>230000000</v>
      </c>
      <c r="AQ336" s="98">
        <f>+SUMIFS('Ejec Diciembre 2023 Cajica'!H:H,'Ejec Diciembre 2023 Cajica'!B:B,4,'Ejec Diciembre 2023 Cajica'!D:D,BD_Resúmen!B336)</f>
        <v>226960713.40000001</v>
      </c>
      <c r="AR336" s="98">
        <f>+SUMIFS('Ejec Diciembre 2023 Cajica'!I:I,'Ejec Diciembre 2023 Cajica'!B:B,4,'Ejec Diciembre 2023 Cajica'!D:D,BD_Resúmen!B336)</f>
        <v>226960713.40000001</v>
      </c>
      <c r="AS336" s="115">
        <v>4</v>
      </c>
      <c r="AT336" s="101">
        <v>1</v>
      </c>
      <c r="AU336" s="98">
        <f t="shared" si="10"/>
        <v>688089439.89999998</v>
      </c>
      <c r="AV336" s="98">
        <f t="shared" si="11"/>
        <v>685551799.89999998</v>
      </c>
      <c r="AW336" s="92" t="s">
        <v>5129</v>
      </c>
      <c r="AX336" s="92"/>
    </row>
    <row r="337" spans="2:50" s="104" customFormat="1" ht="48">
      <c r="B337" s="93">
        <v>317</v>
      </c>
      <c r="C337" s="92">
        <v>317</v>
      </c>
      <c r="D337" s="94" t="s">
        <v>2674</v>
      </c>
      <c r="E337" s="94" t="s">
        <v>4161</v>
      </c>
      <c r="F337" s="94" t="s">
        <v>4197</v>
      </c>
      <c r="G337" s="94" t="s">
        <v>4784</v>
      </c>
      <c r="H337" s="94" t="s">
        <v>4156</v>
      </c>
      <c r="I337" s="95" t="s">
        <v>4156</v>
      </c>
      <c r="J337" s="94" t="s">
        <v>4789</v>
      </c>
      <c r="K337" s="92" t="s">
        <v>4249</v>
      </c>
      <c r="L337" s="92" t="s">
        <v>4250</v>
      </c>
      <c r="M337" s="92">
        <v>3</v>
      </c>
      <c r="N337" s="96">
        <v>3</v>
      </c>
      <c r="O337" s="96">
        <v>3</v>
      </c>
      <c r="P337" s="97">
        <v>1</v>
      </c>
      <c r="Q337" s="98">
        <v>1000000000</v>
      </c>
      <c r="R337" s="98">
        <v>714092740.5</v>
      </c>
      <c r="S337" s="98">
        <v>714092740.5</v>
      </c>
      <c r="T337" s="96">
        <v>3</v>
      </c>
      <c r="U337" s="97">
        <v>0.25</v>
      </c>
      <c r="V337" s="99">
        <v>3</v>
      </c>
      <c r="W337" s="100">
        <v>3</v>
      </c>
      <c r="X337" s="97">
        <v>1</v>
      </c>
      <c r="Y337" s="98">
        <v>141808316</v>
      </c>
      <c r="Z337" s="98">
        <v>141808316</v>
      </c>
      <c r="AA337" s="98">
        <v>141808316</v>
      </c>
      <c r="AB337" s="100">
        <v>6</v>
      </c>
      <c r="AC337" s="101">
        <v>0.5</v>
      </c>
      <c r="AD337" s="100">
        <v>3</v>
      </c>
      <c r="AE337" s="102">
        <v>4</v>
      </c>
      <c r="AF337" s="101">
        <v>1</v>
      </c>
      <c r="AG337" s="98">
        <v>227046770</v>
      </c>
      <c r="AH337" s="98">
        <v>226195489</v>
      </c>
      <c r="AI337" s="98">
        <v>226195489</v>
      </c>
      <c r="AJ337" s="100">
        <v>10</v>
      </c>
      <c r="AK337" s="101">
        <v>0.75</v>
      </c>
      <c r="AL337" s="100">
        <v>3</v>
      </c>
      <c r="AM337" s="103">
        <v>0.25</v>
      </c>
      <c r="AN337" s="111">
        <v>3</v>
      </c>
      <c r="AO337" s="110">
        <v>1</v>
      </c>
      <c r="AP337" s="98">
        <f>+SUMIFS('Ejec Diciembre 2023 Cajica'!G:G,'Ejec Diciembre 2023 Cajica'!B:B,4,'Ejec Diciembre 2023 Cajica'!D:D,BD_Resúmen!B337)</f>
        <v>192950649</v>
      </c>
      <c r="AQ337" s="98">
        <f>+SUMIFS('Ejec Diciembre 2023 Cajica'!H:H,'Ejec Diciembre 2023 Cajica'!B:B,4,'Ejec Diciembre 2023 Cajica'!D:D,BD_Resúmen!B337)</f>
        <v>192947098</v>
      </c>
      <c r="AR337" s="98">
        <f>+SUMIFS('Ejec Diciembre 2023 Cajica'!I:I,'Ejec Diciembre 2023 Cajica'!B:B,4,'Ejec Diciembre 2023 Cajica'!D:D,BD_Resúmen!B337)</f>
        <v>184845747.43000001</v>
      </c>
      <c r="AS337" s="115">
        <v>3.25</v>
      </c>
      <c r="AT337" s="101">
        <v>1</v>
      </c>
      <c r="AU337" s="98">
        <f t="shared" si="10"/>
        <v>1275043643.5</v>
      </c>
      <c r="AV337" s="98">
        <f t="shared" si="11"/>
        <v>1266942292.9300001</v>
      </c>
      <c r="AW337" s="92" t="s">
        <v>5130</v>
      </c>
      <c r="AX337" s="92"/>
    </row>
    <row r="338" spans="2:50" s="104" customFormat="1" ht="108">
      <c r="B338" s="93">
        <v>318</v>
      </c>
      <c r="C338" s="92">
        <v>318</v>
      </c>
      <c r="D338" s="94" t="s">
        <v>2674</v>
      </c>
      <c r="E338" s="94" t="s">
        <v>4161</v>
      </c>
      <c r="F338" s="94" t="s">
        <v>4198</v>
      </c>
      <c r="G338" s="94" t="s">
        <v>4790</v>
      </c>
      <c r="H338" s="94" t="s">
        <v>4160</v>
      </c>
      <c r="I338" s="95" t="s">
        <v>4160</v>
      </c>
      <c r="J338" s="94" t="s">
        <v>4791</v>
      </c>
      <c r="K338" s="92" t="s">
        <v>4254</v>
      </c>
      <c r="L338" s="92" t="s">
        <v>4250</v>
      </c>
      <c r="M338" s="92">
        <v>10</v>
      </c>
      <c r="N338" s="96">
        <v>2</v>
      </c>
      <c r="O338" s="96">
        <v>2</v>
      </c>
      <c r="P338" s="97">
        <v>1</v>
      </c>
      <c r="Q338" s="98">
        <v>25000000</v>
      </c>
      <c r="R338" s="98">
        <v>24999999</v>
      </c>
      <c r="S338" s="98">
        <v>24999999</v>
      </c>
      <c r="T338" s="96">
        <v>2</v>
      </c>
      <c r="U338" s="97">
        <v>0.2</v>
      </c>
      <c r="V338" s="99">
        <v>2</v>
      </c>
      <c r="W338" s="100">
        <v>3</v>
      </c>
      <c r="X338" s="97">
        <v>1</v>
      </c>
      <c r="Y338" s="98">
        <v>24411030</v>
      </c>
      <c r="Z338" s="98">
        <v>24411030</v>
      </c>
      <c r="AA338" s="98">
        <v>24411030</v>
      </c>
      <c r="AB338" s="100">
        <v>5</v>
      </c>
      <c r="AC338" s="101">
        <v>0.5</v>
      </c>
      <c r="AD338" s="100">
        <v>3</v>
      </c>
      <c r="AE338" s="102">
        <v>5</v>
      </c>
      <c r="AF338" s="101">
        <v>1</v>
      </c>
      <c r="AG338" s="98">
        <v>55208334</v>
      </c>
      <c r="AH338" s="98">
        <v>35208334</v>
      </c>
      <c r="AI338" s="98">
        <v>35208334</v>
      </c>
      <c r="AJ338" s="100">
        <v>10</v>
      </c>
      <c r="AK338" s="101">
        <v>1</v>
      </c>
      <c r="AL338" s="100">
        <v>0</v>
      </c>
      <c r="AM338" s="103">
        <v>0</v>
      </c>
      <c r="AN338" s="111">
        <v>1</v>
      </c>
      <c r="AO338" s="110">
        <v>0</v>
      </c>
      <c r="AP338" s="98">
        <f>+SUMIFS('Ejec Diciembre 2023 Cajica'!G:G,'Ejec Diciembre 2023 Cajica'!B:B,4,'Ejec Diciembre 2023 Cajica'!D:D,BD_Resúmen!B338)</f>
        <v>20000000</v>
      </c>
      <c r="AQ338" s="98">
        <f>+SUMIFS('Ejec Diciembre 2023 Cajica'!H:H,'Ejec Diciembre 2023 Cajica'!B:B,4,'Ejec Diciembre 2023 Cajica'!D:D,BD_Resúmen!B338)</f>
        <v>19500000</v>
      </c>
      <c r="AR338" s="98">
        <f>+SUMIFS('Ejec Diciembre 2023 Cajica'!I:I,'Ejec Diciembre 2023 Cajica'!B:B,4,'Ejec Diciembre 2023 Cajica'!D:D,BD_Resúmen!B338)</f>
        <v>0</v>
      </c>
      <c r="AS338" s="115">
        <v>11</v>
      </c>
      <c r="AT338" s="101">
        <v>1</v>
      </c>
      <c r="AU338" s="98">
        <f t="shared" si="10"/>
        <v>104119363</v>
      </c>
      <c r="AV338" s="98">
        <f t="shared" si="11"/>
        <v>84619363</v>
      </c>
      <c r="AW338" s="92" t="s">
        <v>5131</v>
      </c>
      <c r="AX338" s="92"/>
    </row>
    <row r="339" spans="2:50" s="104" customFormat="1" ht="36">
      <c r="B339" s="93">
        <v>319</v>
      </c>
      <c r="C339" s="92">
        <v>319</v>
      </c>
      <c r="D339" s="94" t="s">
        <v>2674</v>
      </c>
      <c r="E339" s="94" t="s">
        <v>4161</v>
      </c>
      <c r="F339" s="94" t="s">
        <v>4198</v>
      </c>
      <c r="G339" s="94" t="s">
        <v>4792</v>
      </c>
      <c r="H339" s="94" t="s">
        <v>4156</v>
      </c>
      <c r="I339" s="95" t="s">
        <v>4156</v>
      </c>
      <c r="J339" s="94" t="s">
        <v>4793</v>
      </c>
      <c r="K339" s="92" t="s">
        <v>4254</v>
      </c>
      <c r="L339" s="92" t="s">
        <v>4250</v>
      </c>
      <c r="M339" s="92">
        <v>8</v>
      </c>
      <c r="N339" s="96">
        <v>2</v>
      </c>
      <c r="O339" s="96">
        <v>2</v>
      </c>
      <c r="P339" s="97">
        <v>1</v>
      </c>
      <c r="Q339" s="98">
        <v>19580550</v>
      </c>
      <c r="R339" s="98">
        <v>19580550</v>
      </c>
      <c r="S339" s="98">
        <v>19580550</v>
      </c>
      <c r="T339" s="96">
        <v>2</v>
      </c>
      <c r="U339" s="97">
        <v>0.25</v>
      </c>
      <c r="V339" s="99">
        <v>2</v>
      </c>
      <c r="W339" s="100">
        <v>3</v>
      </c>
      <c r="X339" s="97">
        <v>1</v>
      </c>
      <c r="Y339" s="98">
        <v>10000000</v>
      </c>
      <c r="Z339" s="98">
        <v>10000000</v>
      </c>
      <c r="AA339" s="98">
        <v>10000000</v>
      </c>
      <c r="AB339" s="100">
        <v>5</v>
      </c>
      <c r="AC339" s="101">
        <v>0.625</v>
      </c>
      <c r="AD339" s="100">
        <v>2</v>
      </c>
      <c r="AE339" s="102">
        <v>3</v>
      </c>
      <c r="AF339" s="101">
        <v>1</v>
      </c>
      <c r="AG339" s="98">
        <v>0</v>
      </c>
      <c r="AH339" s="98">
        <v>0</v>
      </c>
      <c r="AI339" s="98">
        <v>0</v>
      </c>
      <c r="AJ339" s="100">
        <v>8</v>
      </c>
      <c r="AK339" s="101">
        <v>1</v>
      </c>
      <c r="AL339" s="100">
        <v>0</v>
      </c>
      <c r="AM339" s="103">
        <v>0</v>
      </c>
      <c r="AN339" s="111">
        <v>0</v>
      </c>
      <c r="AO339" s="110">
        <v>0</v>
      </c>
      <c r="AP339" s="98">
        <f>+SUMIFS('Ejec Diciembre 2023 Cajica'!G:G,'Ejec Diciembre 2023 Cajica'!B:B,4,'Ejec Diciembre 2023 Cajica'!D:D,BD_Resúmen!B339)</f>
        <v>0</v>
      </c>
      <c r="AQ339" s="98">
        <f>+SUMIFS('Ejec Diciembre 2023 Cajica'!H:H,'Ejec Diciembre 2023 Cajica'!B:B,4,'Ejec Diciembre 2023 Cajica'!D:D,BD_Resúmen!B339)</f>
        <v>0</v>
      </c>
      <c r="AR339" s="98">
        <f>+SUMIFS('Ejec Diciembre 2023 Cajica'!I:I,'Ejec Diciembre 2023 Cajica'!B:B,4,'Ejec Diciembre 2023 Cajica'!D:D,BD_Resúmen!B339)</f>
        <v>0</v>
      </c>
      <c r="AS339" s="115">
        <v>8</v>
      </c>
      <c r="AT339" s="101">
        <v>1</v>
      </c>
      <c r="AU339" s="98">
        <f t="shared" si="10"/>
        <v>29580550</v>
      </c>
      <c r="AV339" s="98">
        <f t="shared" si="11"/>
        <v>29580550</v>
      </c>
      <c r="AW339" s="92" t="s">
        <v>5132</v>
      </c>
      <c r="AX339" s="92"/>
    </row>
    <row r="340" spans="2:50" s="104" customFormat="1" ht="48">
      <c r="B340" s="93">
        <v>320</v>
      </c>
      <c r="C340" s="92">
        <v>320</v>
      </c>
      <c r="D340" s="94" t="s">
        <v>2674</v>
      </c>
      <c r="E340" s="94" t="s">
        <v>4161</v>
      </c>
      <c r="F340" s="94" t="s">
        <v>4199</v>
      </c>
      <c r="G340" s="94" t="s">
        <v>4794</v>
      </c>
      <c r="H340" s="94" t="s">
        <v>4156</v>
      </c>
      <c r="I340" s="95" t="s">
        <v>4156</v>
      </c>
      <c r="J340" s="94" t="s">
        <v>4795</v>
      </c>
      <c r="K340" s="92" t="s">
        <v>4254</v>
      </c>
      <c r="L340" s="92" t="s">
        <v>4250</v>
      </c>
      <c r="M340" s="92">
        <v>4</v>
      </c>
      <c r="N340" s="96">
        <v>1</v>
      </c>
      <c r="O340" s="96">
        <v>0.8</v>
      </c>
      <c r="P340" s="97">
        <v>0.8</v>
      </c>
      <c r="Q340" s="98">
        <v>2200000</v>
      </c>
      <c r="R340" s="98">
        <v>2200000</v>
      </c>
      <c r="S340" s="98">
        <v>2200000</v>
      </c>
      <c r="T340" s="96">
        <v>0.8</v>
      </c>
      <c r="U340" s="97">
        <v>0.2</v>
      </c>
      <c r="V340" s="99">
        <v>1</v>
      </c>
      <c r="W340" s="100">
        <v>2</v>
      </c>
      <c r="X340" s="97">
        <v>1</v>
      </c>
      <c r="Y340" s="98">
        <v>3000000</v>
      </c>
      <c r="Z340" s="98">
        <v>3000000</v>
      </c>
      <c r="AA340" s="98">
        <v>3000000</v>
      </c>
      <c r="AB340" s="100">
        <v>2.8</v>
      </c>
      <c r="AC340" s="101">
        <v>0.7</v>
      </c>
      <c r="AD340" s="100">
        <v>1</v>
      </c>
      <c r="AE340" s="102">
        <v>1</v>
      </c>
      <c r="AF340" s="101">
        <v>1</v>
      </c>
      <c r="AG340" s="98">
        <v>0</v>
      </c>
      <c r="AH340" s="98">
        <v>0</v>
      </c>
      <c r="AI340" s="98">
        <v>0</v>
      </c>
      <c r="AJ340" s="100">
        <v>3.8</v>
      </c>
      <c r="AK340" s="101">
        <v>0.95</v>
      </c>
      <c r="AL340" s="100">
        <v>0.2</v>
      </c>
      <c r="AM340" s="103">
        <v>0.05</v>
      </c>
      <c r="AN340" s="111">
        <v>0.2</v>
      </c>
      <c r="AO340" s="110">
        <v>1</v>
      </c>
      <c r="AP340" s="98">
        <f>+SUMIFS('Ejec Diciembre 2023 Cajica'!G:G,'Ejec Diciembre 2023 Cajica'!B:B,4,'Ejec Diciembre 2023 Cajica'!D:D,BD_Resúmen!B340)</f>
        <v>0</v>
      </c>
      <c r="AQ340" s="98">
        <f>+SUMIFS('Ejec Diciembre 2023 Cajica'!H:H,'Ejec Diciembre 2023 Cajica'!B:B,4,'Ejec Diciembre 2023 Cajica'!D:D,BD_Resúmen!B340)</f>
        <v>0</v>
      </c>
      <c r="AR340" s="98">
        <f>+SUMIFS('Ejec Diciembre 2023 Cajica'!I:I,'Ejec Diciembre 2023 Cajica'!B:B,4,'Ejec Diciembre 2023 Cajica'!D:D,BD_Resúmen!B340)</f>
        <v>0</v>
      </c>
      <c r="AS340" s="115">
        <v>4</v>
      </c>
      <c r="AT340" s="101">
        <v>1</v>
      </c>
      <c r="AU340" s="98">
        <f t="shared" si="10"/>
        <v>5200000</v>
      </c>
      <c r="AV340" s="98">
        <f t="shared" si="11"/>
        <v>5200000</v>
      </c>
      <c r="AW340" s="92" t="s">
        <v>5133</v>
      </c>
      <c r="AX340" s="92"/>
    </row>
    <row r="341" spans="2:50" s="104" customFormat="1" ht="48">
      <c r="B341" s="93">
        <v>321</v>
      </c>
      <c r="C341" s="92">
        <v>321</v>
      </c>
      <c r="D341" s="94" t="s">
        <v>2674</v>
      </c>
      <c r="E341" s="94" t="s">
        <v>4161</v>
      </c>
      <c r="F341" s="94" t="s">
        <v>4199</v>
      </c>
      <c r="G341" s="94" t="s">
        <v>4796</v>
      </c>
      <c r="H341" s="94" t="s">
        <v>4156</v>
      </c>
      <c r="I341" s="95" t="s">
        <v>4156</v>
      </c>
      <c r="J341" s="94" t="s">
        <v>4797</v>
      </c>
      <c r="K341" s="92" t="s">
        <v>4254</v>
      </c>
      <c r="L341" s="92" t="s">
        <v>4250</v>
      </c>
      <c r="M341" s="92">
        <v>1</v>
      </c>
      <c r="N341" s="96">
        <v>0</v>
      </c>
      <c r="O341" s="96">
        <v>0</v>
      </c>
      <c r="P341" s="97">
        <v>0</v>
      </c>
      <c r="Q341" s="98">
        <v>0</v>
      </c>
      <c r="R341" s="98">
        <v>0</v>
      </c>
      <c r="S341" s="98">
        <v>0</v>
      </c>
      <c r="T341" s="96">
        <v>0</v>
      </c>
      <c r="U341" s="97">
        <v>0</v>
      </c>
      <c r="V341" s="99">
        <v>0</v>
      </c>
      <c r="W341" s="100">
        <v>0</v>
      </c>
      <c r="X341" s="97">
        <v>0</v>
      </c>
      <c r="Y341" s="98">
        <v>0</v>
      </c>
      <c r="Z341" s="98">
        <v>0</v>
      </c>
      <c r="AA341" s="98">
        <v>0</v>
      </c>
      <c r="AB341" s="100">
        <v>0</v>
      </c>
      <c r="AC341" s="101">
        <v>0</v>
      </c>
      <c r="AD341" s="100">
        <v>0</v>
      </c>
      <c r="AE341" s="102">
        <v>0</v>
      </c>
      <c r="AF341" s="101">
        <v>0</v>
      </c>
      <c r="AG341" s="98">
        <v>0</v>
      </c>
      <c r="AH341" s="98">
        <v>0</v>
      </c>
      <c r="AI341" s="98">
        <v>0</v>
      </c>
      <c r="AJ341" s="100">
        <v>0</v>
      </c>
      <c r="AK341" s="101">
        <v>0</v>
      </c>
      <c r="AL341" s="100">
        <v>1</v>
      </c>
      <c r="AM341" s="103">
        <v>1</v>
      </c>
      <c r="AN341" s="111">
        <v>1</v>
      </c>
      <c r="AO341" s="110">
        <v>1</v>
      </c>
      <c r="AP341" s="98">
        <f>+SUMIFS('Ejec Diciembre 2023 Cajica'!G:G,'Ejec Diciembre 2023 Cajica'!B:B,4,'Ejec Diciembre 2023 Cajica'!D:D,BD_Resúmen!B341)</f>
        <v>0</v>
      </c>
      <c r="AQ341" s="98">
        <f>+SUMIFS('Ejec Diciembre 2023 Cajica'!H:H,'Ejec Diciembre 2023 Cajica'!B:B,4,'Ejec Diciembre 2023 Cajica'!D:D,BD_Resúmen!B341)</f>
        <v>0</v>
      </c>
      <c r="AR341" s="98">
        <f>+SUMIFS('Ejec Diciembre 2023 Cajica'!I:I,'Ejec Diciembre 2023 Cajica'!B:B,4,'Ejec Diciembre 2023 Cajica'!D:D,BD_Resúmen!B341)</f>
        <v>0</v>
      </c>
      <c r="AS341" s="115">
        <v>1</v>
      </c>
      <c r="AT341" s="101">
        <v>1</v>
      </c>
      <c r="AU341" s="98">
        <f t="shared" si="10"/>
        <v>0</v>
      </c>
      <c r="AV341" s="98">
        <f t="shared" si="11"/>
        <v>0</v>
      </c>
      <c r="AW341" s="92" t="s">
        <v>5134</v>
      </c>
      <c r="AX341" s="92"/>
    </row>
    <row r="342" spans="2:50" s="104" customFormat="1" ht="48">
      <c r="B342" s="93">
        <v>322</v>
      </c>
      <c r="C342" s="92">
        <v>322</v>
      </c>
      <c r="D342" s="94" t="s">
        <v>2674</v>
      </c>
      <c r="E342" s="94" t="s">
        <v>4161</v>
      </c>
      <c r="F342" s="94" t="s">
        <v>4199</v>
      </c>
      <c r="G342" s="94" t="s">
        <v>4792</v>
      </c>
      <c r="H342" s="94" t="s">
        <v>4156</v>
      </c>
      <c r="I342" s="95" t="s">
        <v>4156</v>
      </c>
      <c r="J342" s="94" t="s">
        <v>4798</v>
      </c>
      <c r="K342" s="92" t="s">
        <v>4254</v>
      </c>
      <c r="L342" s="92" t="s">
        <v>4250</v>
      </c>
      <c r="M342" s="92">
        <v>4</v>
      </c>
      <c r="N342" s="96">
        <v>0</v>
      </c>
      <c r="O342" s="96">
        <v>0</v>
      </c>
      <c r="P342" s="97">
        <v>0</v>
      </c>
      <c r="Q342" s="98">
        <v>0</v>
      </c>
      <c r="R342" s="98">
        <v>0</v>
      </c>
      <c r="S342" s="98">
        <v>0</v>
      </c>
      <c r="T342" s="96">
        <v>0</v>
      </c>
      <c r="U342" s="97">
        <v>0</v>
      </c>
      <c r="V342" s="99">
        <v>4</v>
      </c>
      <c r="W342" s="100">
        <v>4</v>
      </c>
      <c r="X342" s="97">
        <v>1</v>
      </c>
      <c r="Y342" s="98">
        <v>619578840</v>
      </c>
      <c r="Z342" s="98">
        <v>619578840</v>
      </c>
      <c r="AA342" s="98">
        <v>619578840</v>
      </c>
      <c r="AB342" s="100">
        <v>4</v>
      </c>
      <c r="AC342" s="101">
        <v>1</v>
      </c>
      <c r="AD342" s="107">
        <v>0</v>
      </c>
      <c r="AE342" s="102">
        <v>1</v>
      </c>
      <c r="AF342" s="101">
        <v>0</v>
      </c>
      <c r="AG342" s="98">
        <v>0</v>
      </c>
      <c r="AH342" s="98">
        <v>0</v>
      </c>
      <c r="AI342" s="98">
        <v>0</v>
      </c>
      <c r="AJ342" s="100">
        <v>5</v>
      </c>
      <c r="AK342" s="101">
        <v>1</v>
      </c>
      <c r="AL342" s="100">
        <v>0</v>
      </c>
      <c r="AM342" s="103">
        <v>0</v>
      </c>
      <c r="AN342" s="111">
        <v>0</v>
      </c>
      <c r="AO342" s="110">
        <v>0</v>
      </c>
      <c r="AP342" s="98">
        <f>+SUMIFS('Ejec Diciembre 2023 Cajica'!G:G,'Ejec Diciembre 2023 Cajica'!B:B,4,'Ejec Diciembre 2023 Cajica'!D:D,BD_Resúmen!B342)</f>
        <v>0</v>
      </c>
      <c r="AQ342" s="98">
        <f>+SUMIFS('Ejec Diciembre 2023 Cajica'!H:H,'Ejec Diciembre 2023 Cajica'!B:B,4,'Ejec Diciembre 2023 Cajica'!D:D,BD_Resúmen!B342)</f>
        <v>0</v>
      </c>
      <c r="AR342" s="98">
        <f>+SUMIFS('Ejec Diciembre 2023 Cajica'!I:I,'Ejec Diciembre 2023 Cajica'!B:B,4,'Ejec Diciembre 2023 Cajica'!D:D,BD_Resúmen!B342)</f>
        <v>0</v>
      </c>
      <c r="AS342" s="115">
        <v>5</v>
      </c>
      <c r="AT342" s="101">
        <v>1</v>
      </c>
      <c r="AU342" s="98">
        <f t="shared" si="10"/>
        <v>619578840</v>
      </c>
      <c r="AV342" s="98">
        <f t="shared" si="11"/>
        <v>619578840</v>
      </c>
      <c r="AW342" s="92" t="s">
        <v>5135</v>
      </c>
      <c r="AX342" s="92"/>
    </row>
    <row r="343" spans="2:50" s="104" customFormat="1" ht="60">
      <c r="B343" s="93">
        <v>323</v>
      </c>
      <c r="C343" s="92">
        <v>323</v>
      </c>
      <c r="D343" s="94" t="s">
        <v>2674</v>
      </c>
      <c r="E343" s="94" t="s">
        <v>4161</v>
      </c>
      <c r="F343" s="94" t="s">
        <v>4199</v>
      </c>
      <c r="G343" s="94" t="s">
        <v>4799</v>
      </c>
      <c r="H343" s="94" t="s">
        <v>4156</v>
      </c>
      <c r="I343" s="95" t="s">
        <v>4156</v>
      </c>
      <c r="J343" s="94" t="s">
        <v>4800</v>
      </c>
      <c r="K343" s="92" t="s">
        <v>4254</v>
      </c>
      <c r="L343" s="92" t="s">
        <v>4250</v>
      </c>
      <c r="M343" s="92">
        <v>4</v>
      </c>
      <c r="N343" s="96">
        <v>1</v>
      </c>
      <c r="O343" s="96">
        <v>1</v>
      </c>
      <c r="P343" s="97">
        <v>1</v>
      </c>
      <c r="Q343" s="98">
        <v>1100000</v>
      </c>
      <c r="R343" s="98">
        <v>1100000</v>
      </c>
      <c r="S343" s="98">
        <v>1100000</v>
      </c>
      <c r="T343" s="96">
        <v>1</v>
      </c>
      <c r="U343" s="97">
        <v>0.25</v>
      </c>
      <c r="V343" s="99">
        <v>1</v>
      </c>
      <c r="W343" s="100">
        <v>1</v>
      </c>
      <c r="X343" s="97">
        <v>1</v>
      </c>
      <c r="Y343" s="98">
        <v>1000000</v>
      </c>
      <c r="Z343" s="98">
        <v>1000000</v>
      </c>
      <c r="AA343" s="98">
        <v>1000000</v>
      </c>
      <c r="AB343" s="100">
        <v>2</v>
      </c>
      <c r="AC343" s="101">
        <v>0.5</v>
      </c>
      <c r="AD343" s="100">
        <v>1</v>
      </c>
      <c r="AE343" s="102">
        <v>1</v>
      </c>
      <c r="AF343" s="101">
        <v>1</v>
      </c>
      <c r="AG343" s="98">
        <v>0</v>
      </c>
      <c r="AH343" s="98">
        <v>0</v>
      </c>
      <c r="AI343" s="98">
        <v>0</v>
      </c>
      <c r="AJ343" s="100">
        <v>3</v>
      </c>
      <c r="AK343" s="101">
        <v>0.75</v>
      </c>
      <c r="AL343" s="100">
        <v>1</v>
      </c>
      <c r="AM343" s="103">
        <v>0.25</v>
      </c>
      <c r="AN343" s="111">
        <v>1</v>
      </c>
      <c r="AO343" s="110">
        <v>1</v>
      </c>
      <c r="AP343" s="98">
        <f>+SUMIFS('Ejec Diciembre 2023 Cajica'!G:G,'Ejec Diciembre 2023 Cajica'!B:B,4,'Ejec Diciembre 2023 Cajica'!D:D,BD_Resúmen!B343)</f>
        <v>0</v>
      </c>
      <c r="AQ343" s="98">
        <f>+SUMIFS('Ejec Diciembre 2023 Cajica'!H:H,'Ejec Diciembre 2023 Cajica'!B:B,4,'Ejec Diciembre 2023 Cajica'!D:D,BD_Resúmen!B343)</f>
        <v>0</v>
      </c>
      <c r="AR343" s="98">
        <f>+SUMIFS('Ejec Diciembre 2023 Cajica'!I:I,'Ejec Diciembre 2023 Cajica'!B:B,4,'Ejec Diciembre 2023 Cajica'!D:D,BD_Resúmen!B343)</f>
        <v>0</v>
      </c>
      <c r="AS343" s="115">
        <v>4</v>
      </c>
      <c r="AT343" s="101">
        <v>1</v>
      </c>
      <c r="AU343" s="98">
        <f t="shared" si="10"/>
        <v>2100000</v>
      </c>
      <c r="AV343" s="98">
        <f t="shared" si="11"/>
        <v>2100000</v>
      </c>
      <c r="AW343" s="92" t="s">
        <v>5136</v>
      </c>
      <c r="AX343" s="92"/>
    </row>
    <row r="344" spans="2:50" s="104" customFormat="1" ht="48">
      <c r="B344" s="93">
        <v>324</v>
      </c>
      <c r="C344" s="92">
        <v>324</v>
      </c>
      <c r="D344" s="94" t="s">
        <v>2674</v>
      </c>
      <c r="E344" s="94" t="s">
        <v>4161</v>
      </c>
      <c r="F344" s="94" t="s">
        <v>4199</v>
      </c>
      <c r="G344" s="94" t="s">
        <v>4801</v>
      </c>
      <c r="H344" s="94" t="s">
        <v>4156</v>
      </c>
      <c r="I344" s="95" t="s">
        <v>4156</v>
      </c>
      <c r="J344" s="94" t="s">
        <v>4802</v>
      </c>
      <c r="K344" s="92" t="s">
        <v>4254</v>
      </c>
      <c r="L344" s="92" t="s">
        <v>4250</v>
      </c>
      <c r="M344" s="92">
        <v>4000</v>
      </c>
      <c r="N344" s="96">
        <v>880</v>
      </c>
      <c r="O344" s="96">
        <v>880</v>
      </c>
      <c r="P344" s="97">
        <v>1</v>
      </c>
      <c r="Q344" s="98">
        <v>88000000</v>
      </c>
      <c r="R344" s="98">
        <v>88000000</v>
      </c>
      <c r="S344" s="98">
        <v>88000000</v>
      </c>
      <c r="T344" s="96">
        <v>880</v>
      </c>
      <c r="U344" s="97">
        <v>0.22</v>
      </c>
      <c r="V344" s="99">
        <v>1120</v>
      </c>
      <c r="W344" s="100">
        <v>1529</v>
      </c>
      <c r="X344" s="97">
        <v>1</v>
      </c>
      <c r="Y344" s="98">
        <v>89000000</v>
      </c>
      <c r="Z344" s="98">
        <v>89000000</v>
      </c>
      <c r="AA344" s="98">
        <v>89000000</v>
      </c>
      <c r="AB344" s="100">
        <v>2409</v>
      </c>
      <c r="AC344" s="101">
        <v>0.60224999999999995</v>
      </c>
      <c r="AD344" s="100">
        <v>1000</v>
      </c>
      <c r="AE344" s="102">
        <v>1098</v>
      </c>
      <c r="AF344" s="101">
        <v>1</v>
      </c>
      <c r="AG344" s="98">
        <v>117339981</v>
      </c>
      <c r="AH344" s="98">
        <v>117339981</v>
      </c>
      <c r="AI344" s="98">
        <v>117339981</v>
      </c>
      <c r="AJ344" s="100">
        <v>3507</v>
      </c>
      <c r="AK344" s="101">
        <v>0.87675000000000003</v>
      </c>
      <c r="AL344" s="100">
        <v>493</v>
      </c>
      <c r="AM344" s="103">
        <v>0.12325</v>
      </c>
      <c r="AN344" s="111">
        <v>1431</v>
      </c>
      <c r="AO344" s="110">
        <v>1</v>
      </c>
      <c r="AP344" s="98">
        <f>+SUMIFS('Ejec Diciembre 2023 Cajica'!G:G,'Ejec Diciembre 2023 Cajica'!B:B,4,'Ejec Diciembre 2023 Cajica'!D:D,BD_Resúmen!B344)</f>
        <v>167868000</v>
      </c>
      <c r="AQ344" s="98">
        <f>+SUMIFS('Ejec Diciembre 2023 Cajica'!H:H,'Ejec Diciembre 2023 Cajica'!B:B,4,'Ejec Diciembre 2023 Cajica'!D:D,BD_Resúmen!B344)</f>
        <v>167868000</v>
      </c>
      <c r="AR344" s="98">
        <f>+SUMIFS('Ejec Diciembre 2023 Cajica'!I:I,'Ejec Diciembre 2023 Cajica'!B:B,4,'Ejec Diciembre 2023 Cajica'!D:D,BD_Resúmen!B344)</f>
        <v>167868000</v>
      </c>
      <c r="AS344" s="115">
        <v>4938</v>
      </c>
      <c r="AT344" s="101">
        <v>1</v>
      </c>
      <c r="AU344" s="98">
        <f t="shared" si="10"/>
        <v>462207981</v>
      </c>
      <c r="AV344" s="98">
        <f t="shared" si="11"/>
        <v>462207981</v>
      </c>
      <c r="AW344" s="92" t="s">
        <v>5137</v>
      </c>
      <c r="AX344" s="92"/>
    </row>
    <row r="345" spans="2:50">
      <c r="N345" s="85"/>
      <c r="X345" s="108"/>
      <c r="Y345" s="108"/>
    </row>
    <row r="346" spans="2:50">
      <c r="X346" s="108"/>
      <c r="Y346" s="108"/>
    </row>
    <row r="347" spans="2:50">
      <c r="X347" s="108"/>
      <c r="Y347" s="108"/>
    </row>
    <row r="348" spans="2:50">
      <c r="X348" s="108"/>
      <c r="Y348" s="108"/>
    </row>
    <row r="349" spans="2:50">
      <c r="X349" s="108"/>
      <c r="Y349" s="108"/>
      <c r="AF349" s="88"/>
    </row>
    <row r="350" spans="2:50">
      <c r="Q350" s="89"/>
      <c r="R350" s="89"/>
      <c r="S350" s="90"/>
      <c r="X350" s="108"/>
      <c r="Y350" s="108"/>
    </row>
    <row r="351" spans="2:50">
      <c r="Q351" s="89"/>
      <c r="R351" s="89"/>
      <c r="S351" s="85"/>
      <c r="X351" s="108"/>
      <c r="Y351" s="108"/>
    </row>
    <row r="352" spans="2:50">
      <c r="X352" s="108"/>
      <c r="Y352" s="108"/>
    </row>
    <row r="353" spans="14:25">
      <c r="X353" s="108"/>
      <c r="Y353" s="108"/>
    </row>
    <row r="354" spans="14:25">
      <c r="X354" s="108"/>
      <c r="Y354" s="108"/>
    </row>
    <row r="355" spans="14:25">
      <c r="X355" s="108"/>
      <c r="Y355" s="108"/>
    </row>
    <row r="356" spans="14:25">
      <c r="X356" s="108"/>
      <c r="Y356" s="108"/>
    </row>
    <row r="357" spans="14:25">
      <c r="N357" s="91"/>
      <c r="X357" s="108"/>
      <c r="Y357" s="108"/>
    </row>
    <row r="358" spans="14:25">
      <c r="N358" s="91"/>
      <c r="X358" s="108"/>
      <c r="Y358" s="108"/>
    </row>
    <row r="359" spans="14:25">
      <c r="N359" s="91"/>
      <c r="X359" s="108"/>
      <c r="Y359" s="108"/>
    </row>
    <row r="360" spans="14:25">
      <c r="N360" s="91"/>
      <c r="X360" s="108"/>
      <c r="Y360" s="108"/>
    </row>
    <row r="361" spans="14:25">
      <c r="N361" s="91"/>
      <c r="X361" s="108"/>
      <c r="Y361" s="108"/>
    </row>
    <row r="362" spans="14:25">
      <c r="N362" s="91"/>
      <c r="X362" s="108"/>
      <c r="Y362" s="108"/>
    </row>
    <row r="363" spans="14:25">
      <c r="X363" s="108"/>
      <c r="Y363" s="108"/>
    </row>
    <row r="364" spans="14:25">
      <c r="X364" s="108"/>
      <c r="Y364" s="108"/>
    </row>
    <row r="365" spans="14:25">
      <c r="X365" s="108"/>
      <c r="Y365" s="108"/>
    </row>
    <row r="366" spans="14:25">
      <c r="X366" s="108"/>
      <c r="Y366" s="108"/>
    </row>
    <row r="367" spans="14:25">
      <c r="X367" s="108"/>
      <c r="Y367" s="108"/>
    </row>
    <row r="368" spans="14:25">
      <c r="X368" s="108"/>
      <c r="Y368" s="108"/>
    </row>
    <row r="369" spans="24:25">
      <c r="X369" s="108"/>
      <c r="Y369" s="108"/>
    </row>
    <row r="370" spans="24:25">
      <c r="X370" s="108"/>
      <c r="Y370" s="108"/>
    </row>
    <row r="371" spans="24:25">
      <c r="X371" s="108"/>
      <c r="Y371" s="108"/>
    </row>
    <row r="372" spans="24:25">
      <c r="X372" s="108"/>
      <c r="Y372" s="108"/>
    </row>
    <row r="373" spans="24:25">
      <c r="X373" s="108"/>
      <c r="Y373" s="108"/>
    </row>
    <row r="374" spans="24:25">
      <c r="X374" s="108"/>
      <c r="Y374" s="108"/>
    </row>
    <row r="375" spans="24:25">
      <c r="X375" s="108"/>
      <c r="Y375" s="108"/>
    </row>
    <row r="376" spans="24:25">
      <c r="X376" s="108"/>
      <c r="Y376" s="108"/>
    </row>
    <row r="377" spans="24:25">
      <c r="X377" s="108"/>
      <c r="Y377" s="108"/>
    </row>
    <row r="378" spans="24:25">
      <c r="X378" s="108"/>
      <c r="Y378" s="108"/>
    </row>
    <row r="379" spans="24:25">
      <c r="X379" s="108"/>
      <c r="Y379" s="108"/>
    </row>
    <row r="380" spans="24:25">
      <c r="X380" s="108"/>
      <c r="Y380" s="108"/>
    </row>
    <row r="381" spans="24:25">
      <c r="X381" s="108"/>
      <c r="Y381" s="108"/>
    </row>
    <row r="382" spans="24:25">
      <c r="X382" s="108"/>
      <c r="Y382" s="108"/>
    </row>
    <row r="383" spans="24:25">
      <c r="X383" s="108"/>
      <c r="Y383" s="108"/>
    </row>
    <row r="384" spans="24:25">
      <c r="X384" s="108"/>
      <c r="Y384" s="108"/>
    </row>
    <row r="385" spans="24:25">
      <c r="X385" s="108"/>
      <c r="Y385" s="108"/>
    </row>
    <row r="386" spans="24:25">
      <c r="X386" s="108"/>
      <c r="Y386" s="108"/>
    </row>
    <row r="387" spans="24:25">
      <c r="X387" s="108"/>
      <c r="Y387" s="108"/>
    </row>
    <row r="388" spans="24:25">
      <c r="X388" s="108"/>
      <c r="Y388" s="108"/>
    </row>
    <row r="389" spans="24:25">
      <c r="X389" s="108"/>
      <c r="Y389" s="108"/>
    </row>
    <row r="390" spans="24:25">
      <c r="X390" s="108"/>
      <c r="Y390" s="108"/>
    </row>
    <row r="391" spans="24:25">
      <c r="X391" s="108"/>
      <c r="Y391" s="108"/>
    </row>
    <row r="392" spans="24:25">
      <c r="X392" s="108"/>
      <c r="Y392" s="108"/>
    </row>
    <row r="393" spans="24:25">
      <c r="X393" s="108"/>
      <c r="Y393" s="108"/>
    </row>
    <row r="394" spans="24:25">
      <c r="X394" s="108"/>
      <c r="Y394" s="108"/>
    </row>
    <row r="395" spans="24:25">
      <c r="X395" s="108"/>
      <c r="Y395" s="108"/>
    </row>
    <row r="396" spans="24:25">
      <c r="X396" s="108"/>
      <c r="Y396" s="108"/>
    </row>
    <row r="397" spans="24:25">
      <c r="X397" s="108"/>
      <c r="Y397" s="108"/>
    </row>
    <row r="398" spans="24:25">
      <c r="X398" s="108"/>
      <c r="Y398" s="108"/>
    </row>
    <row r="399" spans="24:25">
      <c r="X399" s="108"/>
      <c r="Y399" s="108"/>
    </row>
    <row r="400" spans="24:25">
      <c r="X400" s="108"/>
      <c r="Y400" s="108"/>
    </row>
    <row r="401" spans="24:25">
      <c r="X401" s="108"/>
      <c r="Y401" s="108"/>
    </row>
    <row r="402" spans="24:25">
      <c r="X402" s="108"/>
      <c r="Y402" s="108"/>
    </row>
    <row r="403" spans="24:25">
      <c r="X403" s="108"/>
      <c r="Y403" s="108"/>
    </row>
    <row r="404" spans="24:25">
      <c r="X404" s="108"/>
      <c r="Y404" s="108"/>
    </row>
    <row r="405" spans="24:25">
      <c r="X405" s="108"/>
      <c r="Y405" s="108"/>
    </row>
    <row r="406" spans="24:25">
      <c r="X406" s="108"/>
      <c r="Y406" s="108"/>
    </row>
    <row r="407" spans="24:25">
      <c r="X407" s="108"/>
      <c r="Y407" s="108"/>
    </row>
    <row r="408" spans="24:25">
      <c r="X408" s="108"/>
      <c r="Y408" s="108"/>
    </row>
    <row r="409" spans="24:25">
      <c r="X409" s="108"/>
      <c r="Y409" s="108"/>
    </row>
    <row r="410" spans="24:25">
      <c r="X410" s="108"/>
      <c r="Y410" s="108"/>
    </row>
    <row r="411" spans="24:25">
      <c r="X411" s="108"/>
      <c r="Y411" s="108"/>
    </row>
    <row r="412" spans="24:25">
      <c r="X412" s="108"/>
      <c r="Y412" s="108"/>
    </row>
    <row r="413" spans="24:25">
      <c r="X413" s="108"/>
      <c r="Y413" s="108"/>
    </row>
    <row r="414" spans="24:25">
      <c r="X414" s="108"/>
      <c r="Y414" s="108"/>
    </row>
    <row r="415" spans="24:25">
      <c r="X415" s="108"/>
      <c r="Y415" s="108"/>
    </row>
    <row r="416" spans="24:25">
      <c r="X416" s="108"/>
      <c r="Y416" s="108"/>
    </row>
    <row r="417" spans="24:25">
      <c r="X417" s="108"/>
      <c r="Y417" s="108"/>
    </row>
    <row r="418" spans="24:25">
      <c r="X418" s="108"/>
      <c r="Y418" s="108"/>
    </row>
    <row r="419" spans="24:25">
      <c r="X419" s="108"/>
      <c r="Y419" s="108"/>
    </row>
    <row r="420" spans="24:25">
      <c r="X420" s="108"/>
      <c r="Y420" s="108"/>
    </row>
    <row r="421" spans="24:25">
      <c r="X421" s="108"/>
      <c r="Y421" s="108"/>
    </row>
    <row r="422" spans="24:25">
      <c r="X422" s="108"/>
      <c r="Y422" s="108"/>
    </row>
    <row r="423" spans="24:25">
      <c r="X423" s="108"/>
      <c r="Y423" s="108"/>
    </row>
    <row r="424" spans="24:25">
      <c r="X424" s="108"/>
      <c r="Y424" s="108"/>
    </row>
    <row r="425" spans="24:25">
      <c r="X425" s="108"/>
      <c r="Y425" s="108"/>
    </row>
    <row r="426" spans="24:25">
      <c r="X426" s="108"/>
      <c r="Y426" s="108"/>
    </row>
    <row r="427" spans="24:25">
      <c r="X427" s="108"/>
      <c r="Y427" s="108"/>
    </row>
    <row r="428" spans="24:25">
      <c r="X428" s="108"/>
      <c r="Y428" s="108"/>
    </row>
    <row r="429" spans="24:25">
      <c r="X429" s="108"/>
      <c r="Y429" s="108"/>
    </row>
    <row r="430" spans="24:25">
      <c r="X430" s="108"/>
      <c r="Y430" s="108"/>
    </row>
    <row r="431" spans="24:25">
      <c r="X431" s="108"/>
      <c r="Y431" s="108"/>
    </row>
    <row r="432" spans="24:25">
      <c r="X432" s="108"/>
      <c r="Y432" s="108"/>
    </row>
    <row r="433" spans="24:25">
      <c r="X433" s="108"/>
      <c r="Y433" s="108"/>
    </row>
    <row r="434" spans="24:25">
      <c r="X434" s="108"/>
      <c r="Y434" s="108"/>
    </row>
    <row r="435" spans="24:25">
      <c r="X435" s="108"/>
      <c r="Y435" s="108"/>
    </row>
    <row r="436" spans="24:25">
      <c r="X436" s="108"/>
      <c r="Y436" s="108"/>
    </row>
    <row r="437" spans="24:25">
      <c r="X437" s="108"/>
      <c r="Y437" s="108"/>
    </row>
    <row r="438" spans="24:25">
      <c r="X438" s="108"/>
      <c r="Y438" s="108"/>
    </row>
    <row r="439" spans="24:25">
      <c r="X439" s="108"/>
      <c r="Y439" s="108"/>
    </row>
    <row r="440" spans="24:25">
      <c r="X440" s="108"/>
      <c r="Y440" s="108"/>
    </row>
    <row r="441" spans="24:25">
      <c r="X441" s="108"/>
      <c r="Y441" s="108"/>
    </row>
    <row r="442" spans="24:25">
      <c r="X442" s="108"/>
      <c r="Y442" s="108"/>
    </row>
    <row r="443" spans="24:25">
      <c r="X443" s="108"/>
      <c r="Y443" s="108"/>
    </row>
    <row r="444" spans="24:25">
      <c r="X444" s="108"/>
      <c r="Y444" s="108"/>
    </row>
    <row r="445" spans="24:25">
      <c r="X445" s="108"/>
      <c r="Y445" s="108"/>
    </row>
    <row r="446" spans="24:25">
      <c r="X446" s="108"/>
      <c r="Y446" s="108"/>
    </row>
    <row r="447" spans="24:25">
      <c r="X447" s="108"/>
      <c r="Y447" s="108"/>
    </row>
    <row r="448" spans="24:25">
      <c r="X448" s="108"/>
      <c r="Y448" s="108"/>
    </row>
    <row r="449" spans="24:25">
      <c r="X449" s="108"/>
      <c r="Y449" s="108"/>
    </row>
    <row r="450" spans="24:25">
      <c r="X450" s="108"/>
      <c r="Y450" s="108"/>
    </row>
    <row r="451" spans="24:25">
      <c r="X451" s="108"/>
      <c r="Y451" s="108"/>
    </row>
    <row r="452" spans="24:25">
      <c r="X452" s="108"/>
      <c r="Y452" s="108"/>
    </row>
    <row r="453" spans="24:25">
      <c r="X453" s="108"/>
      <c r="Y453" s="108"/>
    </row>
    <row r="454" spans="24:25">
      <c r="X454" s="108"/>
      <c r="Y454" s="108"/>
    </row>
    <row r="455" spans="24:25">
      <c r="X455" s="108"/>
      <c r="Y455" s="108"/>
    </row>
    <row r="456" spans="24:25">
      <c r="X456" s="108"/>
      <c r="Y456" s="108"/>
    </row>
    <row r="457" spans="24:25">
      <c r="X457" s="108"/>
      <c r="Y457" s="108"/>
    </row>
    <row r="458" spans="24:25">
      <c r="X458" s="108"/>
      <c r="Y458" s="108"/>
    </row>
    <row r="459" spans="24:25">
      <c r="X459" s="108"/>
      <c r="Y459" s="108"/>
    </row>
    <row r="460" spans="24:25">
      <c r="X460" s="108"/>
      <c r="Y460" s="108"/>
    </row>
    <row r="461" spans="24:25">
      <c r="X461" s="108"/>
      <c r="Y461" s="108"/>
    </row>
    <row r="462" spans="24:25">
      <c r="X462" s="108"/>
      <c r="Y462" s="108"/>
    </row>
    <row r="463" spans="24:25">
      <c r="X463" s="108"/>
      <c r="Y463" s="108"/>
    </row>
    <row r="464" spans="24:25">
      <c r="X464" s="108"/>
      <c r="Y464" s="108"/>
    </row>
    <row r="465" spans="24:25">
      <c r="X465" s="108"/>
      <c r="Y465" s="108"/>
    </row>
    <row r="466" spans="24:25">
      <c r="X466" s="108"/>
      <c r="Y466" s="108"/>
    </row>
  </sheetData>
  <mergeCells count="138">
    <mergeCell ref="AG37:AG41"/>
    <mergeCell ref="AH37:AH41"/>
    <mergeCell ref="AI37:AI41"/>
    <mergeCell ref="AP37:AP41"/>
    <mergeCell ref="AQ37:AQ41"/>
    <mergeCell ref="AR37:AR41"/>
    <mergeCell ref="Q37:Q41"/>
    <mergeCell ref="R37:R41"/>
    <mergeCell ref="S37:S41"/>
    <mergeCell ref="Y37:Y41"/>
    <mergeCell ref="Z37:Z41"/>
    <mergeCell ref="AA37:AA41"/>
    <mergeCell ref="AG52:AG55"/>
    <mergeCell ref="AH52:AH55"/>
    <mergeCell ref="AI52:AI55"/>
    <mergeCell ref="AP52:AP55"/>
    <mergeCell ref="AQ52:AQ55"/>
    <mergeCell ref="AR52:AR55"/>
    <mergeCell ref="Q52:Q55"/>
    <mergeCell ref="R52:R55"/>
    <mergeCell ref="S52:S55"/>
    <mergeCell ref="Y52:Y55"/>
    <mergeCell ref="Z52:Z55"/>
    <mergeCell ref="AA52:AA55"/>
    <mergeCell ref="AG84:AG85"/>
    <mergeCell ref="AH84:AH85"/>
    <mergeCell ref="AI84:AI85"/>
    <mergeCell ref="AP84:AP85"/>
    <mergeCell ref="AQ84:AQ85"/>
    <mergeCell ref="AR84:AR85"/>
    <mergeCell ref="Q84:Q85"/>
    <mergeCell ref="R84:R85"/>
    <mergeCell ref="S84:S85"/>
    <mergeCell ref="Y84:Y85"/>
    <mergeCell ref="Z84:Z85"/>
    <mergeCell ref="AA84:AA85"/>
    <mergeCell ref="AG97:AG98"/>
    <mergeCell ref="AH97:AH98"/>
    <mergeCell ref="AI97:AI98"/>
    <mergeCell ref="AP97:AP98"/>
    <mergeCell ref="AQ97:AQ98"/>
    <mergeCell ref="AR97:AR98"/>
    <mergeCell ref="Q97:Q98"/>
    <mergeCell ref="R97:R98"/>
    <mergeCell ref="S97:S98"/>
    <mergeCell ref="Y97:Y98"/>
    <mergeCell ref="Z97:Z98"/>
    <mergeCell ref="AA97:AA98"/>
    <mergeCell ref="AG100:AG101"/>
    <mergeCell ref="AH100:AH101"/>
    <mergeCell ref="AI100:AI101"/>
    <mergeCell ref="AP100:AP101"/>
    <mergeCell ref="AQ100:AQ101"/>
    <mergeCell ref="AR100:AR101"/>
    <mergeCell ref="Q100:Q101"/>
    <mergeCell ref="R100:R101"/>
    <mergeCell ref="S100:S101"/>
    <mergeCell ref="Y100:Y101"/>
    <mergeCell ref="Z100:Z101"/>
    <mergeCell ref="AA100:AA101"/>
    <mergeCell ref="AG105:AG106"/>
    <mergeCell ref="AH105:AH106"/>
    <mergeCell ref="AI105:AI106"/>
    <mergeCell ref="AP105:AP106"/>
    <mergeCell ref="AQ105:AQ106"/>
    <mergeCell ref="AR105:AR106"/>
    <mergeCell ref="Q105:Q106"/>
    <mergeCell ref="R105:R106"/>
    <mergeCell ref="S105:S106"/>
    <mergeCell ref="Y105:Y106"/>
    <mergeCell ref="Z105:Z106"/>
    <mergeCell ref="AA105:AA106"/>
    <mergeCell ref="Q299:Q300"/>
    <mergeCell ref="R299:R300"/>
    <mergeCell ref="S299:S300"/>
    <mergeCell ref="Y299:Y300"/>
    <mergeCell ref="Z299:Z300"/>
    <mergeCell ref="AA299:AA300"/>
    <mergeCell ref="AG243:AG245"/>
    <mergeCell ref="AH243:AH245"/>
    <mergeCell ref="AI243:AI245"/>
    <mergeCell ref="Q243:Q245"/>
    <mergeCell ref="R243:R245"/>
    <mergeCell ref="S243:S245"/>
    <mergeCell ref="Y243:Y245"/>
    <mergeCell ref="Z243:Z245"/>
    <mergeCell ref="AA243:AA245"/>
    <mergeCell ref="Q329:Q330"/>
    <mergeCell ref="R329:R330"/>
    <mergeCell ref="S329:S330"/>
    <mergeCell ref="Y329:Y330"/>
    <mergeCell ref="Z329:Z330"/>
    <mergeCell ref="AA329:AA330"/>
    <mergeCell ref="AG327:AG328"/>
    <mergeCell ref="AH327:AH328"/>
    <mergeCell ref="AI327:AI328"/>
    <mergeCell ref="Q327:Q328"/>
    <mergeCell ref="R327:R328"/>
    <mergeCell ref="S327:S328"/>
    <mergeCell ref="Y327:Y328"/>
    <mergeCell ref="Z327:Z328"/>
    <mergeCell ref="AA327:AA328"/>
    <mergeCell ref="AU37:AU41"/>
    <mergeCell ref="AV37:AV41"/>
    <mergeCell ref="AU52:AU55"/>
    <mergeCell ref="AV52:AV55"/>
    <mergeCell ref="AU84:AU85"/>
    <mergeCell ref="AV84:AV85"/>
    <mergeCell ref="AG329:AG330"/>
    <mergeCell ref="AH329:AH330"/>
    <mergeCell ref="AI329:AI330"/>
    <mergeCell ref="AP329:AP330"/>
    <mergeCell ref="AQ329:AQ330"/>
    <mergeCell ref="AR329:AR330"/>
    <mergeCell ref="AP327:AP328"/>
    <mergeCell ref="AQ327:AQ328"/>
    <mergeCell ref="AR327:AR328"/>
    <mergeCell ref="AG299:AG300"/>
    <mergeCell ref="AH299:AH300"/>
    <mergeCell ref="AI299:AI300"/>
    <mergeCell ref="AP299:AP300"/>
    <mergeCell ref="AQ299:AQ300"/>
    <mergeCell ref="AR299:AR300"/>
    <mergeCell ref="AP243:AP245"/>
    <mergeCell ref="AQ243:AQ245"/>
    <mergeCell ref="AR243:AR245"/>
    <mergeCell ref="AU329:AU330"/>
    <mergeCell ref="AV329:AV330"/>
    <mergeCell ref="AU243:AU245"/>
    <mergeCell ref="AV243:AV245"/>
    <mergeCell ref="AU327:AU328"/>
    <mergeCell ref="AV327:AV328"/>
    <mergeCell ref="AU97:AU98"/>
    <mergeCell ref="AV97:AV98"/>
    <mergeCell ref="AU100:AU101"/>
    <mergeCell ref="AV100:AV101"/>
    <mergeCell ref="AU105:AU106"/>
    <mergeCell ref="AV105:AV106"/>
  </mergeCells>
  <conditionalFormatting sqref="U21:U344 AC21:AC344 AK21:AK344 AT21:AT344">
    <cfRule type="dataBar" priority="2">
      <dataBar>
        <cfvo type="num" val="0"/>
        <cfvo type="num" val="1"/>
        <color rgb="FF63C384"/>
      </dataBar>
      <extLst>
        <ext xmlns:x14="http://schemas.microsoft.com/office/spreadsheetml/2009/9/main" uri="{B025F937-C7B1-47D3-B67F-A62EFF666E3E}">
          <x14:id>{BAA48FF7-885A-458A-B7E7-A37D88ECCA7B}</x14:id>
        </ext>
      </extLst>
    </cfRule>
  </conditionalFormatting>
  <conditionalFormatting sqref="AO21:AO139 P21:P344 X21:X344 AF21:AF344">
    <cfRule type="dataBar" priority="3">
      <dataBar>
        <cfvo type="num" val="0"/>
        <cfvo type="num" val="1"/>
        <color rgb="FF638EC6"/>
      </dataBar>
      <extLst>
        <ext xmlns:x14="http://schemas.microsoft.com/office/spreadsheetml/2009/9/main" uri="{B025F937-C7B1-47D3-B67F-A62EFF666E3E}">
          <x14:id>{4D12D491-2910-4D3B-BB52-E40B52C9E1B3}</x14:id>
        </ext>
      </extLst>
    </cfRule>
  </conditionalFormatting>
  <conditionalFormatting sqref="AO140:AO344">
    <cfRule type="dataBar" priority="1">
      <dataBar>
        <cfvo type="num" val="0"/>
        <cfvo type="num" val="1"/>
        <color rgb="FF638EC6"/>
      </dataBar>
      <extLst>
        <ext xmlns:x14="http://schemas.microsoft.com/office/spreadsheetml/2009/9/main" uri="{B025F937-C7B1-47D3-B67F-A62EFF666E3E}">
          <x14:id>{78F6187E-33DE-4864-8274-08F4CC1E0964}</x14:id>
        </ext>
      </extLst>
    </cfRule>
  </conditionalFormatting>
  <pageMargins left="0.70866141732283472" right="0.70866141732283472" top="0.74803149606299213" bottom="0.74803149606299213" header="0.31496062992125984" footer="0.31496062992125984"/>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BAA48FF7-885A-458A-B7E7-A37D88ECCA7B}">
            <x14:dataBar minLength="0" maxLength="100">
              <x14:cfvo type="num">
                <xm:f>0</xm:f>
              </x14:cfvo>
              <x14:cfvo type="num">
                <xm:f>1</xm:f>
              </x14:cfvo>
              <x14:negativeFillColor rgb="FFFF0000"/>
              <x14:axisColor rgb="FF000000"/>
            </x14:dataBar>
          </x14:cfRule>
          <xm:sqref>U21:U344 AC21:AC344 AK21:AK344 AT21:AT344</xm:sqref>
        </x14:conditionalFormatting>
        <x14:conditionalFormatting xmlns:xm="http://schemas.microsoft.com/office/excel/2006/main">
          <x14:cfRule type="dataBar" id="{4D12D491-2910-4D3B-BB52-E40B52C9E1B3}">
            <x14:dataBar minLength="0" maxLength="100">
              <x14:cfvo type="num">
                <xm:f>0</xm:f>
              </x14:cfvo>
              <x14:cfvo type="num">
                <xm:f>1</xm:f>
              </x14:cfvo>
              <x14:negativeFillColor rgb="FFFF0000"/>
              <x14:axisColor rgb="FF000000"/>
            </x14:dataBar>
          </x14:cfRule>
          <xm:sqref>AO21:AO139 P21:P344 X21:X344 AF21:AF344</xm:sqref>
        </x14:conditionalFormatting>
        <x14:conditionalFormatting xmlns:xm="http://schemas.microsoft.com/office/excel/2006/main">
          <x14:cfRule type="dataBar" id="{78F6187E-33DE-4864-8274-08F4CC1E0964}">
            <x14:dataBar minLength="0" maxLength="100">
              <x14:cfvo type="num">
                <xm:f>0</xm:f>
              </x14:cfvo>
              <x14:cfvo type="num">
                <xm:f>1</xm:f>
              </x14:cfvo>
              <x14:negativeFillColor rgb="FFFF0000"/>
              <x14:axisColor rgb="FF000000"/>
            </x14:dataBar>
          </x14:cfRule>
          <xm:sqref>AO140:AO344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85585-3240-4E9A-ACD2-B74B99068817}">
  <sheetPr filterMode="1">
    <pageSetUpPr fitToPage="1"/>
  </sheetPr>
  <dimension ref="A1:K2324"/>
  <sheetViews>
    <sheetView zoomScale="80" zoomScaleNormal="80" workbookViewId="0">
      <pane ySplit="2" topLeftCell="A10" activePane="bottomLeft" state="frozen"/>
      <selection pane="bottomLeft" activeCell="D10" sqref="D10"/>
    </sheetView>
  </sheetViews>
  <sheetFormatPr baseColWidth="10" defaultColWidth="9.140625" defaultRowHeight="16.5" customHeight="1"/>
  <cols>
    <col min="1" max="1" width="13.85546875" style="2" customWidth="1"/>
    <col min="2" max="2" width="15" style="2" customWidth="1"/>
    <col min="3" max="3" width="41.140625" style="2" customWidth="1"/>
    <col min="4" max="4" width="10.7109375" style="2" customWidth="1"/>
    <col min="5" max="5" width="12.85546875" style="2" customWidth="1"/>
    <col min="6" max="6" width="60" style="63" customWidth="1"/>
    <col min="7" max="10" width="22.85546875" style="2" customWidth="1"/>
    <col min="11" max="11" width="25.28515625" style="2" customWidth="1"/>
    <col min="12" max="257" width="9.140625" style="2"/>
    <col min="258" max="258" width="15.28515625" style="2" customWidth="1"/>
    <col min="259" max="259" width="24.28515625" style="2" customWidth="1"/>
    <col min="260" max="260" width="17.42578125" style="2" customWidth="1"/>
    <col min="261" max="261" width="18.28515625" style="2" customWidth="1"/>
    <col min="262" max="262" width="77" style="2" customWidth="1"/>
    <col min="263" max="266" width="22.85546875" style="2" customWidth="1"/>
    <col min="267" max="513" width="9.140625" style="2"/>
    <col min="514" max="514" width="15.28515625" style="2" customWidth="1"/>
    <col min="515" max="515" width="24.28515625" style="2" customWidth="1"/>
    <col min="516" max="516" width="17.42578125" style="2" customWidth="1"/>
    <col min="517" max="517" width="18.28515625" style="2" customWidth="1"/>
    <col min="518" max="518" width="77" style="2" customWidth="1"/>
    <col min="519" max="522" width="22.85546875" style="2" customWidth="1"/>
    <col min="523" max="769" width="9.140625" style="2"/>
    <col min="770" max="770" width="15.28515625" style="2" customWidth="1"/>
    <col min="771" max="771" width="24.28515625" style="2" customWidth="1"/>
    <col min="772" max="772" width="17.42578125" style="2" customWidth="1"/>
    <col min="773" max="773" width="18.28515625" style="2" customWidth="1"/>
    <col min="774" max="774" width="77" style="2" customWidth="1"/>
    <col min="775" max="778" width="22.85546875" style="2" customWidth="1"/>
    <col min="779" max="1025" width="9.140625" style="2"/>
    <col min="1026" max="1026" width="15.28515625" style="2" customWidth="1"/>
    <col min="1027" max="1027" width="24.28515625" style="2" customWidth="1"/>
    <col min="1028" max="1028" width="17.42578125" style="2" customWidth="1"/>
    <col min="1029" max="1029" width="18.28515625" style="2" customWidth="1"/>
    <col min="1030" max="1030" width="77" style="2" customWidth="1"/>
    <col min="1031" max="1034" width="22.85546875" style="2" customWidth="1"/>
    <col min="1035" max="1281" width="9.140625" style="2"/>
    <col min="1282" max="1282" width="15.28515625" style="2" customWidth="1"/>
    <col min="1283" max="1283" width="24.28515625" style="2" customWidth="1"/>
    <col min="1284" max="1284" width="17.42578125" style="2" customWidth="1"/>
    <col min="1285" max="1285" width="18.28515625" style="2" customWidth="1"/>
    <col min="1286" max="1286" width="77" style="2" customWidth="1"/>
    <col min="1287" max="1290" width="22.85546875" style="2" customWidth="1"/>
    <col min="1291" max="1537" width="9.140625" style="2"/>
    <col min="1538" max="1538" width="15.28515625" style="2" customWidth="1"/>
    <col min="1539" max="1539" width="24.28515625" style="2" customWidth="1"/>
    <col min="1540" max="1540" width="17.42578125" style="2" customWidth="1"/>
    <col min="1541" max="1541" width="18.28515625" style="2" customWidth="1"/>
    <col min="1542" max="1542" width="77" style="2" customWidth="1"/>
    <col min="1543" max="1546" width="22.85546875" style="2" customWidth="1"/>
    <col min="1547" max="1793" width="9.140625" style="2"/>
    <col min="1794" max="1794" width="15.28515625" style="2" customWidth="1"/>
    <col min="1795" max="1795" width="24.28515625" style="2" customWidth="1"/>
    <col min="1796" max="1796" width="17.42578125" style="2" customWidth="1"/>
    <col min="1797" max="1797" width="18.28515625" style="2" customWidth="1"/>
    <col min="1798" max="1798" width="77" style="2" customWidth="1"/>
    <col min="1799" max="1802" width="22.85546875" style="2" customWidth="1"/>
    <col min="1803" max="2049" width="9.140625" style="2"/>
    <col min="2050" max="2050" width="15.28515625" style="2" customWidth="1"/>
    <col min="2051" max="2051" width="24.28515625" style="2" customWidth="1"/>
    <col min="2052" max="2052" width="17.42578125" style="2" customWidth="1"/>
    <col min="2053" max="2053" width="18.28515625" style="2" customWidth="1"/>
    <col min="2054" max="2054" width="77" style="2" customWidth="1"/>
    <col min="2055" max="2058" width="22.85546875" style="2" customWidth="1"/>
    <col min="2059" max="2305" width="9.140625" style="2"/>
    <col min="2306" max="2306" width="15.28515625" style="2" customWidth="1"/>
    <col min="2307" max="2307" width="24.28515625" style="2" customWidth="1"/>
    <col min="2308" max="2308" width="17.42578125" style="2" customWidth="1"/>
    <col min="2309" max="2309" width="18.28515625" style="2" customWidth="1"/>
    <col min="2310" max="2310" width="77" style="2" customWidth="1"/>
    <col min="2311" max="2314" width="22.85546875" style="2" customWidth="1"/>
    <col min="2315" max="2561" width="9.140625" style="2"/>
    <col min="2562" max="2562" width="15.28515625" style="2" customWidth="1"/>
    <col min="2563" max="2563" width="24.28515625" style="2" customWidth="1"/>
    <col min="2564" max="2564" width="17.42578125" style="2" customWidth="1"/>
    <col min="2565" max="2565" width="18.28515625" style="2" customWidth="1"/>
    <col min="2566" max="2566" width="77" style="2" customWidth="1"/>
    <col min="2567" max="2570" width="22.85546875" style="2" customWidth="1"/>
    <col min="2571" max="2817" width="9.140625" style="2"/>
    <col min="2818" max="2818" width="15.28515625" style="2" customWidth="1"/>
    <col min="2819" max="2819" width="24.28515625" style="2" customWidth="1"/>
    <col min="2820" max="2820" width="17.42578125" style="2" customWidth="1"/>
    <col min="2821" max="2821" width="18.28515625" style="2" customWidth="1"/>
    <col min="2822" max="2822" width="77" style="2" customWidth="1"/>
    <col min="2823" max="2826" width="22.85546875" style="2" customWidth="1"/>
    <col min="2827" max="3073" width="9.140625" style="2"/>
    <col min="3074" max="3074" width="15.28515625" style="2" customWidth="1"/>
    <col min="3075" max="3075" width="24.28515625" style="2" customWidth="1"/>
    <col min="3076" max="3076" width="17.42578125" style="2" customWidth="1"/>
    <col min="3077" max="3077" width="18.28515625" style="2" customWidth="1"/>
    <col min="3078" max="3078" width="77" style="2" customWidth="1"/>
    <col min="3079" max="3082" width="22.85546875" style="2" customWidth="1"/>
    <col min="3083" max="3329" width="9.140625" style="2"/>
    <col min="3330" max="3330" width="15.28515625" style="2" customWidth="1"/>
    <col min="3331" max="3331" width="24.28515625" style="2" customWidth="1"/>
    <col min="3332" max="3332" width="17.42578125" style="2" customWidth="1"/>
    <col min="3333" max="3333" width="18.28515625" style="2" customWidth="1"/>
    <col min="3334" max="3334" width="77" style="2" customWidth="1"/>
    <col min="3335" max="3338" width="22.85546875" style="2" customWidth="1"/>
    <col min="3339" max="3585" width="9.140625" style="2"/>
    <col min="3586" max="3586" width="15.28515625" style="2" customWidth="1"/>
    <col min="3587" max="3587" width="24.28515625" style="2" customWidth="1"/>
    <col min="3588" max="3588" width="17.42578125" style="2" customWidth="1"/>
    <col min="3589" max="3589" width="18.28515625" style="2" customWidth="1"/>
    <col min="3590" max="3590" width="77" style="2" customWidth="1"/>
    <col min="3591" max="3594" width="22.85546875" style="2" customWidth="1"/>
    <col min="3595" max="3841" width="9.140625" style="2"/>
    <col min="3842" max="3842" width="15.28515625" style="2" customWidth="1"/>
    <col min="3843" max="3843" width="24.28515625" style="2" customWidth="1"/>
    <col min="3844" max="3844" width="17.42578125" style="2" customWidth="1"/>
    <col min="3845" max="3845" width="18.28515625" style="2" customWidth="1"/>
    <col min="3846" max="3846" width="77" style="2" customWidth="1"/>
    <col min="3847" max="3850" width="22.85546875" style="2" customWidth="1"/>
    <col min="3851" max="4097" width="9.140625" style="2"/>
    <col min="4098" max="4098" width="15.28515625" style="2" customWidth="1"/>
    <col min="4099" max="4099" width="24.28515625" style="2" customWidth="1"/>
    <col min="4100" max="4100" width="17.42578125" style="2" customWidth="1"/>
    <col min="4101" max="4101" width="18.28515625" style="2" customWidth="1"/>
    <col min="4102" max="4102" width="77" style="2" customWidth="1"/>
    <col min="4103" max="4106" width="22.85546875" style="2" customWidth="1"/>
    <col min="4107" max="4353" width="9.140625" style="2"/>
    <col min="4354" max="4354" width="15.28515625" style="2" customWidth="1"/>
    <col min="4355" max="4355" width="24.28515625" style="2" customWidth="1"/>
    <col min="4356" max="4356" width="17.42578125" style="2" customWidth="1"/>
    <col min="4357" max="4357" width="18.28515625" style="2" customWidth="1"/>
    <col min="4358" max="4358" width="77" style="2" customWidth="1"/>
    <col min="4359" max="4362" width="22.85546875" style="2" customWidth="1"/>
    <col min="4363" max="4609" width="9.140625" style="2"/>
    <col min="4610" max="4610" width="15.28515625" style="2" customWidth="1"/>
    <col min="4611" max="4611" width="24.28515625" style="2" customWidth="1"/>
    <col min="4612" max="4612" width="17.42578125" style="2" customWidth="1"/>
    <col min="4613" max="4613" width="18.28515625" style="2" customWidth="1"/>
    <col min="4614" max="4614" width="77" style="2" customWidth="1"/>
    <col min="4615" max="4618" width="22.85546875" style="2" customWidth="1"/>
    <col min="4619" max="4865" width="9.140625" style="2"/>
    <col min="4866" max="4866" width="15.28515625" style="2" customWidth="1"/>
    <col min="4867" max="4867" width="24.28515625" style="2" customWidth="1"/>
    <col min="4868" max="4868" width="17.42578125" style="2" customWidth="1"/>
    <col min="4869" max="4869" width="18.28515625" style="2" customWidth="1"/>
    <col min="4870" max="4870" width="77" style="2" customWidth="1"/>
    <col min="4871" max="4874" width="22.85546875" style="2" customWidth="1"/>
    <col min="4875" max="5121" width="9.140625" style="2"/>
    <col min="5122" max="5122" width="15.28515625" style="2" customWidth="1"/>
    <col min="5123" max="5123" width="24.28515625" style="2" customWidth="1"/>
    <col min="5124" max="5124" width="17.42578125" style="2" customWidth="1"/>
    <col min="5125" max="5125" width="18.28515625" style="2" customWidth="1"/>
    <col min="5126" max="5126" width="77" style="2" customWidth="1"/>
    <col min="5127" max="5130" width="22.85546875" style="2" customWidth="1"/>
    <col min="5131" max="5377" width="9.140625" style="2"/>
    <col min="5378" max="5378" width="15.28515625" style="2" customWidth="1"/>
    <col min="5379" max="5379" width="24.28515625" style="2" customWidth="1"/>
    <col min="5380" max="5380" width="17.42578125" style="2" customWidth="1"/>
    <col min="5381" max="5381" width="18.28515625" style="2" customWidth="1"/>
    <col min="5382" max="5382" width="77" style="2" customWidth="1"/>
    <col min="5383" max="5386" width="22.85546875" style="2" customWidth="1"/>
    <col min="5387" max="5633" width="9.140625" style="2"/>
    <col min="5634" max="5634" width="15.28515625" style="2" customWidth="1"/>
    <col min="5635" max="5635" width="24.28515625" style="2" customWidth="1"/>
    <col min="5636" max="5636" width="17.42578125" style="2" customWidth="1"/>
    <col min="5637" max="5637" width="18.28515625" style="2" customWidth="1"/>
    <col min="5638" max="5638" width="77" style="2" customWidth="1"/>
    <col min="5639" max="5642" width="22.85546875" style="2" customWidth="1"/>
    <col min="5643" max="5889" width="9.140625" style="2"/>
    <col min="5890" max="5890" width="15.28515625" style="2" customWidth="1"/>
    <col min="5891" max="5891" width="24.28515625" style="2" customWidth="1"/>
    <col min="5892" max="5892" width="17.42578125" style="2" customWidth="1"/>
    <col min="5893" max="5893" width="18.28515625" style="2" customWidth="1"/>
    <col min="5894" max="5894" width="77" style="2" customWidth="1"/>
    <col min="5895" max="5898" width="22.85546875" style="2" customWidth="1"/>
    <col min="5899" max="6145" width="9.140625" style="2"/>
    <col min="6146" max="6146" width="15.28515625" style="2" customWidth="1"/>
    <col min="6147" max="6147" width="24.28515625" style="2" customWidth="1"/>
    <col min="6148" max="6148" width="17.42578125" style="2" customWidth="1"/>
    <col min="6149" max="6149" width="18.28515625" style="2" customWidth="1"/>
    <col min="6150" max="6150" width="77" style="2" customWidth="1"/>
    <col min="6151" max="6154" width="22.85546875" style="2" customWidth="1"/>
    <col min="6155" max="6401" width="9.140625" style="2"/>
    <col min="6402" max="6402" width="15.28515625" style="2" customWidth="1"/>
    <col min="6403" max="6403" width="24.28515625" style="2" customWidth="1"/>
    <col min="6404" max="6404" width="17.42578125" style="2" customWidth="1"/>
    <col min="6405" max="6405" width="18.28515625" style="2" customWidth="1"/>
    <col min="6406" max="6406" width="77" style="2" customWidth="1"/>
    <col min="6407" max="6410" width="22.85546875" style="2" customWidth="1"/>
    <col min="6411" max="6657" width="9.140625" style="2"/>
    <col min="6658" max="6658" width="15.28515625" style="2" customWidth="1"/>
    <col min="6659" max="6659" width="24.28515625" style="2" customWidth="1"/>
    <col min="6660" max="6660" width="17.42578125" style="2" customWidth="1"/>
    <col min="6661" max="6661" width="18.28515625" style="2" customWidth="1"/>
    <col min="6662" max="6662" width="77" style="2" customWidth="1"/>
    <col min="6663" max="6666" width="22.85546875" style="2" customWidth="1"/>
    <col min="6667" max="6913" width="9.140625" style="2"/>
    <col min="6914" max="6914" width="15.28515625" style="2" customWidth="1"/>
    <col min="6915" max="6915" width="24.28515625" style="2" customWidth="1"/>
    <col min="6916" max="6916" width="17.42578125" style="2" customWidth="1"/>
    <col min="6917" max="6917" width="18.28515625" style="2" customWidth="1"/>
    <col min="6918" max="6918" width="77" style="2" customWidth="1"/>
    <col min="6919" max="6922" width="22.85546875" style="2" customWidth="1"/>
    <col min="6923" max="7169" width="9.140625" style="2"/>
    <col min="7170" max="7170" width="15.28515625" style="2" customWidth="1"/>
    <col min="7171" max="7171" width="24.28515625" style="2" customWidth="1"/>
    <col min="7172" max="7172" width="17.42578125" style="2" customWidth="1"/>
    <col min="7173" max="7173" width="18.28515625" style="2" customWidth="1"/>
    <col min="7174" max="7174" width="77" style="2" customWidth="1"/>
    <col min="7175" max="7178" width="22.85546875" style="2" customWidth="1"/>
    <col min="7179" max="7425" width="9.140625" style="2"/>
    <col min="7426" max="7426" width="15.28515625" style="2" customWidth="1"/>
    <col min="7427" max="7427" width="24.28515625" style="2" customWidth="1"/>
    <col min="7428" max="7428" width="17.42578125" style="2" customWidth="1"/>
    <col min="7429" max="7429" width="18.28515625" style="2" customWidth="1"/>
    <col min="7430" max="7430" width="77" style="2" customWidth="1"/>
    <col min="7431" max="7434" width="22.85546875" style="2" customWidth="1"/>
    <col min="7435" max="7681" width="9.140625" style="2"/>
    <col min="7682" max="7682" width="15.28515625" style="2" customWidth="1"/>
    <col min="7683" max="7683" width="24.28515625" style="2" customWidth="1"/>
    <col min="7684" max="7684" width="17.42578125" style="2" customWidth="1"/>
    <col min="7685" max="7685" width="18.28515625" style="2" customWidth="1"/>
    <col min="7686" max="7686" width="77" style="2" customWidth="1"/>
    <col min="7687" max="7690" width="22.85546875" style="2" customWidth="1"/>
    <col min="7691" max="7937" width="9.140625" style="2"/>
    <col min="7938" max="7938" width="15.28515625" style="2" customWidth="1"/>
    <col min="7939" max="7939" width="24.28515625" style="2" customWidth="1"/>
    <col min="7940" max="7940" width="17.42578125" style="2" customWidth="1"/>
    <col min="7941" max="7941" width="18.28515625" style="2" customWidth="1"/>
    <col min="7942" max="7942" width="77" style="2" customWidth="1"/>
    <col min="7943" max="7946" width="22.85546875" style="2" customWidth="1"/>
    <col min="7947" max="8193" width="9.140625" style="2"/>
    <col min="8194" max="8194" width="15.28515625" style="2" customWidth="1"/>
    <col min="8195" max="8195" width="24.28515625" style="2" customWidth="1"/>
    <col min="8196" max="8196" width="17.42578125" style="2" customWidth="1"/>
    <col min="8197" max="8197" width="18.28515625" style="2" customWidth="1"/>
    <col min="8198" max="8198" width="77" style="2" customWidth="1"/>
    <col min="8199" max="8202" width="22.85546875" style="2" customWidth="1"/>
    <col min="8203" max="8449" width="9.140625" style="2"/>
    <col min="8450" max="8450" width="15.28515625" style="2" customWidth="1"/>
    <col min="8451" max="8451" width="24.28515625" style="2" customWidth="1"/>
    <col min="8452" max="8452" width="17.42578125" style="2" customWidth="1"/>
    <col min="8453" max="8453" width="18.28515625" style="2" customWidth="1"/>
    <col min="8454" max="8454" width="77" style="2" customWidth="1"/>
    <col min="8455" max="8458" width="22.85546875" style="2" customWidth="1"/>
    <col min="8459" max="8705" width="9.140625" style="2"/>
    <col min="8706" max="8706" width="15.28515625" style="2" customWidth="1"/>
    <col min="8707" max="8707" width="24.28515625" style="2" customWidth="1"/>
    <col min="8708" max="8708" width="17.42578125" style="2" customWidth="1"/>
    <col min="8709" max="8709" width="18.28515625" style="2" customWidth="1"/>
    <col min="8710" max="8710" width="77" style="2" customWidth="1"/>
    <col min="8711" max="8714" width="22.85546875" style="2" customWidth="1"/>
    <col min="8715" max="8961" width="9.140625" style="2"/>
    <col min="8962" max="8962" width="15.28515625" style="2" customWidth="1"/>
    <col min="8963" max="8963" width="24.28515625" style="2" customWidth="1"/>
    <col min="8964" max="8964" width="17.42578125" style="2" customWidth="1"/>
    <col min="8965" max="8965" width="18.28515625" style="2" customWidth="1"/>
    <col min="8966" max="8966" width="77" style="2" customWidth="1"/>
    <col min="8967" max="8970" width="22.85546875" style="2" customWidth="1"/>
    <col min="8971" max="9217" width="9.140625" style="2"/>
    <col min="9218" max="9218" width="15.28515625" style="2" customWidth="1"/>
    <col min="9219" max="9219" width="24.28515625" style="2" customWidth="1"/>
    <col min="9220" max="9220" width="17.42578125" style="2" customWidth="1"/>
    <col min="9221" max="9221" width="18.28515625" style="2" customWidth="1"/>
    <col min="9222" max="9222" width="77" style="2" customWidth="1"/>
    <col min="9223" max="9226" width="22.85546875" style="2" customWidth="1"/>
    <col min="9227" max="9473" width="9.140625" style="2"/>
    <col min="9474" max="9474" width="15.28515625" style="2" customWidth="1"/>
    <col min="9475" max="9475" width="24.28515625" style="2" customWidth="1"/>
    <col min="9476" max="9476" width="17.42578125" style="2" customWidth="1"/>
    <col min="9477" max="9477" width="18.28515625" style="2" customWidth="1"/>
    <col min="9478" max="9478" width="77" style="2" customWidth="1"/>
    <col min="9479" max="9482" width="22.85546875" style="2" customWidth="1"/>
    <col min="9483" max="9729" width="9.140625" style="2"/>
    <col min="9730" max="9730" width="15.28515625" style="2" customWidth="1"/>
    <col min="9731" max="9731" width="24.28515625" style="2" customWidth="1"/>
    <col min="9732" max="9732" width="17.42578125" style="2" customWidth="1"/>
    <col min="9733" max="9733" width="18.28515625" style="2" customWidth="1"/>
    <col min="9734" max="9734" width="77" style="2" customWidth="1"/>
    <col min="9735" max="9738" width="22.85546875" style="2" customWidth="1"/>
    <col min="9739" max="9985" width="9.140625" style="2"/>
    <col min="9986" max="9986" width="15.28515625" style="2" customWidth="1"/>
    <col min="9987" max="9987" width="24.28515625" style="2" customWidth="1"/>
    <col min="9988" max="9988" width="17.42578125" style="2" customWidth="1"/>
    <col min="9989" max="9989" width="18.28515625" style="2" customWidth="1"/>
    <col min="9990" max="9990" width="77" style="2" customWidth="1"/>
    <col min="9991" max="9994" width="22.85546875" style="2" customWidth="1"/>
    <col min="9995" max="10241" width="9.140625" style="2"/>
    <col min="10242" max="10242" width="15.28515625" style="2" customWidth="1"/>
    <col min="10243" max="10243" width="24.28515625" style="2" customWidth="1"/>
    <col min="10244" max="10244" width="17.42578125" style="2" customWidth="1"/>
    <col min="10245" max="10245" width="18.28515625" style="2" customWidth="1"/>
    <col min="10246" max="10246" width="77" style="2" customWidth="1"/>
    <col min="10247" max="10250" width="22.85546875" style="2" customWidth="1"/>
    <col min="10251" max="10497" width="9.140625" style="2"/>
    <col min="10498" max="10498" width="15.28515625" style="2" customWidth="1"/>
    <col min="10499" max="10499" width="24.28515625" style="2" customWidth="1"/>
    <col min="10500" max="10500" width="17.42578125" style="2" customWidth="1"/>
    <col min="10501" max="10501" width="18.28515625" style="2" customWidth="1"/>
    <col min="10502" max="10502" width="77" style="2" customWidth="1"/>
    <col min="10503" max="10506" width="22.85546875" style="2" customWidth="1"/>
    <col min="10507" max="10753" width="9.140625" style="2"/>
    <col min="10754" max="10754" width="15.28515625" style="2" customWidth="1"/>
    <col min="10755" max="10755" width="24.28515625" style="2" customWidth="1"/>
    <col min="10756" max="10756" width="17.42578125" style="2" customWidth="1"/>
    <col min="10757" max="10757" width="18.28515625" style="2" customWidth="1"/>
    <col min="10758" max="10758" width="77" style="2" customWidth="1"/>
    <col min="10759" max="10762" width="22.85546875" style="2" customWidth="1"/>
    <col min="10763" max="11009" width="9.140625" style="2"/>
    <col min="11010" max="11010" width="15.28515625" style="2" customWidth="1"/>
    <col min="11011" max="11011" width="24.28515625" style="2" customWidth="1"/>
    <col min="11012" max="11012" width="17.42578125" style="2" customWidth="1"/>
    <col min="11013" max="11013" width="18.28515625" style="2" customWidth="1"/>
    <col min="11014" max="11014" width="77" style="2" customWidth="1"/>
    <col min="11015" max="11018" width="22.85546875" style="2" customWidth="1"/>
    <col min="11019" max="11265" width="9.140625" style="2"/>
    <col min="11266" max="11266" width="15.28515625" style="2" customWidth="1"/>
    <col min="11267" max="11267" width="24.28515625" style="2" customWidth="1"/>
    <col min="11268" max="11268" width="17.42578125" style="2" customWidth="1"/>
    <col min="11269" max="11269" width="18.28515625" style="2" customWidth="1"/>
    <col min="11270" max="11270" width="77" style="2" customWidth="1"/>
    <col min="11271" max="11274" width="22.85546875" style="2" customWidth="1"/>
    <col min="11275" max="11521" width="9.140625" style="2"/>
    <col min="11522" max="11522" width="15.28515625" style="2" customWidth="1"/>
    <col min="11523" max="11523" width="24.28515625" style="2" customWidth="1"/>
    <col min="11524" max="11524" width="17.42578125" style="2" customWidth="1"/>
    <col min="11525" max="11525" width="18.28515625" style="2" customWidth="1"/>
    <col min="11526" max="11526" width="77" style="2" customWidth="1"/>
    <col min="11527" max="11530" width="22.85546875" style="2" customWidth="1"/>
    <col min="11531" max="11777" width="9.140625" style="2"/>
    <col min="11778" max="11778" width="15.28515625" style="2" customWidth="1"/>
    <col min="11779" max="11779" width="24.28515625" style="2" customWidth="1"/>
    <col min="11780" max="11780" width="17.42578125" style="2" customWidth="1"/>
    <col min="11781" max="11781" width="18.28515625" style="2" customWidth="1"/>
    <col min="11782" max="11782" width="77" style="2" customWidth="1"/>
    <col min="11783" max="11786" width="22.85546875" style="2" customWidth="1"/>
    <col min="11787" max="12033" width="9.140625" style="2"/>
    <col min="12034" max="12034" width="15.28515625" style="2" customWidth="1"/>
    <col min="12035" max="12035" width="24.28515625" style="2" customWidth="1"/>
    <col min="12036" max="12036" width="17.42578125" style="2" customWidth="1"/>
    <col min="12037" max="12037" width="18.28515625" style="2" customWidth="1"/>
    <col min="12038" max="12038" width="77" style="2" customWidth="1"/>
    <col min="12039" max="12042" width="22.85546875" style="2" customWidth="1"/>
    <col min="12043" max="12289" width="9.140625" style="2"/>
    <col min="12290" max="12290" width="15.28515625" style="2" customWidth="1"/>
    <col min="12291" max="12291" width="24.28515625" style="2" customWidth="1"/>
    <col min="12292" max="12292" width="17.42578125" style="2" customWidth="1"/>
    <col min="12293" max="12293" width="18.28515625" style="2" customWidth="1"/>
    <col min="12294" max="12294" width="77" style="2" customWidth="1"/>
    <col min="12295" max="12298" width="22.85546875" style="2" customWidth="1"/>
    <col min="12299" max="12545" width="9.140625" style="2"/>
    <col min="12546" max="12546" width="15.28515625" style="2" customWidth="1"/>
    <col min="12547" max="12547" width="24.28515625" style="2" customWidth="1"/>
    <col min="12548" max="12548" width="17.42578125" style="2" customWidth="1"/>
    <col min="12549" max="12549" width="18.28515625" style="2" customWidth="1"/>
    <col min="12550" max="12550" width="77" style="2" customWidth="1"/>
    <col min="12551" max="12554" width="22.85546875" style="2" customWidth="1"/>
    <col min="12555" max="12801" width="9.140625" style="2"/>
    <col min="12802" max="12802" width="15.28515625" style="2" customWidth="1"/>
    <col min="12803" max="12803" width="24.28515625" style="2" customWidth="1"/>
    <col min="12804" max="12804" width="17.42578125" style="2" customWidth="1"/>
    <col min="12805" max="12805" width="18.28515625" style="2" customWidth="1"/>
    <col min="12806" max="12806" width="77" style="2" customWidth="1"/>
    <col min="12807" max="12810" width="22.85546875" style="2" customWidth="1"/>
    <col min="12811" max="13057" width="9.140625" style="2"/>
    <col min="13058" max="13058" width="15.28515625" style="2" customWidth="1"/>
    <col min="13059" max="13059" width="24.28515625" style="2" customWidth="1"/>
    <col min="13060" max="13060" width="17.42578125" style="2" customWidth="1"/>
    <col min="13061" max="13061" width="18.28515625" style="2" customWidth="1"/>
    <col min="13062" max="13062" width="77" style="2" customWidth="1"/>
    <col min="13063" max="13066" width="22.85546875" style="2" customWidth="1"/>
    <col min="13067" max="13313" width="9.140625" style="2"/>
    <col min="13314" max="13314" width="15.28515625" style="2" customWidth="1"/>
    <col min="13315" max="13315" width="24.28515625" style="2" customWidth="1"/>
    <col min="13316" max="13316" width="17.42578125" style="2" customWidth="1"/>
    <col min="13317" max="13317" width="18.28515625" style="2" customWidth="1"/>
    <col min="13318" max="13318" width="77" style="2" customWidth="1"/>
    <col min="13319" max="13322" width="22.85546875" style="2" customWidth="1"/>
    <col min="13323" max="13569" width="9.140625" style="2"/>
    <col min="13570" max="13570" width="15.28515625" style="2" customWidth="1"/>
    <col min="13571" max="13571" width="24.28515625" style="2" customWidth="1"/>
    <col min="13572" max="13572" width="17.42578125" style="2" customWidth="1"/>
    <col min="13573" max="13573" width="18.28515625" style="2" customWidth="1"/>
    <col min="13574" max="13574" width="77" style="2" customWidth="1"/>
    <col min="13575" max="13578" width="22.85546875" style="2" customWidth="1"/>
    <col min="13579" max="13825" width="9.140625" style="2"/>
    <col min="13826" max="13826" width="15.28515625" style="2" customWidth="1"/>
    <col min="13827" max="13827" width="24.28515625" style="2" customWidth="1"/>
    <col min="13828" max="13828" width="17.42578125" style="2" customWidth="1"/>
    <col min="13829" max="13829" width="18.28515625" style="2" customWidth="1"/>
    <col min="13830" max="13830" width="77" style="2" customWidth="1"/>
    <col min="13831" max="13834" width="22.85546875" style="2" customWidth="1"/>
    <col min="13835" max="14081" width="9.140625" style="2"/>
    <col min="14082" max="14082" width="15.28515625" style="2" customWidth="1"/>
    <col min="14083" max="14083" width="24.28515625" style="2" customWidth="1"/>
    <col min="14084" max="14084" width="17.42578125" style="2" customWidth="1"/>
    <col min="14085" max="14085" width="18.28515625" style="2" customWidth="1"/>
    <col min="14086" max="14086" width="77" style="2" customWidth="1"/>
    <col min="14087" max="14090" width="22.85546875" style="2" customWidth="1"/>
    <col min="14091" max="14337" width="9.140625" style="2"/>
    <col min="14338" max="14338" width="15.28515625" style="2" customWidth="1"/>
    <col min="14339" max="14339" width="24.28515625" style="2" customWidth="1"/>
    <col min="14340" max="14340" width="17.42578125" style="2" customWidth="1"/>
    <col min="14341" max="14341" width="18.28515625" style="2" customWidth="1"/>
    <col min="14342" max="14342" width="77" style="2" customWidth="1"/>
    <col min="14343" max="14346" width="22.85546875" style="2" customWidth="1"/>
    <col min="14347" max="14593" width="9.140625" style="2"/>
    <col min="14594" max="14594" width="15.28515625" style="2" customWidth="1"/>
    <col min="14595" max="14595" width="24.28515625" style="2" customWidth="1"/>
    <col min="14596" max="14596" width="17.42578125" style="2" customWidth="1"/>
    <col min="14597" max="14597" width="18.28515625" style="2" customWidth="1"/>
    <col min="14598" max="14598" width="77" style="2" customWidth="1"/>
    <col min="14599" max="14602" width="22.85546875" style="2" customWidth="1"/>
    <col min="14603" max="14849" width="9.140625" style="2"/>
    <col min="14850" max="14850" width="15.28515625" style="2" customWidth="1"/>
    <col min="14851" max="14851" width="24.28515625" style="2" customWidth="1"/>
    <col min="14852" max="14852" width="17.42578125" style="2" customWidth="1"/>
    <col min="14853" max="14853" width="18.28515625" style="2" customWidth="1"/>
    <col min="14854" max="14854" width="77" style="2" customWidth="1"/>
    <col min="14855" max="14858" width="22.85546875" style="2" customWidth="1"/>
    <col min="14859" max="15105" width="9.140625" style="2"/>
    <col min="15106" max="15106" width="15.28515625" style="2" customWidth="1"/>
    <col min="15107" max="15107" width="24.28515625" style="2" customWidth="1"/>
    <col min="15108" max="15108" width="17.42578125" style="2" customWidth="1"/>
    <col min="15109" max="15109" width="18.28515625" style="2" customWidth="1"/>
    <col min="15110" max="15110" width="77" style="2" customWidth="1"/>
    <col min="15111" max="15114" width="22.85546875" style="2" customWidth="1"/>
    <col min="15115" max="15361" width="9.140625" style="2"/>
    <col min="15362" max="15362" width="15.28515625" style="2" customWidth="1"/>
    <col min="15363" max="15363" width="24.28515625" style="2" customWidth="1"/>
    <col min="15364" max="15364" width="17.42578125" style="2" customWidth="1"/>
    <col min="15365" max="15365" width="18.28515625" style="2" customWidth="1"/>
    <col min="15366" max="15366" width="77" style="2" customWidth="1"/>
    <col min="15367" max="15370" width="22.85546875" style="2" customWidth="1"/>
    <col min="15371" max="15617" width="9.140625" style="2"/>
    <col min="15618" max="15618" width="15.28515625" style="2" customWidth="1"/>
    <col min="15619" max="15619" width="24.28515625" style="2" customWidth="1"/>
    <col min="15620" max="15620" width="17.42578125" style="2" customWidth="1"/>
    <col min="15621" max="15621" width="18.28515625" style="2" customWidth="1"/>
    <col min="15622" max="15622" width="77" style="2" customWidth="1"/>
    <col min="15623" max="15626" width="22.85546875" style="2" customWidth="1"/>
    <col min="15627" max="15873" width="9.140625" style="2"/>
    <col min="15874" max="15874" width="15.28515625" style="2" customWidth="1"/>
    <col min="15875" max="15875" width="24.28515625" style="2" customWidth="1"/>
    <col min="15876" max="15876" width="17.42578125" style="2" customWidth="1"/>
    <col min="15877" max="15877" width="18.28515625" style="2" customWidth="1"/>
    <col min="15878" max="15878" width="77" style="2" customWidth="1"/>
    <col min="15879" max="15882" width="22.85546875" style="2" customWidth="1"/>
    <col min="15883" max="16129" width="9.140625" style="2"/>
    <col min="16130" max="16130" width="15.28515625" style="2" customWidth="1"/>
    <col min="16131" max="16131" width="24.28515625" style="2" customWidth="1"/>
    <col min="16132" max="16132" width="17.42578125" style="2" customWidth="1"/>
    <col min="16133" max="16133" width="18.28515625" style="2" customWidth="1"/>
    <col min="16134" max="16134" width="77" style="2" customWidth="1"/>
    <col min="16135" max="16138" width="22.85546875" style="2" customWidth="1"/>
    <col min="16139" max="16384" width="9.140625" style="2"/>
  </cols>
  <sheetData>
    <row r="1" spans="1:11" ht="16.5" customHeight="1" thickBot="1">
      <c r="G1" s="5">
        <v>192910259348.95001</v>
      </c>
      <c r="H1" s="5">
        <v>157612753377.07001</v>
      </c>
      <c r="I1" s="5">
        <v>106825971815.95</v>
      </c>
      <c r="J1" s="5">
        <v>106337131095.11</v>
      </c>
    </row>
    <row r="2" spans="1:11" ht="31.5" customHeight="1" thickBot="1">
      <c r="A2" s="1" t="s">
        <v>0</v>
      </c>
      <c r="B2" s="1" t="s">
        <v>1</v>
      </c>
      <c r="C2" s="1" t="s">
        <v>2</v>
      </c>
      <c r="D2" s="1" t="s">
        <v>3</v>
      </c>
      <c r="E2" s="1" t="s">
        <v>4</v>
      </c>
      <c r="F2" s="1" t="s">
        <v>5</v>
      </c>
      <c r="G2" s="1" t="s">
        <v>6</v>
      </c>
      <c r="H2" s="1" t="s">
        <v>7</v>
      </c>
      <c r="I2" s="1" t="s">
        <v>8</v>
      </c>
      <c r="J2" s="1" t="s">
        <v>9</v>
      </c>
    </row>
    <row r="3" spans="1:11" ht="15.75" hidden="1" customHeight="1">
      <c r="A3" s="2">
        <v>0</v>
      </c>
      <c r="B3" s="3">
        <v>0</v>
      </c>
      <c r="C3" s="3" t="s">
        <v>10</v>
      </c>
      <c r="D3" s="3"/>
      <c r="E3" s="3">
        <v>1</v>
      </c>
      <c r="F3" s="4" t="s">
        <v>11</v>
      </c>
      <c r="G3" s="5">
        <f>G4+G1773+G2155</f>
        <v>192910259348.95001</v>
      </c>
      <c r="H3" s="5">
        <f t="shared" ref="H3:J3" si="0">H4+H1773+H2155</f>
        <v>157612753377.07001</v>
      </c>
      <c r="I3" s="5">
        <f t="shared" si="0"/>
        <v>106825971815.95</v>
      </c>
      <c r="J3" s="5">
        <f t="shared" si="0"/>
        <v>106337131095.11</v>
      </c>
    </row>
    <row r="4" spans="1:11" ht="16.5" hidden="1" customHeight="1">
      <c r="A4" s="2">
        <v>1</v>
      </c>
      <c r="B4" s="6">
        <v>1</v>
      </c>
      <c r="C4" s="7" t="s">
        <v>12</v>
      </c>
      <c r="D4" s="6"/>
      <c r="E4" s="6"/>
      <c r="F4" s="8" t="s">
        <v>13</v>
      </c>
      <c r="G4" s="9">
        <v>173754602402.41</v>
      </c>
      <c r="H4" s="9">
        <v>138512908607.53</v>
      </c>
      <c r="I4" s="9">
        <v>95569406250.5</v>
      </c>
      <c r="J4" s="9">
        <v>95080565529.660004</v>
      </c>
    </row>
    <row r="5" spans="1:11" ht="16.5" hidden="1" customHeight="1">
      <c r="A5" s="2">
        <v>2</v>
      </c>
      <c r="B5" s="10"/>
      <c r="C5" s="11" t="s">
        <v>14</v>
      </c>
      <c r="D5" s="10"/>
      <c r="E5" s="10"/>
      <c r="F5" s="12" t="s">
        <v>15</v>
      </c>
      <c r="G5" s="13">
        <v>81094562943.179993</v>
      </c>
      <c r="H5" s="13">
        <v>56950799253.32</v>
      </c>
      <c r="I5" s="13">
        <v>27998410742.279999</v>
      </c>
      <c r="J5" s="13">
        <v>27940475166.279999</v>
      </c>
    </row>
    <row r="6" spans="1:11" ht="16.5" hidden="1" customHeight="1">
      <c r="A6" s="2">
        <v>3</v>
      </c>
      <c r="B6" s="10"/>
      <c r="C6" s="11" t="s">
        <v>16</v>
      </c>
      <c r="D6" s="10"/>
      <c r="E6" s="10"/>
      <c r="F6" s="12" t="s">
        <v>17</v>
      </c>
      <c r="G6" s="13">
        <v>2656134371</v>
      </c>
      <c r="H6" s="13">
        <v>1881706690</v>
      </c>
      <c r="I6" s="13">
        <v>1643869456</v>
      </c>
      <c r="J6" s="13">
        <v>1642695676</v>
      </c>
    </row>
    <row r="7" spans="1:11" ht="16.5" hidden="1" customHeight="1">
      <c r="A7" s="2">
        <v>4</v>
      </c>
      <c r="B7" s="10"/>
      <c r="C7" s="11" t="s">
        <v>18</v>
      </c>
      <c r="D7" s="10"/>
      <c r="E7" s="10"/>
      <c r="F7" s="12" t="s">
        <v>19</v>
      </c>
      <c r="G7" s="13">
        <v>1494922198</v>
      </c>
      <c r="H7" s="13">
        <v>1041332968</v>
      </c>
      <c r="I7" s="13">
        <v>949082884</v>
      </c>
      <c r="J7" s="13">
        <v>947909104</v>
      </c>
    </row>
    <row r="8" spans="1:11" ht="16.5" hidden="1" customHeight="1">
      <c r="A8" s="2">
        <v>5</v>
      </c>
      <c r="B8" s="14">
        <v>2</v>
      </c>
      <c r="C8" s="15" t="s">
        <v>20</v>
      </c>
      <c r="D8" s="14"/>
      <c r="E8" s="14"/>
      <c r="F8" s="16" t="s">
        <v>21</v>
      </c>
      <c r="G8" s="17">
        <v>1494922198</v>
      </c>
      <c r="H8" s="17">
        <v>1041332968</v>
      </c>
      <c r="I8" s="17">
        <v>949082884</v>
      </c>
      <c r="J8" s="17">
        <v>947909104</v>
      </c>
    </row>
    <row r="9" spans="1:11" ht="16.5" hidden="1" customHeight="1">
      <c r="A9" s="2">
        <v>6</v>
      </c>
      <c r="B9" s="18">
        <v>3</v>
      </c>
      <c r="C9" s="19" t="s">
        <v>22</v>
      </c>
      <c r="D9" s="18">
        <v>2</v>
      </c>
      <c r="E9" s="18"/>
      <c r="F9" s="20" t="s">
        <v>23</v>
      </c>
      <c r="G9" s="21">
        <v>2187136</v>
      </c>
      <c r="H9" s="21">
        <v>1392001</v>
      </c>
      <c r="I9" s="21">
        <v>1392001</v>
      </c>
      <c r="J9" s="21">
        <v>1392001</v>
      </c>
      <c r="K9" s="22"/>
    </row>
    <row r="10" spans="1:11" ht="16.5" customHeight="1">
      <c r="A10" s="2">
        <v>7</v>
      </c>
      <c r="B10" s="23">
        <v>4</v>
      </c>
      <c r="C10" s="24" t="s">
        <v>24</v>
      </c>
      <c r="D10" s="23">
        <v>2</v>
      </c>
      <c r="E10" s="23" t="s">
        <v>25</v>
      </c>
      <c r="F10" s="25" t="s">
        <v>26</v>
      </c>
      <c r="G10" s="26">
        <v>2187136</v>
      </c>
      <c r="H10" s="26">
        <v>1392001</v>
      </c>
      <c r="I10" s="26">
        <v>1392001</v>
      </c>
      <c r="J10" s="26">
        <v>1392001</v>
      </c>
    </row>
    <row r="11" spans="1:11" ht="16.5" hidden="1" customHeight="1">
      <c r="A11" s="2">
        <v>8</v>
      </c>
      <c r="B11" s="18">
        <v>3</v>
      </c>
      <c r="C11" s="19" t="s">
        <v>27</v>
      </c>
      <c r="D11" s="18">
        <v>2</v>
      </c>
      <c r="E11" s="18"/>
      <c r="F11" s="20" t="s">
        <v>28</v>
      </c>
      <c r="G11" s="21">
        <v>819653742</v>
      </c>
      <c r="H11" s="21">
        <v>559986601</v>
      </c>
      <c r="I11" s="21">
        <v>508071917</v>
      </c>
      <c r="J11" s="21">
        <v>508071917</v>
      </c>
      <c r="K11" s="27"/>
    </row>
    <row r="12" spans="1:11" ht="16.5" hidden="1" customHeight="1">
      <c r="A12" s="2">
        <v>9</v>
      </c>
      <c r="B12" s="10"/>
      <c r="C12" s="11" t="s">
        <v>29</v>
      </c>
      <c r="D12" s="10"/>
      <c r="E12" s="10"/>
      <c r="F12" s="12" t="s">
        <v>30</v>
      </c>
      <c r="G12" s="13">
        <v>686893442</v>
      </c>
      <c r="H12" s="13">
        <v>518275439</v>
      </c>
      <c r="I12" s="13">
        <v>466360755</v>
      </c>
      <c r="J12" s="13">
        <v>466360755</v>
      </c>
    </row>
    <row r="13" spans="1:11" ht="16.5" customHeight="1">
      <c r="A13" s="2">
        <v>10</v>
      </c>
      <c r="B13" s="23">
        <v>4</v>
      </c>
      <c r="C13" s="24" t="s">
        <v>31</v>
      </c>
      <c r="D13" s="23">
        <v>2</v>
      </c>
      <c r="E13" s="23" t="s">
        <v>25</v>
      </c>
      <c r="F13" s="25" t="s">
        <v>32</v>
      </c>
      <c r="G13" s="26">
        <v>157977608</v>
      </c>
      <c r="H13" s="26">
        <v>157977608</v>
      </c>
      <c r="I13" s="26">
        <v>157977608</v>
      </c>
      <c r="J13" s="26">
        <v>157977608</v>
      </c>
    </row>
    <row r="14" spans="1:11" ht="16.5" customHeight="1">
      <c r="A14" s="2">
        <v>11</v>
      </c>
      <c r="B14" s="23">
        <v>4</v>
      </c>
      <c r="C14" s="24" t="s">
        <v>33</v>
      </c>
      <c r="D14" s="23">
        <v>2</v>
      </c>
      <c r="E14" s="23" t="s">
        <v>34</v>
      </c>
      <c r="F14" s="25" t="s">
        <v>35</v>
      </c>
      <c r="G14" s="26">
        <v>294295834</v>
      </c>
      <c r="H14" s="26">
        <v>162193388</v>
      </c>
      <c r="I14" s="26">
        <v>110278704</v>
      </c>
      <c r="J14" s="26">
        <v>110278704</v>
      </c>
    </row>
    <row r="15" spans="1:11" ht="16.5" customHeight="1">
      <c r="A15" s="2">
        <v>12</v>
      </c>
      <c r="B15" s="23">
        <v>4</v>
      </c>
      <c r="C15" s="24" t="s">
        <v>36</v>
      </c>
      <c r="D15" s="23">
        <v>2</v>
      </c>
      <c r="E15" s="23" t="s">
        <v>37</v>
      </c>
      <c r="F15" s="25" t="s">
        <v>38</v>
      </c>
      <c r="G15" s="26">
        <v>234620000</v>
      </c>
      <c r="H15" s="26">
        <v>198104443</v>
      </c>
      <c r="I15" s="26">
        <v>198104443</v>
      </c>
      <c r="J15" s="26">
        <v>198104443</v>
      </c>
    </row>
    <row r="16" spans="1:11" ht="16.5" hidden="1" customHeight="1">
      <c r="A16" s="2">
        <v>13</v>
      </c>
      <c r="B16" s="10"/>
      <c r="C16" s="11" t="s">
        <v>39</v>
      </c>
      <c r="D16" s="10"/>
      <c r="E16" s="10"/>
      <c r="F16" s="12" t="s">
        <v>40</v>
      </c>
      <c r="G16" s="13">
        <v>19440000</v>
      </c>
      <c r="H16" s="13">
        <v>19421986</v>
      </c>
      <c r="I16" s="13">
        <v>19421986</v>
      </c>
      <c r="J16" s="13">
        <v>19421986</v>
      </c>
    </row>
    <row r="17" spans="1:10" ht="16.5" customHeight="1">
      <c r="A17" s="2">
        <v>14</v>
      </c>
      <c r="B17" s="23">
        <v>4</v>
      </c>
      <c r="C17" s="24" t="s">
        <v>41</v>
      </c>
      <c r="D17" s="23">
        <v>2</v>
      </c>
      <c r="E17" s="23" t="s">
        <v>25</v>
      </c>
      <c r="F17" s="25" t="s">
        <v>42</v>
      </c>
      <c r="G17" s="26">
        <v>8440000</v>
      </c>
      <c r="H17" s="26">
        <v>8421986</v>
      </c>
      <c r="I17" s="26">
        <v>8421986</v>
      </c>
      <c r="J17" s="26">
        <v>8421986</v>
      </c>
    </row>
    <row r="18" spans="1:10" ht="16.5" customHeight="1">
      <c r="A18" s="2">
        <v>15</v>
      </c>
      <c r="B18" s="23">
        <v>4</v>
      </c>
      <c r="C18" s="24" t="s">
        <v>43</v>
      </c>
      <c r="D18" s="23">
        <v>2</v>
      </c>
      <c r="E18" s="23" t="s">
        <v>37</v>
      </c>
      <c r="F18" s="25" t="s">
        <v>44</v>
      </c>
      <c r="G18" s="26">
        <v>11000000</v>
      </c>
      <c r="H18" s="26">
        <v>11000000</v>
      </c>
      <c r="I18" s="26">
        <v>11000000</v>
      </c>
      <c r="J18" s="26">
        <v>11000000</v>
      </c>
    </row>
    <row r="19" spans="1:10" ht="16.5" hidden="1" customHeight="1">
      <c r="A19" s="2">
        <v>16</v>
      </c>
      <c r="B19" s="10"/>
      <c r="C19" s="11" t="s">
        <v>45</v>
      </c>
      <c r="D19" s="10"/>
      <c r="E19" s="10"/>
      <c r="F19" s="12" t="s">
        <v>46</v>
      </c>
      <c r="G19" s="13">
        <v>12669000</v>
      </c>
      <c r="H19" s="13">
        <v>12518113</v>
      </c>
      <c r="I19" s="13">
        <v>12518113</v>
      </c>
      <c r="J19" s="13">
        <v>12518113</v>
      </c>
    </row>
    <row r="20" spans="1:10" ht="16.5" customHeight="1">
      <c r="A20" s="2">
        <v>17</v>
      </c>
      <c r="B20" s="23">
        <v>4</v>
      </c>
      <c r="C20" s="24" t="s">
        <v>47</v>
      </c>
      <c r="D20" s="23">
        <v>2</v>
      </c>
      <c r="E20" s="23" t="s">
        <v>25</v>
      </c>
      <c r="F20" s="25" t="s">
        <v>48</v>
      </c>
      <c r="G20" s="26">
        <v>4800000</v>
      </c>
      <c r="H20" s="26">
        <v>4800000</v>
      </c>
      <c r="I20" s="26">
        <v>4800000</v>
      </c>
      <c r="J20" s="26">
        <v>4800000</v>
      </c>
    </row>
    <row r="21" spans="1:10" s="32" customFormat="1" ht="16.5" customHeight="1">
      <c r="A21" s="2">
        <v>18</v>
      </c>
      <c r="B21" s="28">
        <v>4</v>
      </c>
      <c r="C21" s="29" t="s">
        <v>49</v>
      </c>
      <c r="D21" s="28">
        <v>2</v>
      </c>
      <c r="E21" s="28" t="s">
        <v>34</v>
      </c>
      <c r="F21" s="30" t="s">
        <v>50</v>
      </c>
      <c r="G21" s="31">
        <v>1000000</v>
      </c>
      <c r="H21" s="31">
        <v>849184</v>
      </c>
      <c r="I21" s="31">
        <v>849184</v>
      </c>
      <c r="J21" s="31">
        <v>849184</v>
      </c>
    </row>
    <row r="22" spans="1:10" ht="16.5" customHeight="1">
      <c r="A22" s="2">
        <v>19</v>
      </c>
      <c r="B22" s="23">
        <v>4</v>
      </c>
      <c r="C22" s="24" t="s">
        <v>51</v>
      </c>
      <c r="D22" s="23">
        <v>2</v>
      </c>
      <c r="E22" s="23" t="s">
        <v>37</v>
      </c>
      <c r="F22" s="25" t="s">
        <v>52</v>
      </c>
      <c r="G22" s="26">
        <v>6869000</v>
      </c>
      <c r="H22" s="26">
        <v>6868929</v>
      </c>
      <c r="I22" s="26">
        <v>6868929</v>
      </c>
      <c r="J22" s="26">
        <v>6868929</v>
      </c>
    </row>
    <row r="23" spans="1:10" ht="16.5" hidden="1" customHeight="1">
      <c r="A23" s="2">
        <v>20</v>
      </c>
      <c r="B23" s="10"/>
      <c r="C23" s="11" t="s">
        <v>53</v>
      </c>
      <c r="D23" s="10"/>
      <c r="E23" s="10"/>
      <c r="F23" s="12" t="s">
        <v>54</v>
      </c>
      <c r="G23" s="13">
        <v>100651300</v>
      </c>
      <c r="H23" s="13">
        <v>9771063</v>
      </c>
      <c r="I23" s="13">
        <v>9771063</v>
      </c>
      <c r="J23" s="13">
        <v>9771063</v>
      </c>
    </row>
    <row r="24" spans="1:10" ht="16.5" hidden="1" customHeight="1">
      <c r="A24" s="2">
        <v>21</v>
      </c>
      <c r="B24" s="10"/>
      <c r="C24" s="11" t="s">
        <v>55</v>
      </c>
      <c r="D24" s="10"/>
      <c r="E24" s="10"/>
      <c r="F24" s="12" t="s">
        <v>56</v>
      </c>
      <c r="G24" s="13">
        <v>81671068</v>
      </c>
      <c r="H24" s="13">
        <v>1960179</v>
      </c>
      <c r="I24" s="13">
        <v>1960179</v>
      </c>
      <c r="J24" s="13">
        <v>1960179</v>
      </c>
    </row>
    <row r="25" spans="1:10" ht="16.5" customHeight="1">
      <c r="A25" s="2">
        <v>22</v>
      </c>
      <c r="B25" s="23">
        <v>4</v>
      </c>
      <c r="C25" s="24" t="s">
        <v>57</v>
      </c>
      <c r="D25" s="23">
        <v>2</v>
      </c>
      <c r="E25" s="23" t="s">
        <v>25</v>
      </c>
      <c r="F25" s="25" t="s">
        <v>58</v>
      </c>
      <c r="G25" s="26">
        <v>12562864</v>
      </c>
      <c r="H25" s="26">
        <v>1960179</v>
      </c>
      <c r="I25" s="26">
        <v>1960179</v>
      </c>
      <c r="J25" s="26">
        <v>1960179</v>
      </c>
    </row>
    <row r="26" spans="1:10" ht="16.5" customHeight="1">
      <c r="A26" s="2">
        <v>23</v>
      </c>
      <c r="B26" s="23">
        <v>4</v>
      </c>
      <c r="C26" s="24" t="s">
        <v>59</v>
      </c>
      <c r="D26" s="23">
        <v>2</v>
      </c>
      <c r="E26" s="23" t="s">
        <v>34</v>
      </c>
      <c r="F26" s="25" t="s">
        <v>60</v>
      </c>
      <c r="G26" s="26">
        <v>69108204</v>
      </c>
      <c r="H26" s="26">
        <v>0</v>
      </c>
      <c r="I26" s="26">
        <v>0</v>
      </c>
      <c r="J26" s="26">
        <v>0</v>
      </c>
    </row>
    <row r="27" spans="1:10" ht="16.5" hidden="1" customHeight="1">
      <c r="A27" s="2">
        <v>24</v>
      </c>
      <c r="B27" s="10"/>
      <c r="C27" s="11" t="s">
        <v>61</v>
      </c>
      <c r="D27" s="10"/>
      <c r="E27" s="10"/>
      <c r="F27" s="12" t="s">
        <v>62</v>
      </c>
      <c r="G27" s="13">
        <v>18980232</v>
      </c>
      <c r="H27" s="13">
        <v>7810884</v>
      </c>
      <c r="I27" s="13">
        <v>7810884</v>
      </c>
      <c r="J27" s="13">
        <v>7810884</v>
      </c>
    </row>
    <row r="28" spans="1:10" ht="16.5" customHeight="1">
      <c r="A28" s="2">
        <v>25</v>
      </c>
      <c r="B28" s="23">
        <v>4</v>
      </c>
      <c r="C28" s="24" t="s">
        <v>63</v>
      </c>
      <c r="D28" s="23">
        <v>2</v>
      </c>
      <c r="E28" s="23" t="s">
        <v>25</v>
      </c>
      <c r="F28" s="25" t="s">
        <v>64</v>
      </c>
      <c r="G28" s="26">
        <v>7350000</v>
      </c>
      <c r="H28" s="26">
        <v>6503752</v>
      </c>
      <c r="I28" s="26">
        <v>6503752</v>
      </c>
      <c r="J28" s="26">
        <v>6503752</v>
      </c>
    </row>
    <row r="29" spans="1:10" s="32" customFormat="1" ht="16.5" customHeight="1">
      <c r="A29" s="2">
        <v>26</v>
      </c>
      <c r="B29" s="28">
        <v>4</v>
      </c>
      <c r="C29" s="29" t="s">
        <v>65</v>
      </c>
      <c r="D29" s="28">
        <v>2</v>
      </c>
      <c r="E29" s="28" t="s">
        <v>37</v>
      </c>
      <c r="F29" s="30" t="s">
        <v>66</v>
      </c>
      <c r="G29" s="31">
        <v>11630232</v>
      </c>
      <c r="H29" s="31">
        <v>1307132</v>
      </c>
      <c r="I29" s="31">
        <v>1307132</v>
      </c>
      <c r="J29" s="31">
        <v>1307132</v>
      </c>
    </row>
    <row r="30" spans="1:10" ht="16.5" hidden="1" customHeight="1">
      <c r="A30" s="2">
        <v>27</v>
      </c>
      <c r="B30" s="18">
        <v>3</v>
      </c>
      <c r="C30" s="19" t="s">
        <v>67</v>
      </c>
      <c r="D30" s="18">
        <v>2</v>
      </c>
      <c r="E30" s="18"/>
      <c r="F30" s="20" t="s">
        <v>68</v>
      </c>
      <c r="G30" s="21">
        <v>359512799</v>
      </c>
      <c r="H30" s="21">
        <v>196440884</v>
      </c>
      <c r="I30" s="21">
        <v>176505484</v>
      </c>
      <c r="J30" s="21">
        <v>176505484</v>
      </c>
    </row>
    <row r="31" spans="1:10" ht="16.5" hidden="1" customHeight="1">
      <c r="A31" s="2">
        <v>28</v>
      </c>
      <c r="B31" s="10"/>
      <c r="C31" s="11" t="s">
        <v>69</v>
      </c>
      <c r="D31" s="10"/>
      <c r="E31" s="10"/>
      <c r="F31" s="12" t="s">
        <v>70</v>
      </c>
      <c r="G31" s="13">
        <v>92151978</v>
      </c>
      <c r="H31" s="13">
        <v>67471100</v>
      </c>
      <c r="I31" s="13">
        <v>60661200</v>
      </c>
      <c r="J31" s="13">
        <v>60661200</v>
      </c>
    </row>
    <row r="32" spans="1:10" ht="16.5" customHeight="1">
      <c r="A32" s="2">
        <v>29</v>
      </c>
      <c r="B32" s="23">
        <v>4</v>
      </c>
      <c r="C32" s="24" t="s">
        <v>71</v>
      </c>
      <c r="D32" s="23">
        <v>2</v>
      </c>
      <c r="E32" s="23" t="s">
        <v>25</v>
      </c>
      <c r="F32" s="25" t="s">
        <v>72</v>
      </c>
      <c r="G32" s="26">
        <v>23870000</v>
      </c>
      <c r="H32" s="26">
        <v>23870000</v>
      </c>
      <c r="I32" s="26">
        <v>23870000</v>
      </c>
      <c r="J32" s="26">
        <v>23870000</v>
      </c>
    </row>
    <row r="33" spans="1:10" ht="16.5" customHeight="1">
      <c r="A33" s="2">
        <v>30</v>
      </c>
      <c r="B33" s="23">
        <v>4</v>
      </c>
      <c r="C33" s="24" t="s">
        <v>73</v>
      </c>
      <c r="D33" s="23">
        <v>2</v>
      </c>
      <c r="E33" s="23" t="s">
        <v>34</v>
      </c>
      <c r="F33" s="25" t="s">
        <v>74</v>
      </c>
      <c r="G33" s="26">
        <v>51810978</v>
      </c>
      <c r="H33" s="26">
        <v>27131200</v>
      </c>
      <c r="I33" s="26">
        <v>20321300</v>
      </c>
      <c r="J33" s="26">
        <v>20321300</v>
      </c>
    </row>
    <row r="34" spans="1:10" ht="16.5" customHeight="1">
      <c r="A34" s="2">
        <v>31</v>
      </c>
      <c r="B34" s="23">
        <v>4</v>
      </c>
      <c r="C34" s="24" t="s">
        <v>75</v>
      </c>
      <c r="D34" s="23">
        <v>2</v>
      </c>
      <c r="E34" s="23" t="s">
        <v>37</v>
      </c>
      <c r="F34" s="25" t="s">
        <v>76</v>
      </c>
      <c r="G34" s="26">
        <v>16471000</v>
      </c>
      <c r="H34" s="26">
        <v>16469900</v>
      </c>
      <c r="I34" s="26">
        <v>16469900</v>
      </c>
      <c r="J34" s="26">
        <v>16469900</v>
      </c>
    </row>
    <row r="35" spans="1:10" ht="16.5" hidden="1" customHeight="1">
      <c r="A35" s="2">
        <v>32</v>
      </c>
      <c r="B35" s="10"/>
      <c r="C35" s="11" t="s">
        <v>77</v>
      </c>
      <c r="D35" s="10"/>
      <c r="E35" s="10"/>
      <c r="F35" s="12" t="s">
        <v>78</v>
      </c>
      <c r="G35" s="13">
        <v>65298822</v>
      </c>
      <c r="H35" s="13">
        <v>47829700</v>
      </c>
      <c r="I35" s="13">
        <v>42983100</v>
      </c>
      <c r="J35" s="13">
        <v>42983100</v>
      </c>
    </row>
    <row r="36" spans="1:10" ht="16.5" customHeight="1">
      <c r="A36" s="2">
        <v>33</v>
      </c>
      <c r="B36" s="23">
        <v>4</v>
      </c>
      <c r="C36" s="24" t="s">
        <v>79</v>
      </c>
      <c r="D36" s="23">
        <v>2</v>
      </c>
      <c r="E36" s="23" t="s">
        <v>25</v>
      </c>
      <c r="F36" s="25" t="s">
        <v>80</v>
      </c>
      <c r="G36" s="26">
        <v>16910000</v>
      </c>
      <c r="H36" s="26">
        <v>16910000</v>
      </c>
      <c r="I36" s="26">
        <v>16910000</v>
      </c>
      <c r="J36" s="26">
        <v>16910000</v>
      </c>
    </row>
    <row r="37" spans="1:10" ht="16.5" customHeight="1">
      <c r="A37" s="2">
        <v>34</v>
      </c>
      <c r="B37" s="23">
        <v>4</v>
      </c>
      <c r="C37" s="24" t="s">
        <v>81</v>
      </c>
      <c r="D37" s="23">
        <v>2</v>
      </c>
      <c r="E37" s="23" t="s">
        <v>34</v>
      </c>
      <c r="F37" s="25" t="s">
        <v>82</v>
      </c>
      <c r="G37" s="26">
        <v>36388822</v>
      </c>
      <c r="H37" s="26">
        <v>19231100</v>
      </c>
      <c r="I37" s="26">
        <v>14384500</v>
      </c>
      <c r="J37" s="26">
        <v>14384500</v>
      </c>
    </row>
    <row r="38" spans="1:10" ht="16.5" customHeight="1">
      <c r="A38" s="2">
        <v>35</v>
      </c>
      <c r="B38" s="23">
        <v>4</v>
      </c>
      <c r="C38" s="24" t="s">
        <v>83</v>
      </c>
      <c r="D38" s="23">
        <v>2</v>
      </c>
      <c r="E38" s="23" t="s">
        <v>37</v>
      </c>
      <c r="F38" s="25" t="s">
        <v>84</v>
      </c>
      <c r="G38" s="26">
        <v>12000000</v>
      </c>
      <c r="H38" s="26">
        <v>11688600</v>
      </c>
      <c r="I38" s="26">
        <v>11688600</v>
      </c>
      <c r="J38" s="26">
        <v>11688600</v>
      </c>
    </row>
    <row r="39" spans="1:10" ht="16.5" hidden="1" customHeight="1">
      <c r="A39" s="2">
        <v>36</v>
      </c>
      <c r="B39" s="10"/>
      <c r="C39" s="11" t="s">
        <v>85</v>
      </c>
      <c r="D39" s="10"/>
      <c r="E39" s="10"/>
      <c r="F39" s="12" t="s">
        <v>86</v>
      </c>
      <c r="G39" s="13">
        <v>86570104</v>
      </c>
      <c r="H39" s="13">
        <v>216640</v>
      </c>
      <c r="I39" s="13">
        <v>216640</v>
      </c>
      <c r="J39" s="13">
        <v>216640</v>
      </c>
    </row>
    <row r="40" spans="1:10" ht="16.5" customHeight="1">
      <c r="A40" s="2">
        <v>37</v>
      </c>
      <c r="B40" s="23">
        <v>4</v>
      </c>
      <c r="C40" s="24" t="s">
        <v>87</v>
      </c>
      <c r="D40" s="23">
        <v>2</v>
      </c>
      <c r="E40" s="23" t="s">
        <v>25</v>
      </c>
      <c r="F40" s="25" t="s">
        <v>88</v>
      </c>
      <c r="G40" s="26">
        <v>3200000</v>
      </c>
      <c r="H40" s="26">
        <v>216640</v>
      </c>
      <c r="I40" s="26">
        <v>216640</v>
      </c>
      <c r="J40" s="26">
        <v>216640</v>
      </c>
    </row>
    <row r="41" spans="1:10" ht="16.5" customHeight="1">
      <c r="A41" s="2">
        <v>38</v>
      </c>
      <c r="B41" s="23">
        <v>4</v>
      </c>
      <c r="C41" s="24" t="s">
        <v>89</v>
      </c>
      <c r="D41" s="23">
        <v>2</v>
      </c>
      <c r="E41" s="23" t="s">
        <v>34</v>
      </c>
      <c r="F41" s="25" t="s">
        <v>90</v>
      </c>
      <c r="G41" s="26">
        <v>83370104</v>
      </c>
      <c r="H41" s="26">
        <v>0</v>
      </c>
      <c r="I41" s="26">
        <v>0</v>
      </c>
      <c r="J41" s="26">
        <v>0</v>
      </c>
    </row>
    <row r="42" spans="1:10" ht="16.5" hidden="1" customHeight="1">
      <c r="A42" s="2">
        <v>39</v>
      </c>
      <c r="B42" s="10"/>
      <c r="C42" s="11" t="s">
        <v>91</v>
      </c>
      <c r="D42" s="10"/>
      <c r="E42" s="10"/>
      <c r="F42" s="12" t="s">
        <v>92</v>
      </c>
      <c r="G42" s="13">
        <v>31100393</v>
      </c>
      <c r="H42" s="13">
        <v>23194600</v>
      </c>
      <c r="I42" s="13">
        <v>20955700</v>
      </c>
      <c r="J42" s="13">
        <v>20955700</v>
      </c>
    </row>
    <row r="43" spans="1:10" ht="16.5" customHeight="1">
      <c r="A43" s="2">
        <v>40</v>
      </c>
      <c r="B43" s="23">
        <v>4</v>
      </c>
      <c r="C43" s="24" t="s">
        <v>93</v>
      </c>
      <c r="D43" s="23">
        <v>2</v>
      </c>
      <c r="E43" s="23" t="s">
        <v>25</v>
      </c>
      <c r="F43" s="25" t="s">
        <v>94</v>
      </c>
      <c r="G43" s="26">
        <v>7960000</v>
      </c>
      <c r="H43" s="26">
        <v>7960000</v>
      </c>
      <c r="I43" s="26">
        <v>7960000</v>
      </c>
      <c r="J43" s="26">
        <v>7960000</v>
      </c>
    </row>
    <row r="44" spans="1:10" ht="16.5" customHeight="1">
      <c r="A44" s="2">
        <v>41</v>
      </c>
      <c r="B44" s="23">
        <v>4</v>
      </c>
      <c r="C44" s="24" t="s">
        <v>95</v>
      </c>
      <c r="D44" s="23">
        <v>2</v>
      </c>
      <c r="E44" s="23" t="s">
        <v>34</v>
      </c>
      <c r="F44" s="25" t="s">
        <v>96</v>
      </c>
      <c r="G44" s="26">
        <v>17240393</v>
      </c>
      <c r="H44" s="26">
        <v>9364900</v>
      </c>
      <c r="I44" s="26">
        <v>7126000</v>
      </c>
      <c r="J44" s="26">
        <v>7126000</v>
      </c>
    </row>
    <row r="45" spans="1:10" ht="16.5" customHeight="1">
      <c r="A45" s="2">
        <v>42</v>
      </c>
      <c r="B45" s="23">
        <v>4</v>
      </c>
      <c r="C45" s="24" t="s">
        <v>97</v>
      </c>
      <c r="D45" s="23">
        <v>2</v>
      </c>
      <c r="E45" s="23" t="s">
        <v>37</v>
      </c>
      <c r="F45" s="25" t="s">
        <v>98</v>
      </c>
      <c r="G45" s="26">
        <v>5900000</v>
      </c>
      <c r="H45" s="26">
        <v>5869700</v>
      </c>
      <c r="I45" s="26">
        <v>5869700</v>
      </c>
      <c r="J45" s="26">
        <v>5869700</v>
      </c>
    </row>
    <row r="46" spans="1:10" ht="16.5" hidden="1" customHeight="1">
      <c r="A46" s="2">
        <v>43</v>
      </c>
      <c r="B46" s="10"/>
      <c r="C46" s="11" t="s">
        <v>99</v>
      </c>
      <c r="D46" s="10"/>
      <c r="E46" s="10"/>
      <c r="F46" s="12" t="s">
        <v>100</v>
      </c>
      <c r="G46" s="13">
        <v>35384374</v>
      </c>
      <c r="H46" s="13">
        <v>28958400</v>
      </c>
      <c r="I46" s="13">
        <v>25719000</v>
      </c>
      <c r="J46" s="13">
        <v>25719000</v>
      </c>
    </row>
    <row r="47" spans="1:10" ht="16.5" customHeight="1">
      <c r="A47" s="2">
        <v>44</v>
      </c>
      <c r="B47" s="23">
        <v>4</v>
      </c>
      <c r="C47" s="24" t="s">
        <v>101</v>
      </c>
      <c r="D47" s="23">
        <v>2</v>
      </c>
      <c r="E47" s="23" t="s">
        <v>25</v>
      </c>
      <c r="F47" s="25" t="s">
        <v>102</v>
      </c>
      <c r="G47" s="26">
        <v>13930000</v>
      </c>
      <c r="H47" s="26">
        <v>13930000</v>
      </c>
      <c r="I47" s="26">
        <v>13930000</v>
      </c>
      <c r="J47" s="26">
        <v>13930000</v>
      </c>
    </row>
    <row r="48" spans="1:10" ht="16.5" customHeight="1">
      <c r="A48" s="2">
        <v>45</v>
      </c>
      <c r="B48" s="23">
        <v>4</v>
      </c>
      <c r="C48" s="24" t="s">
        <v>103</v>
      </c>
      <c r="D48" s="23">
        <v>2</v>
      </c>
      <c r="E48" s="23" t="s">
        <v>34</v>
      </c>
      <c r="F48" s="25" t="s">
        <v>104</v>
      </c>
      <c r="G48" s="26">
        <v>4304374</v>
      </c>
      <c r="H48" s="26">
        <v>3221300</v>
      </c>
      <c r="I48" s="26">
        <v>3221300</v>
      </c>
      <c r="J48" s="26">
        <v>3221300</v>
      </c>
    </row>
    <row r="49" spans="1:10" ht="16.5" customHeight="1">
      <c r="A49" s="2">
        <v>46</v>
      </c>
      <c r="B49" s="23">
        <v>4</v>
      </c>
      <c r="C49" s="24" t="s">
        <v>105</v>
      </c>
      <c r="D49" s="23">
        <v>2</v>
      </c>
      <c r="E49" s="23" t="s">
        <v>37</v>
      </c>
      <c r="F49" s="25" t="s">
        <v>106</v>
      </c>
      <c r="G49" s="26">
        <v>17150000</v>
      </c>
      <c r="H49" s="26">
        <v>11807100</v>
      </c>
      <c r="I49" s="26">
        <v>8567700</v>
      </c>
      <c r="J49" s="26">
        <v>8567700</v>
      </c>
    </row>
    <row r="50" spans="1:10" ht="16.5" hidden="1" customHeight="1">
      <c r="A50" s="2">
        <v>47</v>
      </c>
      <c r="B50" s="10"/>
      <c r="C50" s="11" t="s">
        <v>107</v>
      </c>
      <c r="D50" s="10"/>
      <c r="E50" s="10"/>
      <c r="F50" s="12" t="s">
        <v>108</v>
      </c>
      <c r="G50" s="13">
        <v>23307220</v>
      </c>
      <c r="H50" s="13">
        <v>17377800</v>
      </c>
      <c r="I50" s="13">
        <v>15698700</v>
      </c>
      <c r="J50" s="13">
        <v>15698700</v>
      </c>
    </row>
    <row r="51" spans="1:10" ht="16.5" customHeight="1">
      <c r="A51" s="2">
        <v>48</v>
      </c>
      <c r="B51" s="23">
        <v>4</v>
      </c>
      <c r="C51" s="24" t="s">
        <v>109</v>
      </c>
      <c r="D51" s="23">
        <v>2</v>
      </c>
      <c r="E51" s="23" t="s">
        <v>25</v>
      </c>
      <c r="F51" s="25" t="s">
        <v>110</v>
      </c>
      <c r="G51" s="26">
        <v>5970000</v>
      </c>
      <c r="H51" s="26">
        <v>5970000</v>
      </c>
      <c r="I51" s="26">
        <v>5970000</v>
      </c>
      <c r="J51" s="26">
        <v>5970000</v>
      </c>
    </row>
    <row r="52" spans="1:10" ht="16.5" customHeight="1">
      <c r="A52" s="2">
        <v>49</v>
      </c>
      <c r="B52" s="23">
        <v>4</v>
      </c>
      <c r="C52" s="24" t="s">
        <v>111</v>
      </c>
      <c r="D52" s="23">
        <v>2</v>
      </c>
      <c r="E52" s="23" t="s">
        <v>34</v>
      </c>
      <c r="F52" s="25" t="s">
        <v>112</v>
      </c>
      <c r="G52" s="26">
        <v>12947220</v>
      </c>
      <c r="H52" s="26">
        <v>7023600</v>
      </c>
      <c r="I52" s="26">
        <v>5344500</v>
      </c>
      <c r="J52" s="26">
        <v>5344500</v>
      </c>
    </row>
    <row r="53" spans="1:10" ht="16.5" customHeight="1">
      <c r="A53" s="2">
        <v>50</v>
      </c>
      <c r="B53" s="23">
        <v>4</v>
      </c>
      <c r="C53" s="24" t="s">
        <v>113</v>
      </c>
      <c r="D53" s="23">
        <v>2</v>
      </c>
      <c r="E53" s="23" t="s">
        <v>37</v>
      </c>
      <c r="F53" s="25" t="s">
        <v>114</v>
      </c>
      <c r="G53" s="26">
        <v>4390000</v>
      </c>
      <c r="H53" s="26">
        <v>4384200</v>
      </c>
      <c r="I53" s="26">
        <v>4384200</v>
      </c>
      <c r="J53" s="26">
        <v>4384200</v>
      </c>
    </row>
    <row r="54" spans="1:10" ht="16.5" hidden="1" customHeight="1">
      <c r="A54" s="2">
        <v>51</v>
      </c>
      <c r="B54" s="10"/>
      <c r="C54" s="11" t="s">
        <v>115</v>
      </c>
      <c r="D54" s="10"/>
      <c r="E54" s="10"/>
      <c r="F54" s="12" t="s">
        <v>116</v>
      </c>
      <c r="G54" s="13">
        <v>3888137</v>
      </c>
      <c r="H54" s="13">
        <v>2902700</v>
      </c>
      <c r="I54" s="13">
        <v>2622100</v>
      </c>
      <c r="J54" s="13">
        <v>2622100</v>
      </c>
    </row>
    <row r="55" spans="1:10" ht="16.5" customHeight="1">
      <c r="A55" s="2">
        <v>52</v>
      </c>
      <c r="B55" s="23">
        <v>4</v>
      </c>
      <c r="C55" s="24" t="s">
        <v>117</v>
      </c>
      <c r="D55" s="23">
        <v>2</v>
      </c>
      <c r="E55" s="23" t="s">
        <v>25</v>
      </c>
      <c r="F55" s="25" t="s">
        <v>118</v>
      </c>
      <c r="G55" s="26">
        <v>990000</v>
      </c>
      <c r="H55" s="26">
        <v>990000</v>
      </c>
      <c r="I55" s="26">
        <v>990000</v>
      </c>
      <c r="J55" s="26">
        <v>990000</v>
      </c>
    </row>
    <row r="56" spans="1:10" ht="16.5" customHeight="1">
      <c r="A56" s="2">
        <v>53</v>
      </c>
      <c r="B56" s="23">
        <v>4</v>
      </c>
      <c r="C56" s="24" t="s">
        <v>119</v>
      </c>
      <c r="D56" s="23">
        <v>2</v>
      </c>
      <c r="E56" s="23" t="s">
        <v>34</v>
      </c>
      <c r="F56" s="25" t="s">
        <v>120</v>
      </c>
      <c r="G56" s="26">
        <v>1898137</v>
      </c>
      <c r="H56" s="26">
        <v>1173400</v>
      </c>
      <c r="I56" s="26">
        <v>892800</v>
      </c>
      <c r="J56" s="26">
        <v>892800</v>
      </c>
    </row>
    <row r="57" spans="1:10" ht="16.5" customHeight="1">
      <c r="A57" s="2">
        <v>54</v>
      </c>
      <c r="B57" s="23">
        <v>4</v>
      </c>
      <c r="C57" s="24" t="s">
        <v>121</v>
      </c>
      <c r="D57" s="23">
        <v>2</v>
      </c>
      <c r="E57" s="23" t="s">
        <v>37</v>
      </c>
      <c r="F57" s="25" t="s">
        <v>122</v>
      </c>
      <c r="G57" s="26">
        <v>1000000</v>
      </c>
      <c r="H57" s="26">
        <v>739300</v>
      </c>
      <c r="I57" s="26">
        <v>739300</v>
      </c>
      <c r="J57" s="26">
        <v>739300</v>
      </c>
    </row>
    <row r="58" spans="1:10" ht="16.5" hidden="1" customHeight="1">
      <c r="A58" s="2">
        <v>55</v>
      </c>
      <c r="B58" s="10"/>
      <c r="C58" s="11" t="s">
        <v>123</v>
      </c>
      <c r="D58" s="10"/>
      <c r="E58" s="10"/>
      <c r="F58" s="12" t="s">
        <v>124</v>
      </c>
      <c r="G58" s="13">
        <v>3888137</v>
      </c>
      <c r="H58" s="13">
        <v>2902700</v>
      </c>
      <c r="I58" s="13">
        <v>2622100</v>
      </c>
      <c r="J58" s="13">
        <v>2622100</v>
      </c>
    </row>
    <row r="59" spans="1:10" ht="16.5" customHeight="1">
      <c r="A59" s="2">
        <v>56</v>
      </c>
      <c r="B59" s="23">
        <v>4</v>
      </c>
      <c r="C59" s="24" t="s">
        <v>125</v>
      </c>
      <c r="D59" s="23">
        <v>2</v>
      </c>
      <c r="E59" s="23" t="s">
        <v>25</v>
      </c>
      <c r="F59" s="25" t="s">
        <v>126</v>
      </c>
      <c r="G59" s="26">
        <v>990000</v>
      </c>
      <c r="H59" s="26">
        <v>990000</v>
      </c>
      <c r="I59" s="26">
        <v>990000</v>
      </c>
      <c r="J59" s="26">
        <v>990000</v>
      </c>
    </row>
    <row r="60" spans="1:10" ht="16.5" customHeight="1">
      <c r="A60" s="2">
        <v>57</v>
      </c>
      <c r="B60" s="23">
        <v>4</v>
      </c>
      <c r="C60" s="24" t="s">
        <v>127</v>
      </c>
      <c r="D60" s="23">
        <v>2</v>
      </c>
      <c r="E60" s="23" t="s">
        <v>34</v>
      </c>
      <c r="F60" s="25" t="s">
        <v>128</v>
      </c>
      <c r="G60" s="26">
        <v>1898137</v>
      </c>
      <c r="H60" s="26">
        <v>1173400</v>
      </c>
      <c r="I60" s="26">
        <v>892800</v>
      </c>
      <c r="J60" s="26">
        <v>892800</v>
      </c>
    </row>
    <row r="61" spans="1:10" ht="16.5" customHeight="1">
      <c r="A61" s="2">
        <v>58</v>
      </c>
      <c r="B61" s="23">
        <v>4</v>
      </c>
      <c r="C61" s="24" t="s">
        <v>129</v>
      </c>
      <c r="D61" s="23">
        <v>2</v>
      </c>
      <c r="E61" s="23" t="s">
        <v>37</v>
      </c>
      <c r="F61" s="25" t="s">
        <v>130</v>
      </c>
      <c r="G61" s="26">
        <v>1000000</v>
      </c>
      <c r="H61" s="26">
        <v>739300</v>
      </c>
      <c r="I61" s="26">
        <v>739300</v>
      </c>
      <c r="J61" s="26">
        <v>739300</v>
      </c>
    </row>
    <row r="62" spans="1:10" ht="16.5" hidden="1" customHeight="1">
      <c r="A62" s="2">
        <v>59</v>
      </c>
      <c r="B62" s="10"/>
      <c r="C62" s="11" t="s">
        <v>131</v>
      </c>
      <c r="D62" s="10"/>
      <c r="E62" s="10"/>
      <c r="F62" s="12" t="s">
        <v>132</v>
      </c>
      <c r="G62" s="13">
        <v>7559774</v>
      </c>
      <c r="H62" s="13">
        <v>5585800</v>
      </c>
      <c r="I62" s="13">
        <v>5025500</v>
      </c>
      <c r="J62" s="13">
        <v>5025500</v>
      </c>
    </row>
    <row r="63" spans="1:10" ht="16.5" customHeight="1">
      <c r="A63" s="2">
        <v>60</v>
      </c>
      <c r="B63" s="23">
        <v>4</v>
      </c>
      <c r="C63" s="24" t="s">
        <v>133</v>
      </c>
      <c r="D63" s="23">
        <v>2</v>
      </c>
      <c r="E63" s="23" t="s">
        <v>25</v>
      </c>
      <c r="F63" s="25" t="s">
        <v>134</v>
      </c>
      <c r="G63" s="26">
        <v>1740000</v>
      </c>
      <c r="H63" s="26">
        <v>1740000</v>
      </c>
      <c r="I63" s="26">
        <v>1740000</v>
      </c>
      <c r="J63" s="26">
        <v>1740000</v>
      </c>
    </row>
    <row r="64" spans="1:10" ht="16.5" customHeight="1">
      <c r="A64" s="2">
        <v>61</v>
      </c>
      <c r="B64" s="23">
        <v>4</v>
      </c>
      <c r="C64" s="24" t="s">
        <v>135</v>
      </c>
      <c r="D64" s="23">
        <v>2</v>
      </c>
      <c r="E64" s="23" t="s">
        <v>34</v>
      </c>
      <c r="F64" s="25" t="s">
        <v>136</v>
      </c>
      <c r="G64" s="26">
        <v>4219774</v>
      </c>
      <c r="H64" s="26">
        <v>2343700</v>
      </c>
      <c r="I64" s="26">
        <v>1783400</v>
      </c>
      <c r="J64" s="26">
        <v>1783400</v>
      </c>
    </row>
    <row r="65" spans="1:10" ht="16.5" customHeight="1">
      <c r="A65" s="2">
        <v>62</v>
      </c>
      <c r="B65" s="23">
        <v>4</v>
      </c>
      <c r="C65" s="24" t="s">
        <v>137</v>
      </c>
      <c r="D65" s="23">
        <v>2</v>
      </c>
      <c r="E65" s="23" t="s">
        <v>37</v>
      </c>
      <c r="F65" s="25" t="s">
        <v>138</v>
      </c>
      <c r="G65" s="26">
        <v>1600000</v>
      </c>
      <c r="H65" s="26">
        <v>1502100</v>
      </c>
      <c r="I65" s="26">
        <v>1502100</v>
      </c>
      <c r="J65" s="26">
        <v>1502100</v>
      </c>
    </row>
    <row r="66" spans="1:10" ht="16.5" hidden="1" customHeight="1">
      <c r="A66" s="2">
        <v>63</v>
      </c>
      <c r="B66" s="10"/>
      <c r="C66" s="11" t="s">
        <v>139</v>
      </c>
      <c r="D66" s="10"/>
      <c r="E66" s="10"/>
      <c r="F66" s="12" t="s">
        <v>140</v>
      </c>
      <c r="G66" s="13">
        <v>10363860</v>
      </c>
      <c r="H66" s="13">
        <v>1444</v>
      </c>
      <c r="I66" s="13">
        <v>1444</v>
      </c>
      <c r="J66" s="13">
        <v>1444</v>
      </c>
    </row>
    <row r="67" spans="1:10" ht="16.5" customHeight="1">
      <c r="A67" s="2">
        <v>64</v>
      </c>
      <c r="B67" s="23">
        <v>4</v>
      </c>
      <c r="C67" s="24" t="s">
        <v>141</v>
      </c>
      <c r="D67" s="23">
        <v>2</v>
      </c>
      <c r="E67" s="23" t="s">
        <v>25</v>
      </c>
      <c r="F67" s="25" t="s">
        <v>142</v>
      </c>
      <c r="G67" s="26">
        <v>2180000</v>
      </c>
      <c r="H67" s="26">
        <v>1444</v>
      </c>
      <c r="I67" s="26">
        <v>1444</v>
      </c>
      <c r="J67" s="26">
        <v>1444</v>
      </c>
    </row>
    <row r="68" spans="1:10" ht="16.5" customHeight="1">
      <c r="A68" s="2">
        <v>65</v>
      </c>
      <c r="B68" s="23">
        <v>4</v>
      </c>
      <c r="C68" s="24" t="s">
        <v>143</v>
      </c>
      <c r="D68" s="23">
        <v>2</v>
      </c>
      <c r="E68" s="23" t="s">
        <v>34</v>
      </c>
      <c r="F68" s="25" t="s">
        <v>144</v>
      </c>
      <c r="G68" s="26">
        <v>8183860</v>
      </c>
      <c r="H68" s="26">
        <v>0</v>
      </c>
      <c r="I68" s="26">
        <v>0</v>
      </c>
      <c r="J68" s="26">
        <v>0</v>
      </c>
    </row>
    <row r="69" spans="1:10" ht="16.5" hidden="1" customHeight="1">
      <c r="A69" s="2">
        <v>66</v>
      </c>
      <c r="B69" s="18">
        <v>3</v>
      </c>
      <c r="C69" s="19" t="s">
        <v>145</v>
      </c>
      <c r="D69" s="18">
        <v>2</v>
      </c>
      <c r="E69" s="18"/>
      <c r="F69" s="20" t="s">
        <v>54</v>
      </c>
      <c r="G69" s="21">
        <v>32835847</v>
      </c>
      <c r="H69" s="21">
        <v>12111388</v>
      </c>
      <c r="I69" s="21">
        <v>12111388</v>
      </c>
      <c r="J69" s="21">
        <v>12111388</v>
      </c>
    </row>
    <row r="70" spans="1:10" ht="16.5" hidden="1" customHeight="1">
      <c r="A70" s="2">
        <v>67</v>
      </c>
      <c r="B70" s="10"/>
      <c r="C70" s="11" t="s">
        <v>146</v>
      </c>
      <c r="D70" s="10"/>
      <c r="E70" s="10"/>
      <c r="F70" s="12" t="s">
        <v>147</v>
      </c>
      <c r="G70" s="13">
        <v>25575000</v>
      </c>
      <c r="H70" s="13">
        <v>6189196</v>
      </c>
      <c r="I70" s="13">
        <v>6189196</v>
      </c>
      <c r="J70" s="13">
        <v>6189196</v>
      </c>
    </row>
    <row r="71" spans="1:10" ht="16.5" customHeight="1">
      <c r="A71" s="2">
        <v>68</v>
      </c>
      <c r="B71" s="23">
        <v>4</v>
      </c>
      <c r="C71" s="24" t="s">
        <v>148</v>
      </c>
      <c r="D71" s="23">
        <v>2</v>
      </c>
      <c r="E71" s="23" t="s">
        <v>25</v>
      </c>
      <c r="F71" s="25" t="s">
        <v>149</v>
      </c>
      <c r="G71" s="26">
        <v>12240000</v>
      </c>
      <c r="H71" s="26">
        <v>4359211</v>
      </c>
      <c r="I71" s="26">
        <v>4359211</v>
      </c>
      <c r="J71" s="26">
        <v>4359211</v>
      </c>
    </row>
    <row r="72" spans="1:10" s="32" customFormat="1" ht="16.5" customHeight="1">
      <c r="A72" s="2">
        <v>69</v>
      </c>
      <c r="B72" s="28">
        <v>4</v>
      </c>
      <c r="C72" s="29" t="s">
        <v>150</v>
      </c>
      <c r="D72" s="28">
        <v>2</v>
      </c>
      <c r="E72" s="28" t="s">
        <v>37</v>
      </c>
      <c r="F72" s="30" t="s">
        <v>151</v>
      </c>
      <c r="G72" s="31">
        <v>13335000</v>
      </c>
      <c r="H72" s="31">
        <v>1829985</v>
      </c>
      <c r="I72" s="31">
        <v>1829985</v>
      </c>
      <c r="J72" s="31">
        <v>1829985</v>
      </c>
    </row>
    <row r="73" spans="1:10" ht="16.5" hidden="1" customHeight="1">
      <c r="A73" s="2">
        <v>70</v>
      </c>
      <c r="B73" s="10"/>
      <c r="C73" s="11" t="s">
        <v>152</v>
      </c>
      <c r="D73" s="10"/>
      <c r="E73" s="10"/>
      <c r="F73" s="12" t="s">
        <v>153</v>
      </c>
      <c r="G73" s="13">
        <v>4960000</v>
      </c>
      <c r="H73" s="13">
        <v>4945958</v>
      </c>
      <c r="I73" s="13">
        <v>4945958</v>
      </c>
      <c r="J73" s="13">
        <v>4945958</v>
      </c>
    </row>
    <row r="74" spans="1:10" ht="16.5" customHeight="1">
      <c r="A74" s="2">
        <v>71</v>
      </c>
      <c r="B74" s="23">
        <v>4</v>
      </c>
      <c r="C74" s="24" t="s">
        <v>154</v>
      </c>
      <c r="D74" s="23">
        <v>2</v>
      </c>
      <c r="E74" s="23" t="s">
        <v>25</v>
      </c>
      <c r="F74" s="25" t="s">
        <v>155</v>
      </c>
      <c r="G74" s="26">
        <v>4960000</v>
      </c>
      <c r="H74" s="26">
        <v>4945958</v>
      </c>
      <c r="I74" s="26">
        <v>4945958</v>
      </c>
      <c r="J74" s="26">
        <v>4945958</v>
      </c>
    </row>
    <row r="75" spans="1:10" ht="16.5" hidden="1" customHeight="1">
      <c r="A75" s="2">
        <v>72</v>
      </c>
      <c r="B75" s="10"/>
      <c r="C75" s="11" t="s">
        <v>156</v>
      </c>
      <c r="D75" s="10"/>
      <c r="E75" s="10"/>
      <c r="F75" s="12" t="s">
        <v>157</v>
      </c>
      <c r="G75" s="13">
        <v>2300847</v>
      </c>
      <c r="H75" s="13">
        <v>976234</v>
      </c>
      <c r="I75" s="13">
        <v>976234</v>
      </c>
      <c r="J75" s="13">
        <v>976234</v>
      </c>
    </row>
    <row r="76" spans="1:10" ht="16.5" customHeight="1">
      <c r="A76" s="2">
        <v>73</v>
      </c>
      <c r="B76" s="23">
        <v>4</v>
      </c>
      <c r="C76" s="24" t="s">
        <v>158</v>
      </c>
      <c r="D76" s="23">
        <v>2</v>
      </c>
      <c r="E76" s="23" t="s">
        <v>25</v>
      </c>
      <c r="F76" s="25" t="s">
        <v>159</v>
      </c>
      <c r="G76" s="26">
        <v>910000</v>
      </c>
      <c r="H76" s="26">
        <v>814485</v>
      </c>
      <c r="I76" s="26">
        <v>814485</v>
      </c>
      <c r="J76" s="26">
        <v>814485</v>
      </c>
    </row>
    <row r="77" spans="1:10" s="32" customFormat="1" ht="16.5" customHeight="1">
      <c r="A77" s="2">
        <v>74</v>
      </c>
      <c r="B77" s="28">
        <v>4</v>
      </c>
      <c r="C77" s="29" t="s">
        <v>160</v>
      </c>
      <c r="D77" s="28">
        <v>2</v>
      </c>
      <c r="E77" s="28" t="s">
        <v>37</v>
      </c>
      <c r="F77" s="30" t="s">
        <v>161</v>
      </c>
      <c r="G77" s="31">
        <v>1390847</v>
      </c>
      <c r="H77" s="31">
        <v>161749</v>
      </c>
      <c r="I77" s="31">
        <v>161749</v>
      </c>
      <c r="J77" s="31">
        <v>161749</v>
      </c>
    </row>
    <row r="78" spans="1:10" ht="16.5" hidden="1" customHeight="1">
      <c r="A78" s="2">
        <v>75</v>
      </c>
      <c r="B78" s="10"/>
      <c r="C78" s="11" t="s">
        <v>162</v>
      </c>
      <c r="D78" s="10"/>
      <c r="E78" s="10"/>
      <c r="F78" s="12" t="s">
        <v>163</v>
      </c>
      <c r="G78" s="13">
        <v>280732674</v>
      </c>
      <c r="H78" s="13">
        <v>271402094</v>
      </c>
      <c r="I78" s="13">
        <v>251002094</v>
      </c>
      <c r="J78" s="13">
        <v>249828314</v>
      </c>
    </row>
    <row r="79" spans="1:10" ht="16.5" hidden="1" customHeight="1">
      <c r="A79" s="2">
        <v>76</v>
      </c>
      <c r="B79" s="10"/>
      <c r="C79" s="11" t="s">
        <v>164</v>
      </c>
      <c r="D79" s="10"/>
      <c r="E79" s="10"/>
      <c r="F79" s="12" t="s">
        <v>165</v>
      </c>
      <c r="G79" s="13">
        <v>260332674</v>
      </c>
      <c r="H79" s="13">
        <v>251002094</v>
      </c>
      <c r="I79" s="13">
        <v>251002094</v>
      </c>
      <c r="J79" s="13">
        <v>249828314</v>
      </c>
    </row>
    <row r="80" spans="1:10" ht="16.5" hidden="1" customHeight="1">
      <c r="A80" s="2">
        <v>77</v>
      </c>
      <c r="B80" s="18">
        <v>3</v>
      </c>
      <c r="C80" s="19" t="s">
        <v>166</v>
      </c>
      <c r="D80" s="18">
        <v>3</v>
      </c>
      <c r="E80" s="18"/>
      <c r="F80" s="20" t="s">
        <v>167</v>
      </c>
      <c r="G80" s="21">
        <v>25823155</v>
      </c>
      <c r="H80" s="21">
        <v>24649374</v>
      </c>
      <c r="I80" s="21">
        <v>24649374</v>
      </c>
      <c r="J80" s="21">
        <v>23475594</v>
      </c>
    </row>
    <row r="81" spans="1:10" ht="16.5" customHeight="1">
      <c r="A81" s="2">
        <v>78</v>
      </c>
      <c r="B81" s="23">
        <v>4</v>
      </c>
      <c r="C81" s="24" t="s">
        <v>168</v>
      </c>
      <c r="D81" s="23">
        <v>3</v>
      </c>
      <c r="E81" s="23" t="s">
        <v>25</v>
      </c>
      <c r="F81" s="25" t="s">
        <v>169</v>
      </c>
      <c r="G81" s="26">
        <v>25823155</v>
      </c>
      <c r="H81" s="26">
        <v>24649374</v>
      </c>
      <c r="I81" s="26">
        <v>24649374</v>
      </c>
      <c r="J81" s="26">
        <v>23475594</v>
      </c>
    </row>
    <row r="82" spans="1:10" ht="16.5" hidden="1" customHeight="1">
      <c r="A82" s="2">
        <v>79</v>
      </c>
      <c r="B82" s="18">
        <v>3</v>
      </c>
      <c r="C82" s="19" t="s">
        <v>170</v>
      </c>
      <c r="D82" s="18">
        <v>4</v>
      </c>
      <c r="E82" s="18"/>
      <c r="F82" s="20" t="s">
        <v>171</v>
      </c>
      <c r="G82" s="21">
        <v>34509519</v>
      </c>
      <c r="H82" s="21">
        <v>26352720</v>
      </c>
      <c r="I82" s="21">
        <v>26352720</v>
      </c>
      <c r="J82" s="21">
        <v>26352720</v>
      </c>
    </row>
    <row r="83" spans="1:10" ht="16.5" customHeight="1">
      <c r="A83" s="2">
        <v>80</v>
      </c>
      <c r="B83" s="23">
        <v>4</v>
      </c>
      <c r="C83" s="24" t="s">
        <v>172</v>
      </c>
      <c r="D83" s="23">
        <v>4</v>
      </c>
      <c r="E83" s="23" t="s">
        <v>25</v>
      </c>
      <c r="F83" s="25" t="s">
        <v>173</v>
      </c>
      <c r="G83" s="26">
        <v>34509519</v>
      </c>
      <c r="H83" s="26">
        <v>26352720</v>
      </c>
      <c r="I83" s="26">
        <v>26352720</v>
      </c>
      <c r="J83" s="26">
        <v>26352720</v>
      </c>
    </row>
    <row r="84" spans="1:10" ht="16.5" hidden="1" customHeight="1">
      <c r="A84" s="2">
        <v>81</v>
      </c>
      <c r="B84" s="18">
        <v>3</v>
      </c>
      <c r="C84" s="19" t="s">
        <v>174</v>
      </c>
      <c r="D84" s="18">
        <v>6</v>
      </c>
      <c r="E84" s="18"/>
      <c r="F84" s="20" t="s">
        <v>175</v>
      </c>
      <c r="G84" s="21">
        <v>200000000</v>
      </c>
      <c r="H84" s="21">
        <v>200000000</v>
      </c>
      <c r="I84" s="21">
        <v>200000000</v>
      </c>
      <c r="J84" s="21">
        <v>200000000</v>
      </c>
    </row>
    <row r="85" spans="1:10" ht="16.5" customHeight="1">
      <c r="A85" s="2">
        <v>82</v>
      </c>
      <c r="B85" s="23">
        <v>4</v>
      </c>
      <c r="C85" s="24" t="s">
        <v>176</v>
      </c>
      <c r="D85" s="23">
        <v>6</v>
      </c>
      <c r="E85" s="23" t="s">
        <v>25</v>
      </c>
      <c r="F85" s="25" t="s">
        <v>177</v>
      </c>
      <c r="G85" s="26">
        <v>200000000</v>
      </c>
      <c r="H85" s="26">
        <v>200000000</v>
      </c>
      <c r="I85" s="26">
        <v>200000000</v>
      </c>
      <c r="J85" s="26">
        <v>200000000</v>
      </c>
    </row>
    <row r="86" spans="1:10" ht="16.5" hidden="1" customHeight="1">
      <c r="A86" s="2">
        <v>83</v>
      </c>
      <c r="B86" s="10"/>
      <c r="C86" s="11" t="s">
        <v>178</v>
      </c>
      <c r="D86" s="10"/>
      <c r="E86" s="10"/>
      <c r="F86" s="12" t="s">
        <v>179</v>
      </c>
      <c r="G86" s="13">
        <v>20400000</v>
      </c>
      <c r="H86" s="13">
        <v>20400000</v>
      </c>
      <c r="I86" s="13">
        <v>0</v>
      </c>
      <c r="J86" s="13">
        <v>0</v>
      </c>
    </row>
    <row r="87" spans="1:10" ht="16.5" hidden="1" customHeight="1">
      <c r="A87" s="2">
        <v>84</v>
      </c>
      <c r="B87" s="18">
        <v>3</v>
      </c>
      <c r="C87" s="19" t="s">
        <v>180</v>
      </c>
      <c r="D87" s="18">
        <v>2</v>
      </c>
      <c r="E87" s="18"/>
      <c r="F87" s="20" t="s">
        <v>181</v>
      </c>
      <c r="G87" s="21">
        <v>20400000</v>
      </c>
      <c r="H87" s="21">
        <v>20400000</v>
      </c>
      <c r="I87" s="21">
        <v>0</v>
      </c>
      <c r="J87" s="21">
        <v>0</v>
      </c>
    </row>
    <row r="88" spans="1:10" ht="16.5" customHeight="1">
      <c r="A88" s="2">
        <v>85</v>
      </c>
      <c r="B88" s="23">
        <v>4</v>
      </c>
      <c r="C88" s="24" t="s">
        <v>182</v>
      </c>
      <c r="D88" s="23">
        <v>2</v>
      </c>
      <c r="E88" s="23" t="s">
        <v>25</v>
      </c>
      <c r="F88" s="25" t="s">
        <v>183</v>
      </c>
      <c r="G88" s="26">
        <v>20400000</v>
      </c>
      <c r="H88" s="26">
        <v>20400000</v>
      </c>
      <c r="I88" s="26">
        <v>0</v>
      </c>
      <c r="J88" s="26">
        <v>0</v>
      </c>
    </row>
    <row r="89" spans="1:10" ht="16.5" hidden="1" customHeight="1">
      <c r="A89" s="2">
        <v>86</v>
      </c>
      <c r="B89" s="10"/>
      <c r="C89" s="11" t="s">
        <v>184</v>
      </c>
      <c r="D89" s="10"/>
      <c r="E89" s="10"/>
      <c r="F89" s="12" t="s">
        <v>185</v>
      </c>
      <c r="G89" s="13">
        <v>1071212173</v>
      </c>
      <c r="H89" s="13">
        <v>750373722</v>
      </c>
      <c r="I89" s="13">
        <v>667786572</v>
      </c>
      <c r="J89" s="13">
        <v>667786572</v>
      </c>
    </row>
    <row r="90" spans="1:10" ht="16.5" hidden="1" customHeight="1">
      <c r="A90" s="2">
        <v>87</v>
      </c>
      <c r="B90" s="14">
        <v>2</v>
      </c>
      <c r="C90" s="15" t="s">
        <v>186</v>
      </c>
      <c r="D90" s="14"/>
      <c r="E90" s="14"/>
      <c r="F90" s="16" t="s">
        <v>187</v>
      </c>
      <c r="G90" s="17">
        <v>1071212173</v>
      </c>
      <c r="H90" s="17">
        <v>750373722</v>
      </c>
      <c r="I90" s="17">
        <v>667786572</v>
      </c>
      <c r="J90" s="17">
        <v>667786572</v>
      </c>
    </row>
    <row r="91" spans="1:10" ht="16.5" hidden="1" customHeight="1">
      <c r="A91" s="2">
        <v>88</v>
      </c>
      <c r="B91" s="18">
        <v>3</v>
      </c>
      <c r="C91" s="19" t="s">
        <v>188</v>
      </c>
      <c r="D91" s="18">
        <v>9</v>
      </c>
      <c r="E91" s="18"/>
      <c r="F91" s="20" t="s">
        <v>189</v>
      </c>
      <c r="G91" s="21">
        <v>692118071</v>
      </c>
      <c r="H91" s="21">
        <v>532939167</v>
      </c>
      <c r="I91" s="21">
        <v>483565617</v>
      </c>
      <c r="J91" s="21">
        <v>483565617</v>
      </c>
    </row>
    <row r="92" spans="1:10" ht="16.5" hidden="1" customHeight="1">
      <c r="A92" s="2">
        <v>89</v>
      </c>
      <c r="B92" s="10"/>
      <c r="C92" s="11" t="s">
        <v>190</v>
      </c>
      <c r="D92" s="10"/>
      <c r="E92" s="10"/>
      <c r="F92" s="12" t="s">
        <v>30</v>
      </c>
      <c r="G92" s="13">
        <v>572943608</v>
      </c>
      <c r="H92" s="13">
        <v>493759745</v>
      </c>
      <c r="I92" s="13">
        <v>445235379</v>
      </c>
      <c r="J92" s="13">
        <v>445235379</v>
      </c>
    </row>
    <row r="93" spans="1:10" ht="16.5" customHeight="1">
      <c r="A93" s="2">
        <v>90</v>
      </c>
      <c r="B93" s="23">
        <v>4</v>
      </c>
      <c r="C93" s="24" t="s">
        <v>191</v>
      </c>
      <c r="D93" s="23">
        <v>9</v>
      </c>
      <c r="E93" s="23" t="s">
        <v>25</v>
      </c>
      <c r="F93" s="25" t="s">
        <v>192</v>
      </c>
      <c r="G93" s="26">
        <v>349630000</v>
      </c>
      <c r="H93" s="26">
        <v>348935377</v>
      </c>
      <c r="I93" s="26">
        <v>348935377</v>
      </c>
      <c r="J93" s="26">
        <v>348935377</v>
      </c>
    </row>
    <row r="94" spans="1:10" ht="16.5" customHeight="1">
      <c r="A94" s="2">
        <v>91</v>
      </c>
      <c r="B94" s="23">
        <v>4</v>
      </c>
      <c r="C94" s="24" t="s">
        <v>193</v>
      </c>
      <c r="D94" s="23">
        <v>9</v>
      </c>
      <c r="E94" s="23" t="s">
        <v>34</v>
      </c>
      <c r="F94" s="25" t="s">
        <v>194</v>
      </c>
      <c r="G94" s="26">
        <v>28685893</v>
      </c>
      <c r="H94" s="26">
        <v>28685853</v>
      </c>
      <c r="I94" s="26">
        <v>0</v>
      </c>
      <c r="J94" s="26">
        <v>0</v>
      </c>
    </row>
    <row r="95" spans="1:10" ht="16.5" customHeight="1">
      <c r="A95" s="2">
        <v>92</v>
      </c>
      <c r="B95" s="23">
        <v>4</v>
      </c>
      <c r="C95" s="24" t="s">
        <v>195</v>
      </c>
      <c r="D95" s="23">
        <v>9</v>
      </c>
      <c r="E95" s="23" t="s">
        <v>37</v>
      </c>
      <c r="F95" s="25" t="s">
        <v>196</v>
      </c>
      <c r="G95" s="26">
        <v>194627715</v>
      </c>
      <c r="H95" s="26">
        <v>116138515</v>
      </c>
      <c r="I95" s="26">
        <v>96300002</v>
      </c>
      <c r="J95" s="26">
        <v>96300002</v>
      </c>
    </row>
    <row r="96" spans="1:10" ht="16.5" hidden="1" customHeight="1">
      <c r="A96" s="2">
        <v>93</v>
      </c>
      <c r="B96" s="10"/>
      <c r="C96" s="11" t="s">
        <v>197</v>
      </c>
      <c r="D96" s="10"/>
      <c r="E96" s="10"/>
      <c r="F96" s="12" t="s">
        <v>23</v>
      </c>
      <c r="G96" s="13">
        <v>1424808</v>
      </c>
      <c r="H96" s="13">
        <v>1171719</v>
      </c>
      <c r="I96" s="13">
        <v>1171719</v>
      </c>
      <c r="J96" s="13">
        <v>1171719</v>
      </c>
    </row>
    <row r="97" spans="1:10" ht="16.5" customHeight="1">
      <c r="A97" s="2">
        <v>94</v>
      </c>
      <c r="B97" s="23">
        <v>4</v>
      </c>
      <c r="C97" s="24" t="s">
        <v>198</v>
      </c>
      <c r="D97" s="23">
        <v>9</v>
      </c>
      <c r="E97" s="23" t="s">
        <v>25</v>
      </c>
      <c r="F97" s="25" t="s">
        <v>199</v>
      </c>
      <c r="G97" s="26">
        <v>1424808</v>
      </c>
      <c r="H97" s="26">
        <v>1171719</v>
      </c>
      <c r="I97" s="26">
        <v>1171719</v>
      </c>
      <c r="J97" s="26">
        <v>1171719</v>
      </c>
    </row>
    <row r="98" spans="1:10" ht="16.5" hidden="1" customHeight="1">
      <c r="A98" s="2">
        <v>95</v>
      </c>
      <c r="B98" s="10"/>
      <c r="C98" s="11" t="s">
        <v>200</v>
      </c>
      <c r="D98" s="10"/>
      <c r="E98" s="10"/>
      <c r="F98" s="12" t="s">
        <v>40</v>
      </c>
      <c r="G98" s="13">
        <v>19412285</v>
      </c>
      <c r="H98" s="13">
        <v>19412285</v>
      </c>
      <c r="I98" s="13">
        <v>19412285</v>
      </c>
      <c r="J98" s="13">
        <v>19412285</v>
      </c>
    </row>
    <row r="99" spans="1:10" ht="16.5" customHeight="1">
      <c r="A99" s="2">
        <v>96</v>
      </c>
      <c r="B99" s="23">
        <v>4</v>
      </c>
      <c r="C99" s="24" t="s">
        <v>201</v>
      </c>
      <c r="D99" s="23">
        <v>9</v>
      </c>
      <c r="E99" s="23" t="s">
        <v>25</v>
      </c>
      <c r="F99" s="25" t="s">
        <v>202</v>
      </c>
      <c r="G99" s="26">
        <v>16040000</v>
      </c>
      <c r="H99" s="26">
        <v>16040000</v>
      </c>
      <c r="I99" s="26">
        <v>16040000</v>
      </c>
      <c r="J99" s="26">
        <v>16040000</v>
      </c>
    </row>
    <row r="100" spans="1:10" ht="16.5" customHeight="1">
      <c r="A100" s="2">
        <v>97</v>
      </c>
      <c r="B100" s="23">
        <v>4</v>
      </c>
      <c r="C100" s="24" t="s">
        <v>203</v>
      </c>
      <c r="D100" s="23">
        <v>9</v>
      </c>
      <c r="E100" s="23" t="s">
        <v>37</v>
      </c>
      <c r="F100" s="25" t="s">
        <v>204</v>
      </c>
      <c r="G100" s="26">
        <v>3372285</v>
      </c>
      <c r="H100" s="26">
        <v>3372285</v>
      </c>
      <c r="I100" s="26">
        <v>3372285</v>
      </c>
      <c r="J100" s="26">
        <v>3372285</v>
      </c>
    </row>
    <row r="101" spans="1:10" ht="16.5" hidden="1" customHeight="1">
      <c r="A101" s="2">
        <v>98</v>
      </c>
      <c r="B101" s="10"/>
      <c r="C101" s="11" t="s">
        <v>205</v>
      </c>
      <c r="D101" s="10"/>
      <c r="E101" s="10"/>
      <c r="F101" s="12" t="s">
        <v>46</v>
      </c>
      <c r="G101" s="13">
        <v>10630000</v>
      </c>
      <c r="H101" s="13">
        <v>9217650</v>
      </c>
      <c r="I101" s="13">
        <v>8368466</v>
      </c>
      <c r="J101" s="13">
        <v>8368466</v>
      </c>
    </row>
    <row r="102" spans="1:10" ht="16.5" customHeight="1">
      <c r="A102" s="2">
        <v>99</v>
      </c>
      <c r="B102" s="23">
        <v>4</v>
      </c>
      <c r="C102" s="24" t="s">
        <v>206</v>
      </c>
      <c r="D102" s="23">
        <v>9</v>
      </c>
      <c r="E102" s="23" t="s">
        <v>25</v>
      </c>
      <c r="F102" s="25" t="s">
        <v>207</v>
      </c>
      <c r="G102" s="26">
        <v>10630000</v>
      </c>
      <c r="H102" s="26">
        <v>9217650</v>
      </c>
      <c r="I102" s="26">
        <v>8368466</v>
      </c>
      <c r="J102" s="26">
        <v>8368466</v>
      </c>
    </row>
    <row r="103" spans="1:10" ht="16.5" hidden="1" customHeight="1">
      <c r="A103" s="2">
        <v>100</v>
      </c>
      <c r="B103" s="10"/>
      <c r="C103" s="11" t="s">
        <v>208</v>
      </c>
      <c r="D103" s="10"/>
      <c r="E103" s="10"/>
      <c r="F103" s="12" t="s">
        <v>54</v>
      </c>
      <c r="G103" s="13">
        <v>87707370</v>
      </c>
      <c r="H103" s="13">
        <v>9377768</v>
      </c>
      <c r="I103" s="13">
        <v>9377768</v>
      </c>
      <c r="J103" s="13">
        <v>9377768</v>
      </c>
    </row>
    <row r="104" spans="1:10" ht="16.5" hidden="1" customHeight="1">
      <c r="A104" s="2">
        <v>101</v>
      </c>
      <c r="B104" s="10"/>
      <c r="C104" s="11" t="s">
        <v>209</v>
      </c>
      <c r="D104" s="10"/>
      <c r="E104" s="10"/>
      <c r="F104" s="12" t="s">
        <v>56</v>
      </c>
      <c r="G104" s="13">
        <v>66772370</v>
      </c>
      <c r="H104" s="13">
        <v>905003</v>
      </c>
      <c r="I104" s="13">
        <v>905003</v>
      </c>
      <c r="J104" s="13">
        <v>905003</v>
      </c>
    </row>
    <row r="105" spans="1:10" ht="16.5" customHeight="1">
      <c r="A105" s="2">
        <v>102</v>
      </c>
      <c r="B105" s="23">
        <v>4</v>
      </c>
      <c r="C105" s="24" t="s">
        <v>210</v>
      </c>
      <c r="D105" s="23">
        <v>9</v>
      </c>
      <c r="E105" s="23" t="s">
        <v>25</v>
      </c>
      <c r="F105" s="25" t="s">
        <v>211</v>
      </c>
      <c r="G105" s="26">
        <v>32485192</v>
      </c>
      <c r="H105" s="26">
        <v>905003</v>
      </c>
      <c r="I105" s="26">
        <v>905003</v>
      </c>
      <c r="J105" s="26">
        <v>905003</v>
      </c>
    </row>
    <row r="106" spans="1:10" ht="16.5" customHeight="1">
      <c r="A106" s="2">
        <v>103</v>
      </c>
      <c r="B106" s="23">
        <v>4</v>
      </c>
      <c r="C106" s="24" t="s">
        <v>212</v>
      </c>
      <c r="D106" s="23">
        <v>9</v>
      </c>
      <c r="E106" s="23" t="s">
        <v>34</v>
      </c>
      <c r="F106" s="25" t="s">
        <v>213</v>
      </c>
      <c r="G106" s="26">
        <v>34287178</v>
      </c>
      <c r="H106" s="26">
        <v>0</v>
      </c>
      <c r="I106" s="26">
        <v>0</v>
      </c>
      <c r="J106" s="26">
        <v>0</v>
      </c>
    </row>
    <row r="107" spans="1:10" ht="16.5" hidden="1" customHeight="1">
      <c r="A107" s="2">
        <v>104</v>
      </c>
      <c r="B107" s="10"/>
      <c r="C107" s="11" t="s">
        <v>214</v>
      </c>
      <c r="D107" s="10"/>
      <c r="E107" s="10"/>
      <c r="F107" s="12" t="s">
        <v>62</v>
      </c>
      <c r="G107" s="13">
        <v>20935000</v>
      </c>
      <c r="H107" s="13">
        <v>8472765</v>
      </c>
      <c r="I107" s="13">
        <v>8472765</v>
      </c>
      <c r="J107" s="13">
        <v>8472765</v>
      </c>
    </row>
    <row r="108" spans="1:10" ht="16.5" customHeight="1">
      <c r="A108" s="2">
        <v>105</v>
      </c>
      <c r="B108" s="23">
        <v>4</v>
      </c>
      <c r="C108" s="24" t="s">
        <v>215</v>
      </c>
      <c r="D108" s="23">
        <v>9</v>
      </c>
      <c r="E108" s="23" t="s">
        <v>25</v>
      </c>
      <c r="F108" s="25" t="s">
        <v>216</v>
      </c>
      <c r="G108" s="26">
        <v>16270000</v>
      </c>
      <c r="H108" s="26">
        <v>8472765</v>
      </c>
      <c r="I108" s="26">
        <v>8472765</v>
      </c>
      <c r="J108" s="26">
        <v>8472765</v>
      </c>
    </row>
    <row r="109" spans="1:10" s="32" customFormat="1" ht="16.5" customHeight="1">
      <c r="A109" s="2">
        <v>106</v>
      </c>
      <c r="B109" s="28">
        <v>4</v>
      </c>
      <c r="C109" s="29" t="s">
        <v>217</v>
      </c>
      <c r="D109" s="28">
        <v>9</v>
      </c>
      <c r="E109" s="28" t="s">
        <v>37</v>
      </c>
      <c r="F109" s="30" t="s">
        <v>218</v>
      </c>
      <c r="G109" s="31">
        <v>4665000</v>
      </c>
      <c r="H109" s="31">
        <v>0</v>
      </c>
      <c r="I109" s="31">
        <v>0</v>
      </c>
      <c r="J109" s="31">
        <v>0</v>
      </c>
    </row>
    <row r="110" spans="1:10" ht="16.5" hidden="1" customHeight="1">
      <c r="A110" s="2">
        <v>107</v>
      </c>
      <c r="B110" s="18">
        <v>3</v>
      </c>
      <c r="C110" s="19" t="s">
        <v>219</v>
      </c>
      <c r="D110" s="18">
        <v>9</v>
      </c>
      <c r="E110" s="18"/>
      <c r="F110" s="20" t="s">
        <v>68</v>
      </c>
      <c r="G110" s="21">
        <v>315084102</v>
      </c>
      <c r="H110" s="21">
        <v>190393864</v>
      </c>
      <c r="I110" s="21">
        <v>172160264</v>
      </c>
      <c r="J110" s="21">
        <v>172160264</v>
      </c>
    </row>
    <row r="111" spans="1:10" ht="16.5" hidden="1" customHeight="1">
      <c r="A111" s="2">
        <v>108</v>
      </c>
      <c r="B111" s="10"/>
      <c r="C111" s="11" t="s">
        <v>220</v>
      </c>
      <c r="D111" s="10"/>
      <c r="E111" s="10"/>
      <c r="F111" s="12" t="s">
        <v>70</v>
      </c>
      <c r="G111" s="13">
        <v>81363389</v>
      </c>
      <c r="H111" s="13">
        <v>63360800</v>
      </c>
      <c r="I111" s="13">
        <v>57174800</v>
      </c>
      <c r="J111" s="13">
        <v>57174800</v>
      </c>
    </row>
    <row r="112" spans="1:10" ht="16.5" customHeight="1">
      <c r="A112" s="2">
        <v>109</v>
      </c>
      <c r="B112" s="23">
        <v>4</v>
      </c>
      <c r="C112" s="24" t="s">
        <v>221</v>
      </c>
      <c r="D112" s="23">
        <v>9</v>
      </c>
      <c r="E112" s="23" t="s">
        <v>25</v>
      </c>
      <c r="F112" s="25" t="s">
        <v>222</v>
      </c>
      <c r="G112" s="26">
        <v>52890000</v>
      </c>
      <c r="H112" s="26">
        <v>45074200</v>
      </c>
      <c r="I112" s="26">
        <v>45074200</v>
      </c>
      <c r="J112" s="26">
        <v>45074200</v>
      </c>
    </row>
    <row r="113" spans="1:10" ht="16.5" customHeight="1">
      <c r="A113" s="2">
        <v>110</v>
      </c>
      <c r="B113" s="23">
        <v>4</v>
      </c>
      <c r="C113" s="24" t="s">
        <v>223</v>
      </c>
      <c r="D113" s="23">
        <v>9</v>
      </c>
      <c r="E113" s="23" t="s">
        <v>34</v>
      </c>
      <c r="F113" s="25" t="s">
        <v>224</v>
      </c>
      <c r="G113" s="26">
        <v>28473389</v>
      </c>
      <c r="H113" s="26">
        <v>18286600</v>
      </c>
      <c r="I113" s="26">
        <v>12100600</v>
      </c>
      <c r="J113" s="26">
        <v>12100600</v>
      </c>
    </row>
    <row r="114" spans="1:10" ht="16.5" hidden="1" customHeight="1">
      <c r="A114" s="2">
        <v>111</v>
      </c>
      <c r="B114" s="10"/>
      <c r="C114" s="11" t="s">
        <v>225</v>
      </c>
      <c r="D114" s="10"/>
      <c r="E114" s="10"/>
      <c r="F114" s="12" t="s">
        <v>78</v>
      </c>
      <c r="G114" s="13">
        <v>57639334</v>
      </c>
      <c r="H114" s="13">
        <v>44934100</v>
      </c>
      <c r="I114" s="13">
        <v>40533500</v>
      </c>
      <c r="J114" s="13">
        <v>40533500</v>
      </c>
    </row>
    <row r="115" spans="1:10" ht="16.5" customHeight="1">
      <c r="A115" s="2">
        <v>112</v>
      </c>
      <c r="B115" s="23">
        <v>4</v>
      </c>
      <c r="C115" s="24" t="s">
        <v>226</v>
      </c>
      <c r="D115" s="23">
        <v>9</v>
      </c>
      <c r="E115" s="23" t="s">
        <v>25</v>
      </c>
      <c r="F115" s="25" t="s">
        <v>227</v>
      </c>
      <c r="G115" s="26">
        <v>37470000</v>
      </c>
      <c r="H115" s="26">
        <v>31942500</v>
      </c>
      <c r="I115" s="26">
        <v>31942500</v>
      </c>
      <c r="J115" s="26">
        <v>31942500</v>
      </c>
    </row>
    <row r="116" spans="1:10" ht="16.5" customHeight="1">
      <c r="A116" s="2">
        <v>113</v>
      </c>
      <c r="B116" s="23">
        <v>4</v>
      </c>
      <c r="C116" s="24" t="s">
        <v>228</v>
      </c>
      <c r="D116" s="23">
        <v>9</v>
      </c>
      <c r="E116" s="23" t="s">
        <v>34</v>
      </c>
      <c r="F116" s="25" t="s">
        <v>229</v>
      </c>
      <c r="G116" s="26">
        <v>20169334</v>
      </c>
      <c r="H116" s="26">
        <v>12991600</v>
      </c>
      <c r="I116" s="26">
        <v>8591000</v>
      </c>
      <c r="J116" s="26">
        <v>8591000</v>
      </c>
    </row>
    <row r="117" spans="1:10" ht="16.5" hidden="1" customHeight="1">
      <c r="A117" s="2">
        <v>114</v>
      </c>
      <c r="B117" s="10"/>
      <c r="C117" s="11" t="s">
        <v>230</v>
      </c>
      <c r="D117" s="10"/>
      <c r="E117" s="10"/>
      <c r="F117" s="12" t="s">
        <v>86</v>
      </c>
      <c r="G117" s="13">
        <v>72270344</v>
      </c>
      <c r="H117" s="13">
        <v>914030</v>
      </c>
      <c r="I117" s="13">
        <v>914030</v>
      </c>
      <c r="J117" s="13">
        <v>914030</v>
      </c>
    </row>
    <row r="118" spans="1:10" ht="16.5" customHeight="1">
      <c r="A118" s="2">
        <v>115</v>
      </c>
      <c r="B118" s="23">
        <v>4</v>
      </c>
      <c r="C118" s="24" t="s">
        <v>231</v>
      </c>
      <c r="D118" s="23">
        <v>9</v>
      </c>
      <c r="E118" s="23" t="s">
        <v>25</v>
      </c>
      <c r="F118" s="25" t="s">
        <v>232</v>
      </c>
      <c r="G118" s="26">
        <v>21690000</v>
      </c>
      <c r="H118" s="26">
        <v>914030</v>
      </c>
      <c r="I118" s="26">
        <v>914030</v>
      </c>
      <c r="J118" s="26">
        <v>914030</v>
      </c>
    </row>
    <row r="119" spans="1:10" ht="16.5" customHeight="1">
      <c r="A119" s="2">
        <v>116</v>
      </c>
      <c r="B119" s="23">
        <v>4</v>
      </c>
      <c r="C119" s="24" t="s">
        <v>233</v>
      </c>
      <c r="D119" s="23">
        <v>9</v>
      </c>
      <c r="E119" s="23" t="s">
        <v>34</v>
      </c>
      <c r="F119" s="25" t="s">
        <v>234</v>
      </c>
      <c r="G119" s="26">
        <v>50580344</v>
      </c>
      <c r="H119" s="26">
        <v>0</v>
      </c>
      <c r="I119" s="26">
        <v>0</v>
      </c>
      <c r="J119" s="26">
        <v>0</v>
      </c>
    </row>
    <row r="120" spans="1:10" ht="16.5" hidden="1" customHeight="1">
      <c r="A120" s="2">
        <v>117</v>
      </c>
      <c r="B120" s="10"/>
      <c r="C120" s="11" t="s">
        <v>235</v>
      </c>
      <c r="D120" s="10"/>
      <c r="E120" s="10"/>
      <c r="F120" s="12" t="s">
        <v>92</v>
      </c>
      <c r="G120" s="13">
        <v>27692763</v>
      </c>
      <c r="H120" s="13">
        <v>23129400</v>
      </c>
      <c r="I120" s="13">
        <v>19683200</v>
      </c>
      <c r="J120" s="13">
        <v>19683200</v>
      </c>
    </row>
    <row r="121" spans="1:10" ht="16.5" customHeight="1">
      <c r="A121" s="2">
        <v>118</v>
      </c>
      <c r="B121" s="23">
        <v>4</v>
      </c>
      <c r="C121" s="24" t="s">
        <v>236</v>
      </c>
      <c r="D121" s="23">
        <v>9</v>
      </c>
      <c r="E121" s="23" t="s">
        <v>25</v>
      </c>
      <c r="F121" s="25" t="s">
        <v>237</v>
      </c>
      <c r="G121" s="26">
        <v>17630000</v>
      </c>
      <c r="H121" s="26">
        <v>15613800</v>
      </c>
      <c r="I121" s="26">
        <v>15613800</v>
      </c>
      <c r="J121" s="26">
        <v>15613800</v>
      </c>
    </row>
    <row r="122" spans="1:10" ht="16.5" customHeight="1">
      <c r="A122" s="2">
        <v>119</v>
      </c>
      <c r="B122" s="23">
        <v>4</v>
      </c>
      <c r="C122" s="24" t="s">
        <v>238</v>
      </c>
      <c r="D122" s="23">
        <v>9</v>
      </c>
      <c r="E122" s="23" t="s">
        <v>34</v>
      </c>
      <c r="F122" s="25" t="s">
        <v>239</v>
      </c>
      <c r="G122" s="26">
        <v>10062763</v>
      </c>
      <c r="H122" s="26">
        <v>7515600</v>
      </c>
      <c r="I122" s="26">
        <v>4069400</v>
      </c>
      <c r="J122" s="26">
        <v>4069400</v>
      </c>
    </row>
    <row r="123" spans="1:10" ht="16.5" hidden="1" customHeight="1">
      <c r="A123" s="2">
        <v>120</v>
      </c>
      <c r="B123" s="10"/>
      <c r="C123" s="11" t="s">
        <v>240</v>
      </c>
      <c r="D123" s="10"/>
      <c r="E123" s="10"/>
      <c r="F123" s="12" t="s">
        <v>100</v>
      </c>
      <c r="G123" s="13">
        <v>32850000</v>
      </c>
      <c r="H123" s="13">
        <v>32432000</v>
      </c>
      <c r="I123" s="13">
        <v>29217100</v>
      </c>
      <c r="J123" s="13">
        <v>29217100</v>
      </c>
    </row>
    <row r="124" spans="1:10" ht="16.5" customHeight="1">
      <c r="A124" s="2">
        <v>121</v>
      </c>
      <c r="B124" s="23">
        <v>4</v>
      </c>
      <c r="C124" s="24" t="s">
        <v>241</v>
      </c>
      <c r="D124" s="23">
        <v>9</v>
      </c>
      <c r="E124" s="23" t="s">
        <v>25</v>
      </c>
      <c r="F124" s="25" t="s">
        <v>242</v>
      </c>
      <c r="G124" s="26">
        <v>30850000</v>
      </c>
      <c r="H124" s="26">
        <v>30432000</v>
      </c>
      <c r="I124" s="26">
        <v>29217100</v>
      </c>
      <c r="J124" s="26">
        <v>29217100</v>
      </c>
    </row>
    <row r="125" spans="1:10" s="32" customFormat="1" ht="16.5" customHeight="1">
      <c r="A125" s="2">
        <v>122</v>
      </c>
      <c r="B125" s="28">
        <v>4</v>
      </c>
      <c r="C125" s="29" t="s">
        <v>243</v>
      </c>
      <c r="D125" s="28">
        <v>9</v>
      </c>
      <c r="E125" s="28" t="s">
        <v>37</v>
      </c>
      <c r="F125" s="30" t="s">
        <v>244</v>
      </c>
      <c r="G125" s="31">
        <v>2000000</v>
      </c>
      <c r="H125" s="31">
        <v>2000000</v>
      </c>
      <c r="I125" s="31">
        <v>0</v>
      </c>
      <c r="J125" s="31">
        <v>0</v>
      </c>
    </row>
    <row r="126" spans="1:10" ht="16.5" hidden="1" customHeight="1">
      <c r="A126" s="2">
        <v>123</v>
      </c>
      <c r="B126" s="10"/>
      <c r="C126" s="11" t="s">
        <v>245</v>
      </c>
      <c r="D126" s="10"/>
      <c r="E126" s="10"/>
      <c r="F126" s="12" t="s">
        <v>108</v>
      </c>
      <c r="G126" s="13">
        <v>20773748</v>
      </c>
      <c r="H126" s="13">
        <v>14766400</v>
      </c>
      <c r="I126" s="13">
        <v>14766400</v>
      </c>
      <c r="J126" s="13">
        <v>14766400</v>
      </c>
    </row>
    <row r="127" spans="1:10" ht="16.5" customHeight="1">
      <c r="A127" s="2">
        <v>124</v>
      </c>
      <c r="B127" s="23">
        <v>4</v>
      </c>
      <c r="C127" s="24" t="s">
        <v>246</v>
      </c>
      <c r="D127" s="23">
        <v>9</v>
      </c>
      <c r="E127" s="23" t="s">
        <v>25</v>
      </c>
      <c r="F127" s="25" t="s">
        <v>247</v>
      </c>
      <c r="G127" s="26">
        <v>13220000</v>
      </c>
      <c r="H127" s="26">
        <v>11714500</v>
      </c>
      <c r="I127" s="26">
        <v>11714500</v>
      </c>
      <c r="J127" s="26">
        <v>11714500</v>
      </c>
    </row>
    <row r="128" spans="1:10" ht="16.5" customHeight="1">
      <c r="A128" s="2">
        <v>125</v>
      </c>
      <c r="B128" s="23">
        <v>4</v>
      </c>
      <c r="C128" s="24" t="s">
        <v>248</v>
      </c>
      <c r="D128" s="23">
        <v>9</v>
      </c>
      <c r="E128" s="23" t="s">
        <v>34</v>
      </c>
      <c r="F128" s="25" t="s">
        <v>249</v>
      </c>
      <c r="G128" s="26">
        <v>7553748</v>
      </c>
      <c r="H128" s="26">
        <v>3051900</v>
      </c>
      <c r="I128" s="26">
        <v>3051900</v>
      </c>
      <c r="J128" s="26">
        <v>3051900</v>
      </c>
    </row>
    <row r="129" spans="1:10" ht="16.5" hidden="1" customHeight="1">
      <c r="A129" s="2">
        <v>126</v>
      </c>
      <c r="B129" s="10"/>
      <c r="C129" s="11" t="s">
        <v>250</v>
      </c>
      <c r="D129" s="10"/>
      <c r="E129" s="10"/>
      <c r="F129" s="12" t="s">
        <v>116</v>
      </c>
      <c r="G129" s="13">
        <v>3525708</v>
      </c>
      <c r="H129" s="13">
        <v>2712600</v>
      </c>
      <c r="I129" s="13">
        <v>2466000</v>
      </c>
      <c r="J129" s="13">
        <v>2466000</v>
      </c>
    </row>
    <row r="130" spans="1:10" ht="16.5" customHeight="1">
      <c r="A130" s="2">
        <v>127</v>
      </c>
      <c r="B130" s="23">
        <v>4</v>
      </c>
      <c r="C130" s="24" t="s">
        <v>251</v>
      </c>
      <c r="D130" s="23">
        <v>9</v>
      </c>
      <c r="E130" s="23" t="s">
        <v>25</v>
      </c>
      <c r="F130" s="25" t="s">
        <v>252</v>
      </c>
      <c r="G130" s="26">
        <v>2260000</v>
      </c>
      <c r="H130" s="26">
        <v>1956300</v>
      </c>
      <c r="I130" s="26">
        <v>1956300</v>
      </c>
      <c r="J130" s="26">
        <v>1956300</v>
      </c>
    </row>
    <row r="131" spans="1:10" ht="16.5" customHeight="1">
      <c r="A131" s="2">
        <v>128</v>
      </c>
      <c r="B131" s="23">
        <v>4</v>
      </c>
      <c r="C131" s="24" t="s">
        <v>253</v>
      </c>
      <c r="D131" s="23">
        <v>9</v>
      </c>
      <c r="E131" s="23" t="s">
        <v>34</v>
      </c>
      <c r="F131" s="25" t="s">
        <v>254</v>
      </c>
      <c r="G131" s="26">
        <v>1265708</v>
      </c>
      <c r="H131" s="26">
        <v>756300</v>
      </c>
      <c r="I131" s="26">
        <v>509700</v>
      </c>
      <c r="J131" s="26">
        <v>509700</v>
      </c>
    </row>
    <row r="132" spans="1:10" ht="16.5" hidden="1" customHeight="1">
      <c r="A132" s="2">
        <v>129</v>
      </c>
      <c r="B132" s="10"/>
      <c r="C132" s="11" t="s">
        <v>255</v>
      </c>
      <c r="D132" s="10"/>
      <c r="E132" s="10"/>
      <c r="F132" s="12" t="s">
        <v>124</v>
      </c>
      <c r="G132" s="13">
        <v>3465708</v>
      </c>
      <c r="H132" s="13">
        <v>2712600</v>
      </c>
      <c r="I132" s="13">
        <v>2466000</v>
      </c>
      <c r="J132" s="13">
        <v>2466000</v>
      </c>
    </row>
    <row r="133" spans="1:10" ht="16.5" customHeight="1">
      <c r="A133" s="2">
        <v>130</v>
      </c>
      <c r="B133" s="23">
        <v>4</v>
      </c>
      <c r="C133" s="24" t="s">
        <v>256</v>
      </c>
      <c r="D133" s="23">
        <v>9</v>
      </c>
      <c r="E133" s="23" t="s">
        <v>25</v>
      </c>
      <c r="F133" s="25" t="s">
        <v>257</v>
      </c>
      <c r="G133" s="26">
        <v>2200000</v>
      </c>
      <c r="H133" s="26">
        <v>1956300</v>
      </c>
      <c r="I133" s="26">
        <v>1956300</v>
      </c>
      <c r="J133" s="26">
        <v>1956300</v>
      </c>
    </row>
    <row r="134" spans="1:10" ht="16.5" customHeight="1">
      <c r="A134" s="2">
        <v>131</v>
      </c>
      <c r="B134" s="23">
        <v>4</v>
      </c>
      <c r="C134" s="24" t="s">
        <v>258</v>
      </c>
      <c r="D134" s="23">
        <v>9</v>
      </c>
      <c r="E134" s="23" t="s">
        <v>34</v>
      </c>
      <c r="F134" s="25" t="s">
        <v>259</v>
      </c>
      <c r="G134" s="26">
        <v>1265708</v>
      </c>
      <c r="H134" s="26">
        <v>756300</v>
      </c>
      <c r="I134" s="26">
        <v>509700</v>
      </c>
      <c r="J134" s="26">
        <v>509700</v>
      </c>
    </row>
    <row r="135" spans="1:10" ht="16.5" hidden="1" customHeight="1">
      <c r="A135" s="2">
        <v>132</v>
      </c>
      <c r="B135" s="10"/>
      <c r="C135" s="11" t="s">
        <v>260</v>
      </c>
      <c r="D135" s="10"/>
      <c r="E135" s="10"/>
      <c r="F135" s="12" t="s">
        <v>132</v>
      </c>
      <c r="G135" s="13">
        <v>6927516</v>
      </c>
      <c r="H135" s="13">
        <v>5419100</v>
      </c>
      <c r="I135" s="13">
        <v>4926400</v>
      </c>
      <c r="J135" s="13">
        <v>4926400</v>
      </c>
    </row>
    <row r="136" spans="1:10" ht="16.5" customHeight="1">
      <c r="A136" s="2">
        <v>133</v>
      </c>
      <c r="B136" s="23">
        <v>4</v>
      </c>
      <c r="C136" s="24" t="s">
        <v>261</v>
      </c>
      <c r="D136" s="23">
        <v>9</v>
      </c>
      <c r="E136" s="23" t="s">
        <v>25</v>
      </c>
      <c r="F136" s="25" t="s">
        <v>262</v>
      </c>
      <c r="G136" s="26">
        <v>4410000</v>
      </c>
      <c r="H136" s="26">
        <v>3908200</v>
      </c>
      <c r="I136" s="26">
        <v>3908200</v>
      </c>
      <c r="J136" s="26">
        <v>3908200</v>
      </c>
    </row>
    <row r="137" spans="1:10" ht="16.5" customHeight="1">
      <c r="A137" s="2">
        <v>134</v>
      </c>
      <c r="B137" s="23">
        <v>4</v>
      </c>
      <c r="C137" s="24" t="s">
        <v>263</v>
      </c>
      <c r="D137" s="23">
        <v>9</v>
      </c>
      <c r="E137" s="23" t="s">
        <v>34</v>
      </c>
      <c r="F137" s="25" t="s">
        <v>264</v>
      </c>
      <c r="G137" s="26">
        <v>2517516</v>
      </c>
      <c r="H137" s="26">
        <v>1510900</v>
      </c>
      <c r="I137" s="26">
        <v>1018200</v>
      </c>
      <c r="J137" s="26">
        <v>1018200</v>
      </c>
    </row>
    <row r="138" spans="1:10" ht="16.5" hidden="1" customHeight="1">
      <c r="A138" s="2">
        <v>135</v>
      </c>
      <c r="B138" s="10"/>
      <c r="C138" s="11" t="s">
        <v>265</v>
      </c>
      <c r="D138" s="10"/>
      <c r="E138" s="10"/>
      <c r="F138" s="12" t="s">
        <v>140</v>
      </c>
      <c r="G138" s="13">
        <v>8575592</v>
      </c>
      <c r="H138" s="13">
        <v>12834</v>
      </c>
      <c r="I138" s="13">
        <v>12834</v>
      </c>
      <c r="J138" s="13">
        <v>12834</v>
      </c>
    </row>
    <row r="139" spans="1:10" ht="16.5" customHeight="1">
      <c r="A139" s="2">
        <v>136</v>
      </c>
      <c r="B139" s="23">
        <v>4</v>
      </c>
      <c r="C139" s="24" t="s">
        <v>266</v>
      </c>
      <c r="D139" s="23">
        <v>9</v>
      </c>
      <c r="E139" s="23" t="s">
        <v>25</v>
      </c>
      <c r="F139" s="25" t="s">
        <v>267</v>
      </c>
      <c r="G139" s="26">
        <v>4620000</v>
      </c>
      <c r="H139" s="26">
        <v>12834</v>
      </c>
      <c r="I139" s="26">
        <v>12834</v>
      </c>
      <c r="J139" s="26">
        <v>12834</v>
      </c>
    </row>
    <row r="140" spans="1:10" ht="16.5" customHeight="1">
      <c r="A140" s="2">
        <v>137</v>
      </c>
      <c r="B140" s="23">
        <v>4</v>
      </c>
      <c r="C140" s="24" t="s">
        <v>268</v>
      </c>
      <c r="D140" s="23">
        <v>9</v>
      </c>
      <c r="E140" s="23" t="s">
        <v>34</v>
      </c>
      <c r="F140" s="25" t="s">
        <v>269</v>
      </c>
      <c r="G140" s="26">
        <v>3955592</v>
      </c>
      <c r="H140" s="26">
        <v>0</v>
      </c>
      <c r="I140" s="26">
        <v>0</v>
      </c>
      <c r="J140" s="26">
        <v>0</v>
      </c>
    </row>
    <row r="141" spans="1:10" ht="16.5" hidden="1" customHeight="1">
      <c r="A141" s="2">
        <v>138</v>
      </c>
      <c r="B141" s="18">
        <v>3</v>
      </c>
      <c r="C141" s="19" t="s">
        <v>270</v>
      </c>
      <c r="D141" s="18">
        <v>9</v>
      </c>
      <c r="E141" s="18"/>
      <c r="F141" s="20" t="s">
        <v>54</v>
      </c>
      <c r="G141" s="21">
        <v>49030000</v>
      </c>
      <c r="H141" s="21">
        <v>12060691</v>
      </c>
      <c r="I141" s="21">
        <v>12060691</v>
      </c>
      <c r="J141" s="21">
        <v>12060691</v>
      </c>
    </row>
    <row r="142" spans="1:10" ht="16.5" hidden="1" customHeight="1">
      <c r="A142" s="2">
        <v>139</v>
      </c>
      <c r="B142" s="10"/>
      <c r="C142" s="11" t="s">
        <v>271</v>
      </c>
      <c r="D142" s="10"/>
      <c r="E142" s="10"/>
      <c r="F142" s="12" t="s">
        <v>147</v>
      </c>
      <c r="G142" s="13">
        <v>31355000</v>
      </c>
      <c r="H142" s="13">
        <v>10582682</v>
      </c>
      <c r="I142" s="13">
        <v>10582682</v>
      </c>
      <c r="J142" s="13">
        <v>10582682</v>
      </c>
    </row>
    <row r="143" spans="1:10" ht="16.5" customHeight="1">
      <c r="A143" s="2">
        <v>140</v>
      </c>
      <c r="B143" s="23">
        <v>4</v>
      </c>
      <c r="C143" s="24" t="s">
        <v>272</v>
      </c>
      <c r="D143" s="23">
        <v>9</v>
      </c>
      <c r="E143" s="23" t="s">
        <v>25</v>
      </c>
      <c r="F143" s="25" t="s">
        <v>273</v>
      </c>
      <c r="G143" s="26">
        <v>27120000</v>
      </c>
      <c r="H143" s="26">
        <v>10582682</v>
      </c>
      <c r="I143" s="26">
        <v>10582682</v>
      </c>
      <c r="J143" s="26">
        <v>10582682</v>
      </c>
    </row>
    <row r="144" spans="1:10" s="32" customFormat="1" ht="16.5" customHeight="1">
      <c r="A144" s="2">
        <v>141</v>
      </c>
      <c r="B144" s="28">
        <v>4</v>
      </c>
      <c r="C144" s="29" t="s">
        <v>274</v>
      </c>
      <c r="D144" s="28">
        <v>9</v>
      </c>
      <c r="E144" s="28" t="s">
        <v>37</v>
      </c>
      <c r="F144" s="30" t="s">
        <v>275</v>
      </c>
      <c r="G144" s="31">
        <v>4235000</v>
      </c>
      <c r="H144" s="31">
        <v>0</v>
      </c>
      <c r="I144" s="31">
        <v>0</v>
      </c>
      <c r="J144" s="31">
        <v>0</v>
      </c>
    </row>
    <row r="145" spans="1:10" ht="16.5" hidden="1" customHeight="1">
      <c r="A145" s="2">
        <v>142</v>
      </c>
      <c r="B145" s="10"/>
      <c r="C145" s="11" t="s">
        <v>276</v>
      </c>
      <c r="D145" s="10"/>
      <c r="E145" s="10"/>
      <c r="F145" s="12" t="s">
        <v>153</v>
      </c>
      <c r="G145" s="13">
        <v>14160000</v>
      </c>
      <c r="H145" s="13">
        <v>386957</v>
      </c>
      <c r="I145" s="13">
        <v>386957</v>
      </c>
      <c r="J145" s="13">
        <v>386957</v>
      </c>
    </row>
    <row r="146" spans="1:10" ht="16.5" customHeight="1">
      <c r="A146" s="2">
        <v>143</v>
      </c>
      <c r="B146" s="23">
        <v>4</v>
      </c>
      <c r="C146" s="24" t="s">
        <v>277</v>
      </c>
      <c r="D146" s="23">
        <v>9</v>
      </c>
      <c r="E146" s="23" t="s">
        <v>25</v>
      </c>
      <c r="F146" s="25" t="s">
        <v>278</v>
      </c>
      <c r="G146" s="26">
        <v>14160000</v>
      </c>
      <c r="H146" s="26">
        <v>386957</v>
      </c>
      <c r="I146" s="26">
        <v>386957</v>
      </c>
      <c r="J146" s="26">
        <v>386957</v>
      </c>
    </row>
    <row r="147" spans="1:10" ht="16.5" hidden="1" customHeight="1">
      <c r="A147" s="2">
        <v>144</v>
      </c>
      <c r="B147" s="10"/>
      <c r="C147" s="11" t="s">
        <v>279</v>
      </c>
      <c r="D147" s="10"/>
      <c r="E147" s="10"/>
      <c r="F147" s="12" t="s">
        <v>157</v>
      </c>
      <c r="G147" s="13">
        <v>3515000</v>
      </c>
      <c r="H147" s="13">
        <v>1091052</v>
      </c>
      <c r="I147" s="13">
        <v>1091052</v>
      </c>
      <c r="J147" s="13">
        <v>1091052</v>
      </c>
    </row>
    <row r="148" spans="1:10" ht="16.5" customHeight="1">
      <c r="A148" s="2">
        <v>145</v>
      </c>
      <c r="B148" s="23">
        <v>4</v>
      </c>
      <c r="C148" s="24" t="s">
        <v>280</v>
      </c>
      <c r="D148" s="23">
        <v>9</v>
      </c>
      <c r="E148" s="23" t="s">
        <v>25</v>
      </c>
      <c r="F148" s="25" t="s">
        <v>281</v>
      </c>
      <c r="G148" s="26">
        <v>2020000</v>
      </c>
      <c r="H148" s="26">
        <v>1091052</v>
      </c>
      <c r="I148" s="26">
        <v>1091052</v>
      </c>
      <c r="J148" s="26">
        <v>1091052</v>
      </c>
    </row>
    <row r="149" spans="1:10" s="32" customFormat="1" ht="16.5" customHeight="1">
      <c r="A149" s="2">
        <v>146</v>
      </c>
      <c r="B149" s="28">
        <v>4</v>
      </c>
      <c r="C149" s="29" t="s">
        <v>282</v>
      </c>
      <c r="D149" s="28">
        <v>9</v>
      </c>
      <c r="E149" s="28" t="s">
        <v>37</v>
      </c>
      <c r="F149" s="30" t="s">
        <v>283</v>
      </c>
      <c r="G149" s="31">
        <v>1495000</v>
      </c>
      <c r="H149" s="31">
        <v>0</v>
      </c>
      <c r="I149" s="31">
        <v>0</v>
      </c>
      <c r="J149" s="31">
        <v>0</v>
      </c>
    </row>
    <row r="150" spans="1:10" ht="16.5" hidden="1" customHeight="1">
      <c r="A150" s="2">
        <v>147</v>
      </c>
      <c r="B150" s="10"/>
      <c r="C150" s="11" t="s">
        <v>284</v>
      </c>
      <c r="D150" s="10"/>
      <c r="E150" s="10"/>
      <c r="F150" s="12" t="s">
        <v>179</v>
      </c>
      <c r="G150" s="13">
        <v>14980000</v>
      </c>
      <c r="H150" s="13">
        <v>14980000</v>
      </c>
      <c r="I150" s="13">
        <v>0</v>
      </c>
      <c r="J150" s="13">
        <v>0</v>
      </c>
    </row>
    <row r="151" spans="1:10" ht="16.5" hidden="1" customHeight="1">
      <c r="A151" s="2">
        <v>148</v>
      </c>
      <c r="B151" s="18">
        <v>3</v>
      </c>
      <c r="C151" s="19" t="s">
        <v>285</v>
      </c>
      <c r="D151" s="18">
        <v>9</v>
      </c>
      <c r="E151" s="18"/>
      <c r="F151" s="20" t="s">
        <v>286</v>
      </c>
      <c r="G151" s="21">
        <v>14980000</v>
      </c>
      <c r="H151" s="21">
        <v>14980000</v>
      </c>
      <c r="I151" s="21">
        <v>0</v>
      </c>
      <c r="J151" s="21">
        <v>0</v>
      </c>
    </row>
    <row r="152" spans="1:10" ht="16.5" customHeight="1">
      <c r="A152" s="2">
        <v>149</v>
      </c>
      <c r="B152" s="23">
        <v>4</v>
      </c>
      <c r="C152" s="24" t="s">
        <v>287</v>
      </c>
      <c r="D152" s="23">
        <v>9</v>
      </c>
      <c r="E152" s="23" t="s">
        <v>25</v>
      </c>
      <c r="F152" s="25" t="s">
        <v>288</v>
      </c>
      <c r="G152" s="26">
        <v>14980000</v>
      </c>
      <c r="H152" s="26">
        <v>14980000</v>
      </c>
      <c r="I152" s="26">
        <v>0</v>
      </c>
      <c r="J152" s="26">
        <v>0</v>
      </c>
    </row>
    <row r="153" spans="1:10" ht="16.5" hidden="1" customHeight="1">
      <c r="A153" s="2">
        <v>150</v>
      </c>
      <c r="B153" s="10"/>
      <c r="C153" s="11" t="s">
        <v>289</v>
      </c>
      <c r="D153" s="10"/>
      <c r="E153" s="10"/>
      <c r="F153" s="12" t="s">
        <v>290</v>
      </c>
      <c r="G153" s="13">
        <v>90000000</v>
      </c>
      <c r="H153" s="13">
        <v>90000000</v>
      </c>
      <c r="I153" s="13">
        <v>27000000</v>
      </c>
      <c r="J153" s="13">
        <v>27000000</v>
      </c>
    </row>
    <row r="154" spans="1:10" ht="16.5" hidden="1" customHeight="1">
      <c r="A154" s="2">
        <v>151</v>
      </c>
      <c r="B154" s="14">
        <v>2</v>
      </c>
      <c r="C154" s="15" t="s">
        <v>291</v>
      </c>
      <c r="D154" s="14"/>
      <c r="E154" s="14"/>
      <c r="F154" s="16" t="s">
        <v>292</v>
      </c>
      <c r="G154" s="17">
        <v>90000000</v>
      </c>
      <c r="H154" s="17">
        <v>90000000</v>
      </c>
      <c r="I154" s="17">
        <v>27000000</v>
      </c>
      <c r="J154" s="17">
        <v>27000000</v>
      </c>
    </row>
    <row r="155" spans="1:10" ht="16.5" hidden="1" customHeight="1">
      <c r="A155" s="2">
        <v>152</v>
      </c>
      <c r="B155" s="10"/>
      <c r="C155" s="11" t="s">
        <v>293</v>
      </c>
      <c r="D155" s="10"/>
      <c r="E155" s="10"/>
      <c r="F155" s="12" t="s">
        <v>165</v>
      </c>
      <c r="G155" s="13">
        <v>90000000</v>
      </c>
      <c r="H155" s="13">
        <v>90000000</v>
      </c>
      <c r="I155" s="13">
        <v>27000000</v>
      </c>
      <c r="J155" s="13">
        <v>27000000</v>
      </c>
    </row>
    <row r="156" spans="1:10" ht="16.5" hidden="1" customHeight="1">
      <c r="A156" s="2">
        <v>153</v>
      </c>
      <c r="B156" s="18">
        <v>3</v>
      </c>
      <c r="C156" s="19" t="s">
        <v>294</v>
      </c>
      <c r="D156" s="18">
        <v>11</v>
      </c>
      <c r="E156" s="18"/>
      <c r="F156" s="20" t="s">
        <v>295</v>
      </c>
      <c r="G156" s="21">
        <v>45000000</v>
      </c>
      <c r="H156" s="21">
        <v>45000000</v>
      </c>
      <c r="I156" s="21">
        <v>27000000</v>
      </c>
      <c r="J156" s="21">
        <v>27000000</v>
      </c>
    </row>
    <row r="157" spans="1:10" ht="16.5" customHeight="1">
      <c r="A157" s="2">
        <v>154</v>
      </c>
      <c r="B157" s="23">
        <v>4</v>
      </c>
      <c r="C157" s="24" t="s">
        <v>296</v>
      </c>
      <c r="D157" s="23">
        <v>11</v>
      </c>
      <c r="E157" s="23" t="s">
        <v>25</v>
      </c>
      <c r="F157" s="25" t="s">
        <v>297</v>
      </c>
      <c r="G157" s="26">
        <v>45000000</v>
      </c>
      <c r="H157" s="26">
        <v>45000000</v>
      </c>
      <c r="I157" s="26">
        <v>27000000</v>
      </c>
      <c r="J157" s="26">
        <v>27000000</v>
      </c>
    </row>
    <row r="158" spans="1:10" ht="16.5" hidden="1" customHeight="1">
      <c r="A158" s="2">
        <v>155</v>
      </c>
      <c r="B158" s="18">
        <v>3</v>
      </c>
      <c r="C158" s="19" t="s">
        <v>298</v>
      </c>
      <c r="D158" s="18">
        <v>11</v>
      </c>
      <c r="E158" s="18"/>
      <c r="F158" s="20" t="s">
        <v>299</v>
      </c>
      <c r="G158" s="21">
        <v>45000000</v>
      </c>
      <c r="H158" s="21">
        <v>45000000</v>
      </c>
      <c r="I158" s="21">
        <v>0</v>
      </c>
      <c r="J158" s="21">
        <v>0</v>
      </c>
    </row>
    <row r="159" spans="1:10" ht="16.5" customHeight="1">
      <c r="A159" s="2">
        <v>156</v>
      </c>
      <c r="B159" s="23">
        <v>4</v>
      </c>
      <c r="C159" s="24" t="s">
        <v>300</v>
      </c>
      <c r="D159" s="23">
        <v>11</v>
      </c>
      <c r="E159" s="23" t="s">
        <v>37</v>
      </c>
      <c r="F159" s="25" t="s">
        <v>301</v>
      </c>
      <c r="G159" s="26">
        <v>45000000</v>
      </c>
      <c r="H159" s="26">
        <v>45000000</v>
      </c>
      <c r="I159" s="26">
        <v>0</v>
      </c>
      <c r="J159" s="26">
        <v>0</v>
      </c>
    </row>
    <row r="160" spans="1:10" ht="16.5" hidden="1" customHeight="1">
      <c r="A160" s="2">
        <v>157</v>
      </c>
      <c r="B160" s="10"/>
      <c r="C160" s="11" t="s">
        <v>302</v>
      </c>
      <c r="D160" s="10"/>
      <c r="E160" s="10"/>
      <c r="F160" s="12" t="s">
        <v>303</v>
      </c>
      <c r="G160" s="13">
        <v>11389654400.27</v>
      </c>
      <c r="H160" s="13">
        <v>8068633137.0799999</v>
      </c>
      <c r="I160" s="13">
        <v>6500735604.9700003</v>
      </c>
      <c r="J160" s="13">
        <v>6460680075.9700003</v>
      </c>
    </row>
    <row r="161" spans="1:10" ht="16.5" hidden="1" customHeight="1">
      <c r="A161" s="2">
        <v>158</v>
      </c>
      <c r="B161" s="10"/>
      <c r="C161" s="11" t="s">
        <v>304</v>
      </c>
      <c r="D161" s="10"/>
      <c r="E161" s="10"/>
      <c r="F161" s="12" t="s">
        <v>305</v>
      </c>
      <c r="G161" s="13">
        <v>3709401487.5900002</v>
      </c>
      <c r="H161" s="13">
        <v>1857011365.24</v>
      </c>
      <c r="I161" s="13">
        <v>1478763959.0699999</v>
      </c>
      <c r="J161" s="13">
        <v>1476227779.0699999</v>
      </c>
    </row>
    <row r="162" spans="1:10" ht="16.5" hidden="1" customHeight="1">
      <c r="A162" s="2">
        <v>159</v>
      </c>
      <c r="B162" s="14">
        <v>2</v>
      </c>
      <c r="C162" s="15" t="s">
        <v>306</v>
      </c>
      <c r="D162" s="14"/>
      <c r="E162" s="14"/>
      <c r="F162" s="16" t="s">
        <v>307</v>
      </c>
      <c r="G162" s="17">
        <v>1931106815.0699999</v>
      </c>
      <c r="H162" s="17">
        <v>865941431</v>
      </c>
      <c r="I162" s="17">
        <v>678750372</v>
      </c>
      <c r="J162" s="17">
        <v>678750372</v>
      </c>
    </row>
    <row r="163" spans="1:10" ht="16.5" hidden="1" customHeight="1">
      <c r="A163" s="2">
        <v>160</v>
      </c>
      <c r="B163" s="10"/>
      <c r="C163" s="11" t="s">
        <v>308</v>
      </c>
      <c r="D163" s="10"/>
      <c r="E163" s="10"/>
      <c r="F163" s="12" t="s">
        <v>309</v>
      </c>
      <c r="G163" s="13">
        <v>1045511758.0700001</v>
      </c>
      <c r="H163" s="13">
        <v>0</v>
      </c>
      <c r="I163" s="13">
        <v>0</v>
      </c>
      <c r="J163" s="13">
        <v>0</v>
      </c>
    </row>
    <row r="164" spans="1:10" ht="16.5" hidden="1" customHeight="1">
      <c r="A164" s="2">
        <v>161</v>
      </c>
      <c r="B164" s="18">
        <v>3</v>
      </c>
      <c r="C164" s="19" t="s">
        <v>310</v>
      </c>
      <c r="D164" s="18">
        <v>17</v>
      </c>
      <c r="E164" s="18"/>
      <c r="F164" s="20" t="s">
        <v>311</v>
      </c>
      <c r="G164" s="21">
        <v>1045511758.0700001</v>
      </c>
      <c r="H164" s="21">
        <v>0</v>
      </c>
      <c r="I164" s="21">
        <v>0</v>
      </c>
      <c r="J164" s="21">
        <v>0</v>
      </c>
    </row>
    <row r="165" spans="1:10" ht="16.5" customHeight="1">
      <c r="A165" s="2">
        <v>162</v>
      </c>
      <c r="B165" s="23">
        <v>4</v>
      </c>
      <c r="C165" s="24" t="s">
        <v>312</v>
      </c>
      <c r="D165" s="23">
        <v>17</v>
      </c>
      <c r="E165" s="23" t="s">
        <v>37</v>
      </c>
      <c r="F165" s="25" t="s">
        <v>313</v>
      </c>
      <c r="G165" s="26">
        <v>1045511758.0700001</v>
      </c>
      <c r="H165" s="26">
        <v>0</v>
      </c>
      <c r="I165" s="26">
        <v>0</v>
      </c>
      <c r="J165" s="26">
        <v>0</v>
      </c>
    </row>
    <row r="166" spans="1:10" ht="16.5" hidden="1" customHeight="1">
      <c r="A166" s="2">
        <v>163</v>
      </c>
      <c r="B166" s="10"/>
      <c r="C166" s="11" t="s">
        <v>314</v>
      </c>
      <c r="D166" s="10">
        <v>17</v>
      </c>
      <c r="E166" s="10"/>
      <c r="F166" s="12" t="s">
        <v>315</v>
      </c>
      <c r="G166" s="13">
        <v>53714160</v>
      </c>
      <c r="H166" s="13">
        <v>53714160</v>
      </c>
      <c r="I166" s="13">
        <v>53714160</v>
      </c>
      <c r="J166" s="13">
        <v>53714160</v>
      </c>
    </row>
    <row r="167" spans="1:10" ht="16.5" hidden="1" customHeight="1">
      <c r="A167" s="2">
        <v>164</v>
      </c>
      <c r="B167" s="18">
        <v>3</v>
      </c>
      <c r="C167" s="19" t="s">
        <v>316</v>
      </c>
      <c r="D167" s="18">
        <v>17</v>
      </c>
      <c r="E167" s="18"/>
      <c r="F167" s="20" t="s">
        <v>317</v>
      </c>
      <c r="G167" s="21">
        <v>53714160</v>
      </c>
      <c r="H167" s="21">
        <v>53714160</v>
      </c>
      <c r="I167" s="21">
        <v>53714160</v>
      </c>
      <c r="J167" s="21">
        <v>53714160</v>
      </c>
    </row>
    <row r="168" spans="1:10" ht="16.5" customHeight="1">
      <c r="A168" s="2">
        <v>165</v>
      </c>
      <c r="B168" s="23">
        <v>4</v>
      </c>
      <c r="C168" s="24" t="s">
        <v>318</v>
      </c>
      <c r="D168" s="23">
        <v>17</v>
      </c>
      <c r="E168" s="23" t="s">
        <v>25</v>
      </c>
      <c r="F168" s="25" t="s">
        <v>319</v>
      </c>
      <c r="G168" s="26">
        <v>53714160</v>
      </c>
      <c r="H168" s="26">
        <v>53714160</v>
      </c>
      <c r="I168" s="26">
        <v>53714160</v>
      </c>
      <c r="J168" s="26">
        <v>53714160</v>
      </c>
    </row>
    <row r="169" spans="1:10" ht="16.5" hidden="1" customHeight="1">
      <c r="A169" s="2">
        <v>166</v>
      </c>
      <c r="B169" s="10"/>
      <c r="C169" s="11" t="s">
        <v>320</v>
      </c>
      <c r="D169" s="10">
        <v>17</v>
      </c>
      <c r="E169" s="10"/>
      <c r="F169" s="12" t="s">
        <v>321</v>
      </c>
      <c r="G169" s="13">
        <v>76439312</v>
      </c>
      <c r="H169" s="13">
        <v>76439304</v>
      </c>
      <c r="I169" s="13">
        <v>70069362</v>
      </c>
      <c r="J169" s="13">
        <v>70069362</v>
      </c>
    </row>
    <row r="170" spans="1:10" ht="16.5" hidden="1" customHeight="1">
      <c r="A170" s="2">
        <v>167</v>
      </c>
      <c r="B170" s="18">
        <v>3</v>
      </c>
      <c r="C170" s="19" t="s">
        <v>322</v>
      </c>
      <c r="D170" s="18">
        <v>17</v>
      </c>
      <c r="E170" s="18"/>
      <c r="F170" s="20" t="s">
        <v>323</v>
      </c>
      <c r="G170" s="21">
        <v>76439312</v>
      </c>
      <c r="H170" s="21">
        <v>76439304</v>
      </c>
      <c r="I170" s="21">
        <v>70069362</v>
      </c>
      <c r="J170" s="21">
        <v>70069362</v>
      </c>
    </row>
    <row r="171" spans="1:10" ht="16.5" customHeight="1">
      <c r="A171" s="2">
        <v>168</v>
      </c>
      <c r="B171" s="23">
        <v>4</v>
      </c>
      <c r="C171" s="24" t="s">
        <v>324</v>
      </c>
      <c r="D171" s="23">
        <v>17</v>
      </c>
      <c r="E171" s="23" t="s">
        <v>25</v>
      </c>
      <c r="F171" s="25" t="s">
        <v>325</v>
      </c>
      <c r="G171" s="26">
        <v>76439312</v>
      </c>
      <c r="H171" s="26">
        <v>76439304</v>
      </c>
      <c r="I171" s="26">
        <v>70069362</v>
      </c>
      <c r="J171" s="26">
        <v>70069362</v>
      </c>
    </row>
    <row r="172" spans="1:10" ht="16.5" hidden="1" customHeight="1">
      <c r="A172" s="2">
        <v>169</v>
      </c>
      <c r="B172" s="10"/>
      <c r="C172" s="11" t="s">
        <v>326</v>
      </c>
      <c r="D172" s="10">
        <v>17</v>
      </c>
      <c r="E172" s="10"/>
      <c r="F172" s="12" t="s">
        <v>165</v>
      </c>
      <c r="G172" s="13">
        <v>306941845</v>
      </c>
      <c r="H172" s="13">
        <v>288041570</v>
      </c>
      <c r="I172" s="13">
        <v>239095105</v>
      </c>
      <c r="J172" s="13">
        <v>239095105</v>
      </c>
    </row>
    <row r="173" spans="1:10" ht="16.5" hidden="1" customHeight="1">
      <c r="A173" s="2">
        <v>170</v>
      </c>
      <c r="B173" s="18">
        <v>3</v>
      </c>
      <c r="C173" s="19" t="s">
        <v>327</v>
      </c>
      <c r="D173" s="18">
        <v>17</v>
      </c>
      <c r="E173" s="18"/>
      <c r="F173" s="20" t="s">
        <v>328</v>
      </c>
      <c r="G173" s="21">
        <v>0</v>
      </c>
      <c r="H173" s="21">
        <v>0</v>
      </c>
      <c r="I173" s="21">
        <v>0</v>
      </c>
      <c r="J173" s="21">
        <v>0</v>
      </c>
    </row>
    <row r="174" spans="1:10" ht="16.5" customHeight="1">
      <c r="A174" s="2">
        <v>171</v>
      </c>
      <c r="B174" s="23">
        <v>4</v>
      </c>
      <c r="C174" s="24" t="s">
        <v>329</v>
      </c>
      <c r="D174" s="23">
        <v>17</v>
      </c>
      <c r="E174" s="23" t="s">
        <v>330</v>
      </c>
      <c r="F174" s="25" t="s">
        <v>331</v>
      </c>
      <c r="G174" s="26">
        <v>0</v>
      </c>
      <c r="H174" s="26">
        <v>0</v>
      </c>
      <c r="I174" s="26">
        <v>0</v>
      </c>
      <c r="J174" s="26">
        <v>0</v>
      </c>
    </row>
    <row r="175" spans="1:10" ht="16.5" hidden="1" customHeight="1">
      <c r="A175" s="2">
        <v>172</v>
      </c>
      <c r="B175" s="18">
        <v>3</v>
      </c>
      <c r="C175" s="19" t="s">
        <v>332</v>
      </c>
      <c r="D175" s="18">
        <v>17</v>
      </c>
      <c r="E175" s="18"/>
      <c r="F175" s="20" t="s">
        <v>328</v>
      </c>
      <c r="G175" s="21">
        <v>0</v>
      </c>
      <c r="H175" s="21">
        <v>0</v>
      </c>
      <c r="I175" s="21">
        <v>0</v>
      </c>
      <c r="J175" s="21">
        <v>0</v>
      </c>
    </row>
    <row r="176" spans="1:10" ht="16.5" customHeight="1">
      <c r="A176" s="2">
        <v>173</v>
      </c>
      <c r="B176" s="23">
        <v>4</v>
      </c>
      <c r="C176" s="24" t="s">
        <v>333</v>
      </c>
      <c r="D176" s="23">
        <v>17</v>
      </c>
      <c r="E176" s="23" t="s">
        <v>334</v>
      </c>
      <c r="F176" s="25" t="s">
        <v>335</v>
      </c>
      <c r="G176" s="26">
        <v>0</v>
      </c>
      <c r="H176" s="26">
        <v>0</v>
      </c>
      <c r="I176" s="26">
        <v>0</v>
      </c>
      <c r="J176" s="26">
        <v>0</v>
      </c>
    </row>
    <row r="177" spans="1:10" ht="16.5" hidden="1" customHeight="1">
      <c r="A177" s="2">
        <v>174</v>
      </c>
      <c r="B177" s="18">
        <v>3</v>
      </c>
      <c r="C177" s="19" t="s">
        <v>336</v>
      </c>
      <c r="D177" s="18">
        <v>17</v>
      </c>
      <c r="E177" s="18"/>
      <c r="F177" s="20" t="s">
        <v>337</v>
      </c>
      <c r="G177" s="21">
        <v>0</v>
      </c>
      <c r="H177" s="21">
        <v>0</v>
      </c>
      <c r="I177" s="21">
        <v>0</v>
      </c>
      <c r="J177" s="21">
        <v>0</v>
      </c>
    </row>
    <row r="178" spans="1:10" ht="16.5" customHeight="1">
      <c r="A178" s="2">
        <v>175</v>
      </c>
      <c r="B178" s="23">
        <v>4</v>
      </c>
      <c r="C178" s="24" t="s">
        <v>338</v>
      </c>
      <c r="D178" s="23">
        <v>17</v>
      </c>
      <c r="E178" s="23" t="s">
        <v>330</v>
      </c>
      <c r="F178" s="25" t="s">
        <v>339</v>
      </c>
      <c r="G178" s="26">
        <v>0</v>
      </c>
      <c r="H178" s="26">
        <v>0</v>
      </c>
      <c r="I178" s="26">
        <v>0</v>
      </c>
      <c r="J178" s="26">
        <v>0</v>
      </c>
    </row>
    <row r="179" spans="1:10" ht="16.5" hidden="1" customHeight="1">
      <c r="A179" s="2">
        <v>176</v>
      </c>
      <c r="B179" s="18">
        <v>3</v>
      </c>
      <c r="C179" s="19" t="s">
        <v>340</v>
      </c>
      <c r="D179" s="18">
        <v>17</v>
      </c>
      <c r="E179" s="18"/>
      <c r="F179" s="20" t="s">
        <v>341</v>
      </c>
      <c r="G179" s="21">
        <v>0</v>
      </c>
      <c r="H179" s="21">
        <v>0</v>
      </c>
      <c r="I179" s="21">
        <v>0</v>
      </c>
      <c r="J179" s="21">
        <v>0</v>
      </c>
    </row>
    <row r="180" spans="1:10" ht="16.5" customHeight="1">
      <c r="A180" s="2">
        <v>177</v>
      </c>
      <c r="B180" s="23">
        <v>4</v>
      </c>
      <c r="C180" s="24" t="s">
        <v>342</v>
      </c>
      <c r="D180" s="23">
        <v>17</v>
      </c>
      <c r="E180" s="23" t="s">
        <v>25</v>
      </c>
      <c r="F180" s="25" t="s">
        <v>343</v>
      </c>
      <c r="G180" s="26">
        <v>0</v>
      </c>
      <c r="H180" s="26">
        <v>0</v>
      </c>
      <c r="I180" s="26">
        <v>0</v>
      </c>
      <c r="J180" s="26">
        <v>0</v>
      </c>
    </row>
    <row r="181" spans="1:10" ht="16.5" hidden="1" customHeight="1">
      <c r="A181" s="2">
        <v>178</v>
      </c>
      <c r="B181" s="18">
        <v>3</v>
      </c>
      <c r="C181" s="19" t="s">
        <v>344</v>
      </c>
      <c r="D181" s="18">
        <v>17</v>
      </c>
      <c r="E181" s="18"/>
      <c r="F181" s="20" t="s">
        <v>345</v>
      </c>
      <c r="G181" s="21">
        <v>306941845</v>
      </c>
      <c r="H181" s="21">
        <v>288041570</v>
      </c>
      <c r="I181" s="21">
        <v>239095105</v>
      </c>
      <c r="J181" s="21">
        <v>239095105</v>
      </c>
    </row>
    <row r="182" spans="1:10" ht="16.5" customHeight="1">
      <c r="A182" s="2">
        <v>179</v>
      </c>
      <c r="B182" s="23">
        <v>4</v>
      </c>
      <c r="C182" s="24" t="s">
        <v>346</v>
      </c>
      <c r="D182" s="23">
        <v>17</v>
      </c>
      <c r="E182" s="23" t="s">
        <v>25</v>
      </c>
      <c r="F182" s="25" t="s">
        <v>347</v>
      </c>
      <c r="G182" s="26">
        <v>306941845</v>
      </c>
      <c r="H182" s="26">
        <v>288041570</v>
      </c>
      <c r="I182" s="26">
        <v>239095105</v>
      </c>
      <c r="J182" s="26">
        <v>239095105</v>
      </c>
    </row>
    <row r="183" spans="1:10" ht="16.5" hidden="1" customHeight="1">
      <c r="A183" s="2">
        <v>180</v>
      </c>
      <c r="B183" s="18">
        <v>3</v>
      </c>
      <c r="C183" s="19" t="s">
        <v>348</v>
      </c>
      <c r="D183" s="18">
        <v>17</v>
      </c>
      <c r="E183" s="18"/>
      <c r="F183" s="20" t="s">
        <v>349</v>
      </c>
      <c r="G183" s="21">
        <v>0</v>
      </c>
      <c r="H183" s="21">
        <v>0</v>
      </c>
      <c r="I183" s="21">
        <v>0</v>
      </c>
      <c r="J183" s="21">
        <v>0</v>
      </c>
    </row>
    <row r="184" spans="1:10" ht="16.5" customHeight="1">
      <c r="A184" s="2">
        <v>181</v>
      </c>
      <c r="B184" s="23">
        <v>4</v>
      </c>
      <c r="C184" s="24" t="s">
        <v>350</v>
      </c>
      <c r="D184" s="23">
        <v>17</v>
      </c>
      <c r="E184" s="23" t="s">
        <v>330</v>
      </c>
      <c r="F184" s="25" t="s">
        <v>351</v>
      </c>
      <c r="G184" s="26">
        <v>0</v>
      </c>
      <c r="H184" s="26">
        <v>0</v>
      </c>
      <c r="I184" s="26">
        <v>0</v>
      </c>
      <c r="J184" s="26">
        <v>0</v>
      </c>
    </row>
    <row r="185" spans="1:10" ht="16.5" hidden="1" customHeight="1">
      <c r="A185" s="2">
        <v>182</v>
      </c>
      <c r="B185" s="18">
        <v>3</v>
      </c>
      <c r="C185" s="19" t="s">
        <v>352</v>
      </c>
      <c r="D185" s="18">
        <v>17</v>
      </c>
      <c r="E185" s="18"/>
      <c r="F185" s="20" t="s">
        <v>353</v>
      </c>
      <c r="G185" s="21">
        <v>0</v>
      </c>
      <c r="H185" s="21">
        <v>0</v>
      </c>
      <c r="I185" s="21">
        <v>0</v>
      </c>
      <c r="J185" s="21">
        <v>0</v>
      </c>
    </row>
    <row r="186" spans="1:10" ht="16.5" customHeight="1">
      <c r="A186" s="2">
        <v>183</v>
      </c>
      <c r="B186" s="23">
        <v>4</v>
      </c>
      <c r="C186" s="24" t="s">
        <v>354</v>
      </c>
      <c r="D186" s="23">
        <v>17</v>
      </c>
      <c r="E186" s="23" t="s">
        <v>25</v>
      </c>
      <c r="F186" s="25" t="s">
        <v>355</v>
      </c>
      <c r="G186" s="26">
        <v>0</v>
      </c>
      <c r="H186" s="26">
        <v>0</v>
      </c>
      <c r="I186" s="26">
        <v>0</v>
      </c>
      <c r="J186" s="26">
        <v>0</v>
      </c>
    </row>
    <row r="187" spans="1:10" ht="16.5" hidden="1" customHeight="1">
      <c r="A187" s="2">
        <v>184</v>
      </c>
      <c r="B187" s="18">
        <v>3</v>
      </c>
      <c r="C187" s="19" t="s">
        <v>356</v>
      </c>
      <c r="D187" s="18">
        <v>17</v>
      </c>
      <c r="E187" s="18"/>
      <c r="F187" s="20" t="s">
        <v>357</v>
      </c>
      <c r="G187" s="21">
        <v>0</v>
      </c>
      <c r="H187" s="21">
        <v>0</v>
      </c>
      <c r="I187" s="21">
        <v>0</v>
      </c>
      <c r="J187" s="21">
        <v>0</v>
      </c>
    </row>
    <row r="188" spans="1:10" ht="16.5" customHeight="1">
      <c r="A188" s="2">
        <v>185</v>
      </c>
      <c r="B188" s="23">
        <v>4</v>
      </c>
      <c r="C188" s="24" t="s">
        <v>358</v>
      </c>
      <c r="D188" s="23">
        <v>17</v>
      </c>
      <c r="E188" s="23" t="s">
        <v>25</v>
      </c>
      <c r="F188" s="25" t="s">
        <v>359</v>
      </c>
      <c r="G188" s="26">
        <v>0</v>
      </c>
      <c r="H188" s="26">
        <v>0</v>
      </c>
      <c r="I188" s="26">
        <v>0</v>
      </c>
      <c r="J188" s="26">
        <v>0</v>
      </c>
    </row>
    <row r="189" spans="1:10" ht="16.5" hidden="1" customHeight="1">
      <c r="A189" s="2">
        <v>186</v>
      </c>
      <c r="B189" s="18">
        <v>3</v>
      </c>
      <c r="C189" s="19" t="s">
        <v>360</v>
      </c>
      <c r="D189" s="18">
        <v>17</v>
      </c>
      <c r="E189" s="18"/>
      <c r="F189" s="20" t="s">
        <v>361</v>
      </c>
      <c r="G189" s="21">
        <v>0</v>
      </c>
      <c r="H189" s="21">
        <v>0</v>
      </c>
      <c r="I189" s="21">
        <v>0</v>
      </c>
      <c r="J189" s="21">
        <v>0</v>
      </c>
    </row>
    <row r="190" spans="1:10" ht="16.5" customHeight="1">
      <c r="A190" s="2">
        <v>187</v>
      </c>
      <c r="B190" s="23">
        <v>4</v>
      </c>
      <c r="C190" s="24" t="s">
        <v>362</v>
      </c>
      <c r="D190" s="23">
        <v>17</v>
      </c>
      <c r="E190" s="23" t="s">
        <v>25</v>
      </c>
      <c r="F190" s="25" t="s">
        <v>363</v>
      </c>
      <c r="G190" s="26">
        <v>0</v>
      </c>
      <c r="H190" s="26">
        <v>0</v>
      </c>
      <c r="I190" s="26">
        <v>0</v>
      </c>
      <c r="J190" s="26">
        <v>0</v>
      </c>
    </row>
    <row r="191" spans="1:10" ht="16.5" hidden="1" customHeight="1">
      <c r="A191" s="2">
        <v>188</v>
      </c>
      <c r="B191" s="10"/>
      <c r="C191" s="11" t="s">
        <v>364</v>
      </c>
      <c r="D191" s="10"/>
      <c r="E191" s="10"/>
      <c r="F191" s="12" t="s">
        <v>365</v>
      </c>
      <c r="G191" s="13">
        <v>255182799</v>
      </c>
      <c r="H191" s="13">
        <v>255000000</v>
      </c>
      <c r="I191" s="13">
        <v>255000000</v>
      </c>
      <c r="J191" s="13">
        <v>255000000</v>
      </c>
    </row>
    <row r="192" spans="1:10" ht="16.5" hidden="1" customHeight="1">
      <c r="A192" s="2">
        <v>189</v>
      </c>
      <c r="B192" s="18">
        <v>3</v>
      </c>
      <c r="C192" s="19" t="s">
        <v>366</v>
      </c>
      <c r="D192" s="18">
        <v>12</v>
      </c>
      <c r="E192" s="18"/>
      <c r="F192" s="20" t="s">
        <v>367</v>
      </c>
      <c r="G192" s="21">
        <v>0</v>
      </c>
      <c r="H192" s="21">
        <v>0</v>
      </c>
      <c r="I192" s="21">
        <v>0</v>
      </c>
      <c r="J192" s="21">
        <v>0</v>
      </c>
    </row>
    <row r="193" spans="1:10" ht="16.5" customHeight="1">
      <c r="A193" s="2">
        <v>190</v>
      </c>
      <c r="B193" s="23">
        <v>4</v>
      </c>
      <c r="C193" s="24" t="s">
        <v>368</v>
      </c>
      <c r="D193" s="23">
        <v>12</v>
      </c>
      <c r="E193" s="23" t="s">
        <v>369</v>
      </c>
      <c r="F193" s="25" t="s">
        <v>370</v>
      </c>
      <c r="G193" s="26">
        <v>0</v>
      </c>
      <c r="H193" s="26">
        <v>0</v>
      </c>
      <c r="I193" s="26">
        <v>0</v>
      </c>
      <c r="J193" s="26">
        <v>0</v>
      </c>
    </row>
    <row r="194" spans="1:10" ht="16.5" hidden="1" customHeight="1">
      <c r="A194" s="2">
        <v>191</v>
      </c>
      <c r="B194" s="18">
        <v>3</v>
      </c>
      <c r="C194" s="19" t="s">
        <v>371</v>
      </c>
      <c r="D194" s="18">
        <v>12</v>
      </c>
      <c r="E194" s="18"/>
      <c r="F194" s="20" t="s">
        <v>367</v>
      </c>
      <c r="G194" s="21">
        <v>0</v>
      </c>
      <c r="H194" s="21">
        <v>0</v>
      </c>
      <c r="I194" s="21">
        <v>0</v>
      </c>
      <c r="J194" s="21">
        <v>0</v>
      </c>
    </row>
    <row r="195" spans="1:10" ht="16.5" customHeight="1">
      <c r="A195" s="2">
        <v>192</v>
      </c>
      <c r="B195" s="23">
        <v>4</v>
      </c>
      <c r="C195" s="24" t="s">
        <v>372</v>
      </c>
      <c r="D195" s="23">
        <v>12</v>
      </c>
      <c r="E195" s="23" t="s">
        <v>373</v>
      </c>
      <c r="F195" s="25" t="s">
        <v>374</v>
      </c>
      <c r="G195" s="26">
        <v>0</v>
      </c>
      <c r="H195" s="26">
        <v>0</v>
      </c>
      <c r="I195" s="26">
        <v>0</v>
      </c>
      <c r="J195" s="26">
        <v>0</v>
      </c>
    </row>
    <row r="196" spans="1:10" ht="16.5" hidden="1" customHeight="1">
      <c r="A196" s="2">
        <v>193</v>
      </c>
      <c r="B196" s="18">
        <v>3</v>
      </c>
      <c r="C196" s="19" t="s">
        <v>375</v>
      </c>
      <c r="D196" s="18">
        <v>12</v>
      </c>
      <c r="E196" s="18"/>
      <c r="F196" s="20" t="s">
        <v>367</v>
      </c>
      <c r="G196" s="21">
        <v>182799</v>
      </c>
      <c r="H196" s="21">
        <v>0</v>
      </c>
      <c r="I196" s="21">
        <v>0</v>
      </c>
      <c r="J196" s="21">
        <v>0</v>
      </c>
    </row>
    <row r="197" spans="1:10" ht="16.5" customHeight="1">
      <c r="A197" s="2">
        <v>194</v>
      </c>
      <c r="B197" s="23">
        <v>4</v>
      </c>
      <c r="C197" s="24" t="s">
        <v>376</v>
      </c>
      <c r="D197" s="23">
        <v>12</v>
      </c>
      <c r="E197" s="23" t="s">
        <v>34</v>
      </c>
      <c r="F197" s="25" t="s">
        <v>377</v>
      </c>
      <c r="G197" s="26">
        <v>182799</v>
      </c>
      <c r="H197" s="26">
        <v>0</v>
      </c>
      <c r="I197" s="26">
        <v>0</v>
      </c>
      <c r="J197" s="26">
        <v>0</v>
      </c>
    </row>
    <row r="198" spans="1:10" ht="16.5" hidden="1" customHeight="1">
      <c r="A198" s="2">
        <v>195</v>
      </c>
      <c r="B198" s="18">
        <v>3</v>
      </c>
      <c r="C198" s="19" t="s">
        <v>378</v>
      </c>
      <c r="D198" s="18">
        <v>12</v>
      </c>
      <c r="E198" s="18"/>
      <c r="F198" s="20" t="s">
        <v>379</v>
      </c>
      <c r="G198" s="21">
        <v>0</v>
      </c>
      <c r="H198" s="21">
        <v>0</v>
      </c>
      <c r="I198" s="21">
        <v>0</v>
      </c>
      <c r="J198" s="21">
        <v>0</v>
      </c>
    </row>
    <row r="199" spans="1:10" ht="16.5" customHeight="1">
      <c r="A199" s="2">
        <v>196</v>
      </c>
      <c r="B199" s="23">
        <v>4</v>
      </c>
      <c r="C199" s="24" t="s">
        <v>380</v>
      </c>
      <c r="D199" s="23">
        <v>12</v>
      </c>
      <c r="E199" s="23" t="s">
        <v>369</v>
      </c>
      <c r="F199" s="25" t="s">
        <v>381</v>
      </c>
      <c r="G199" s="26">
        <v>0</v>
      </c>
      <c r="H199" s="26">
        <v>0</v>
      </c>
      <c r="I199" s="26">
        <v>0</v>
      </c>
      <c r="J199" s="26">
        <v>0</v>
      </c>
    </row>
    <row r="200" spans="1:10" ht="16.5" hidden="1" customHeight="1">
      <c r="A200" s="2">
        <v>197</v>
      </c>
      <c r="B200" s="18">
        <v>3</v>
      </c>
      <c r="C200" s="19" t="s">
        <v>382</v>
      </c>
      <c r="D200" s="18">
        <v>12</v>
      </c>
      <c r="E200" s="18"/>
      <c r="F200" s="20" t="s">
        <v>383</v>
      </c>
      <c r="G200" s="21">
        <v>0</v>
      </c>
      <c r="H200" s="21">
        <v>0</v>
      </c>
      <c r="I200" s="21">
        <v>0</v>
      </c>
      <c r="J200" s="21">
        <v>0</v>
      </c>
    </row>
    <row r="201" spans="1:10" ht="16.5" customHeight="1">
      <c r="A201" s="2">
        <v>198</v>
      </c>
      <c r="B201" s="23">
        <v>4</v>
      </c>
      <c r="C201" s="24" t="s">
        <v>384</v>
      </c>
      <c r="D201" s="23">
        <v>12</v>
      </c>
      <c r="E201" s="23" t="s">
        <v>369</v>
      </c>
      <c r="F201" s="25" t="s">
        <v>385</v>
      </c>
      <c r="G201" s="26">
        <v>0</v>
      </c>
      <c r="H201" s="26">
        <v>0</v>
      </c>
      <c r="I201" s="26">
        <v>0</v>
      </c>
      <c r="J201" s="26">
        <v>0</v>
      </c>
    </row>
    <row r="202" spans="1:10" ht="16.5" hidden="1" customHeight="1">
      <c r="A202" s="2">
        <v>199</v>
      </c>
      <c r="B202" s="18">
        <v>3</v>
      </c>
      <c r="C202" s="19" t="s">
        <v>386</v>
      </c>
      <c r="D202" s="18">
        <v>14</v>
      </c>
      <c r="E202" s="18"/>
      <c r="F202" s="20" t="s">
        <v>387</v>
      </c>
      <c r="G202" s="21">
        <v>255000000</v>
      </c>
      <c r="H202" s="21">
        <v>255000000</v>
      </c>
      <c r="I202" s="21">
        <v>255000000</v>
      </c>
      <c r="J202" s="21">
        <v>255000000</v>
      </c>
    </row>
    <row r="203" spans="1:10" ht="16.5" customHeight="1">
      <c r="A203" s="2">
        <v>200</v>
      </c>
      <c r="B203" s="23">
        <v>4</v>
      </c>
      <c r="C203" s="24" t="s">
        <v>388</v>
      </c>
      <c r="D203" s="23">
        <v>14</v>
      </c>
      <c r="E203" s="23" t="s">
        <v>25</v>
      </c>
      <c r="F203" s="25" t="s">
        <v>389</v>
      </c>
      <c r="G203" s="26">
        <v>255000000</v>
      </c>
      <c r="H203" s="26">
        <v>255000000</v>
      </c>
      <c r="I203" s="26">
        <v>255000000</v>
      </c>
      <c r="J203" s="26">
        <v>255000000</v>
      </c>
    </row>
    <row r="204" spans="1:10" ht="16.5" hidden="1" customHeight="1">
      <c r="A204" s="2">
        <v>201</v>
      </c>
      <c r="B204" s="18">
        <v>3</v>
      </c>
      <c r="C204" s="19" t="s">
        <v>390</v>
      </c>
      <c r="D204" s="18">
        <v>17</v>
      </c>
      <c r="E204" s="18"/>
      <c r="F204" s="20" t="s">
        <v>391</v>
      </c>
      <c r="G204" s="21">
        <v>0</v>
      </c>
      <c r="H204" s="21">
        <v>0</v>
      </c>
      <c r="I204" s="21">
        <v>0</v>
      </c>
      <c r="J204" s="21">
        <v>0</v>
      </c>
    </row>
    <row r="205" spans="1:10" ht="16.5" customHeight="1">
      <c r="A205" s="2">
        <v>202</v>
      </c>
      <c r="B205" s="23">
        <v>4</v>
      </c>
      <c r="C205" s="24" t="s">
        <v>392</v>
      </c>
      <c r="D205" s="23">
        <v>17</v>
      </c>
      <c r="E205" s="23" t="s">
        <v>25</v>
      </c>
      <c r="F205" s="25" t="s">
        <v>393</v>
      </c>
      <c r="G205" s="26">
        <v>0</v>
      </c>
      <c r="H205" s="26">
        <v>0</v>
      </c>
      <c r="I205" s="26">
        <v>0</v>
      </c>
      <c r="J205" s="26">
        <v>0</v>
      </c>
    </row>
    <row r="206" spans="1:10" ht="16.5" hidden="1" customHeight="1">
      <c r="A206" s="2">
        <v>203</v>
      </c>
      <c r="B206" s="10"/>
      <c r="C206" s="11" t="s">
        <v>394</v>
      </c>
      <c r="D206" s="10"/>
      <c r="E206" s="10"/>
      <c r="F206" s="12" t="s">
        <v>395</v>
      </c>
      <c r="G206" s="13">
        <v>178316941</v>
      </c>
      <c r="H206" s="13">
        <v>177746397</v>
      </c>
      <c r="I206" s="13">
        <v>45871745</v>
      </c>
      <c r="J206" s="13">
        <v>45871745</v>
      </c>
    </row>
    <row r="207" spans="1:10" ht="16.5" hidden="1" customHeight="1">
      <c r="A207" s="2">
        <v>204</v>
      </c>
      <c r="B207" s="18">
        <v>3</v>
      </c>
      <c r="C207" s="19" t="s">
        <v>396</v>
      </c>
      <c r="D207" s="18">
        <v>23</v>
      </c>
      <c r="E207" s="18"/>
      <c r="F207" s="20" t="s">
        <v>397</v>
      </c>
      <c r="G207" s="21">
        <v>178316941</v>
      </c>
      <c r="H207" s="21">
        <v>177746397</v>
      </c>
      <c r="I207" s="21">
        <v>45871745</v>
      </c>
      <c r="J207" s="21">
        <v>45871745</v>
      </c>
    </row>
    <row r="208" spans="1:10" ht="16.5" customHeight="1">
      <c r="A208" s="2">
        <v>205</v>
      </c>
      <c r="B208" s="23">
        <v>4</v>
      </c>
      <c r="C208" s="24" t="s">
        <v>398</v>
      </c>
      <c r="D208" s="23">
        <v>23</v>
      </c>
      <c r="E208" s="23" t="s">
        <v>25</v>
      </c>
      <c r="F208" s="25" t="s">
        <v>399</v>
      </c>
      <c r="G208" s="26">
        <v>178316941</v>
      </c>
      <c r="H208" s="26">
        <v>177746397</v>
      </c>
      <c r="I208" s="26">
        <v>45871745</v>
      </c>
      <c r="J208" s="26">
        <v>45871745</v>
      </c>
    </row>
    <row r="209" spans="1:10" s="32" customFormat="1" ht="16.5" hidden="1" customHeight="1">
      <c r="A209" s="2">
        <v>206</v>
      </c>
      <c r="B209" s="28">
        <v>3</v>
      </c>
      <c r="C209" s="29" t="s">
        <v>400</v>
      </c>
      <c r="D209" s="28">
        <v>14</v>
      </c>
      <c r="E209" s="28"/>
      <c r="F209" s="30" t="s">
        <v>401</v>
      </c>
      <c r="G209" s="31">
        <v>15000000</v>
      </c>
      <c r="H209" s="31">
        <v>15000000</v>
      </c>
      <c r="I209" s="31">
        <v>15000000</v>
      </c>
      <c r="J209" s="31">
        <v>15000000</v>
      </c>
    </row>
    <row r="210" spans="1:10" s="32" customFormat="1" ht="16.5" customHeight="1">
      <c r="A210" s="2">
        <v>207</v>
      </c>
      <c r="B210" s="28">
        <v>4</v>
      </c>
      <c r="C210" s="29" t="s">
        <v>402</v>
      </c>
      <c r="D210" s="28">
        <v>14</v>
      </c>
      <c r="E210" s="28" t="s">
        <v>37</v>
      </c>
      <c r="F210" s="30" t="s">
        <v>403</v>
      </c>
      <c r="G210" s="31">
        <v>15000000</v>
      </c>
      <c r="H210" s="31">
        <v>15000000</v>
      </c>
      <c r="I210" s="31">
        <v>15000000</v>
      </c>
      <c r="J210" s="31">
        <v>15000000</v>
      </c>
    </row>
    <row r="211" spans="1:10" ht="16.5" hidden="1" customHeight="1">
      <c r="A211" s="2">
        <v>208</v>
      </c>
      <c r="B211" s="14">
        <v>2</v>
      </c>
      <c r="C211" s="15" t="s">
        <v>404</v>
      </c>
      <c r="D211" s="14"/>
      <c r="E211" s="14"/>
      <c r="F211" s="16" t="s">
        <v>405</v>
      </c>
      <c r="G211" s="17">
        <v>364840000</v>
      </c>
      <c r="H211" s="17">
        <v>334366660.11000001</v>
      </c>
      <c r="I211" s="17">
        <v>322566660.11000001</v>
      </c>
      <c r="J211" s="17">
        <v>320866665.11000001</v>
      </c>
    </row>
    <row r="212" spans="1:10" ht="16.5" hidden="1" customHeight="1">
      <c r="A212" s="2">
        <v>209</v>
      </c>
      <c r="B212" s="10"/>
      <c r="C212" s="11" t="s">
        <v>406</v>
      </c>
      <c r="D212" s="10"/>
      <c r="E212" s="10"/>
      <c r="F212" s="12" t="s">
        <v>407</v>
      </c>
      <c r="G212" s="13">
        <v>141466666</v>
      </c>
      <c r="H212" s="13">
        <v>141466666</v>
      </c>
      <c r="I212" s="13">
        <v>141466666</v>
      </c>
      <c r="J212" s="13">
        <v>141466666</v>
      </c>
    </row>
    <row r="213" spans="1:10" ht="16.5" hidden="1" customHeight="1">
      <c r="A213" s="2">
        <v>210</v>
      </c>
      <c r="B213" s="18">
        <v>3</v>
      </c>
      <c r="C213" s="19" t="s">
        <v>408</v>
      </c>
      <c r="D213" s="18">
        <v>22</v>
      </c>
      <c r="E213" s="18"/>
      <c r="F213" s="20" t="s">
        <v>409</v>
      </c>
      <c r="G213" s="21">
        <v>90000000</v>
      </c>
      <c r="H213" s="21">
        <v>90000000</v>
      </c>
      <c r="I213" s="21">
        <v>90000000</v>
      </c>
      <c r="J213" s="21">
        <v>90000000</v>
      </c>
    </row>
    <row r="214" spans="1:10" ht="16.5" customHeight="1">
      <c r="A214" s="2">
        <v>211</v>
      </c>
      <c r="B214" s="23">
        <v>4</v>
      </c>
      <c r="C214" s="24" t="s">
        <v>410</v>
      </c>
      <c r="D214" s="23">
        <v>22</v>
      </c>
      <c r="E214" s="23" t="s">
        <v>25</v>
      </c>
      <c r="F214" s="25" t="s">
        <v>411</v>
      </c>
      <c r="G214" s="26">
        <v>90000000</v>
      </c>
      <c r="H214" s="26">
        <v>90000000</v>
      </c>
      <c r="I214" s="26">
        <v>90000000</v>
      </c>
      <c r="J214" s="26">
        <v>90000000</v>
      </c>
    </row>
    <row r="215" spans="1:10" ht="16.5" hidden="1" customHeight="1">
      <c r="A215" s="2">
        <v>212</v>
      </c>
      <c r="B215" s="18">
        <v>3</v>
      </c>
      <c r="C215" s="19" t="s">
        <v>412</v>
      </c>
      <c r="D215" s="18">
        <v>22</v>
      </c>
      <c r="E215" s="18"/>
      <c r="F215" s="20" t="s">
        <v>409</v>
      </c>
      <c r="G215" s="21">
        <v>51466666</v>
      </c>
      <c r="H215" s="21">
        <v>51466666</v>
      </c>
      <c r="I215" s="21">
        <v>51466666</v>
      </c>
      <c r="J215" s="21">
        <v>51466666</v>
      </c>
    </row>
    <row r="216" spans="1:10" ht="16.5" customHeight="1">
      <c r="A216" s="2">
        <v>213</v>
      </c>
      <c r="B216" s="23">
        <v>4</v>
      </c>
      <c r="C216" s="24" t="s">
        <v>413</v>
      </c>
      <c r="D216" s="23">
        <v>22</v>
      </c>
      <c r="E216" s="23" t="s">
        <v>414</v>
      </c>
      <c r="F216" s="25" t="s">
        <v>415</v>
      </c>
      <c r="G216" s="26">
        <v>51466666</v>
      </c>
      <c r="H216" s="26">
        <v>51466666</v>
      </c>
      <c r="I216" s="26">
        <v>51466666</v>
      </c>
      <c r="J216" s="26">
        <v>51466666</v>
      </c>
    </row>
    <row r="217" spans="1:10" ht="16.5" hidden="1" customHeight="1">
      <c r="A217" s="2">
        <v>214</v>
      </c>
      <c r="B217" s="10"/>
      <c r="C217" s="11" t="s">
        <v>416</v>
      </c>
      <c r="D217" s="10"/>
      <c r="E217" s="10"/>
      <c r="F217" s="12" t="s">
        <v>165</v>
      </c>
      <c r="G217" s="13">
        <v>223373334</v>
      </c>
      <c r="H217" s="13">
        <v>192899994.11000001</v>
      </c>
      <c r="I217" s="13">
        <v>181099994.11000001</v>
      </c>
      <c r="J217" s="13">
        <v>179399999.11000001</v>
      </c>
    </row>
    <row r="218" spans="1:10" ht="16.5" hidden="1" customHeight="1">
      <c r="A218" s="2">
        <v>215</v>
      </c>
      <c r="B218" s="18">
        <v>3</v>
      </c>
      <c r="C218" s="19" t="s">
        <v>417</v>
      </c>
      <c r="D218" s="18">
        <v>22</v>
      </c>
      <c r="E218" s="18"/>
      <c r="F218" s="20" t="s">
        <v>418</v>
      </c>
      <c r="G218" s="21">
        <v>22000000</v>
      </c>
      <c r="H218" s="21">
        <v>21999999.109999999</v>
      </c>
      <c r="I218" s="21">
        <v>21999999.109999999</v>
      </c>
      <c r="J218" s="21">
        <v>21999999.109999999</v>
      </c>
    </row>
    <row r="219" spans="1:10" ht="16.5" customHeight="1">
      <c r="A219" s="2">
        <v>216</v>
      </c>
      <c r="B219" s="23">
        <v>4</v>
      </c>
      <c r="C219" s="24" t="s">
        <v>419</v>
      </c>
      <c r="D219" s="23">
        <v>22</v>
      </c>
      <c r="E219" s="23" t="s">
        <v>25</v>
      </c>
      <c r="F219" s="25" t="s">
        <v>420</v>
      </c>
      <c r="G219" s="26">
        <v>22000000</v>
      </c>
      <c r="H219" s="26">
        <v>21999999.109999999</v>
      </c>
      <c r="I219" s="26">
        <v>21999999.109999999</v>
      </c>
      <c r="J219" s="26">
        <v>21999999.109999999</v>
      </c>
    </row>
    <row r="220" spans="1:10" ht="16.5" hidden="1" customHeight="1">
      <c r="A220" s="2">
        <v>217</v>
      </c>
      <c r="B220" s="18">
        <v>3</v>
      </c>
      <c r="C220" s="19" t="s">
        <v>421</v>
      </c>
      <c r="D220" s="18">
        <v>16</v>
      </c>
      <c r="E220" s="18"/>
      <c r="F220" s="20" t="s">
        <v>422</v>
      </c>
      <c r="G220" s="21">
        <v>5000000</v>
      </c>
      <c r="H220" s="21">
        <v>0</v>
      </c>
      <c r="I220" s="21">
        <v>0</v>
      </c>
      <c r="J220" s="21">
        <v>0</v>
      </c>
    </row>
    <row r="221" spans="1:10" ht="16.5" customHeight="1">
      <c r="A221" s="2">
        <v>218</v>
      </c>
      <c r="B221" s="23">
        <v>4</v>
      </c>
      <c r="C221" s="24" t="s">
        <v>423</v>
      </c>
      <c r="D221" s="23">
        <v>16</v>
      </c>
      <c r="E221" s="23" t="s">
        <v>25</v>
      </c>
      <c r="F221" s="25" t="s">
        <v>424</v>
      </c>
      <c r="G221" s="26">
        <v>5000000</v>
      </c>
      <c r="H221" s="26">
        <v>0</v>
      </c>
      <c r="I221" s="26">
        <v>0</v>
      </c>
      <c r="J221" s="26">
        <v>0</v>
      </c>
    </row>
    <row r="222" spans="1:10" ht="16.5" hidden="1" customHeight="1">
      <c r="A222" s="2">
        <v>219</v>
      </c>
      <c r="B222" s="18">
        <v>3</v>
      </c>
      <c r="C222" s="19" t="s">
        <v>425</v>
      </c>
      <c r="D222" s="18">
        <v>16</v>
      </c>
      <c r="E222" s="18"/>
      <c r="F222" s="20" t="s">
        <v>426</v>
      </c>
      <c r="G222" s="21">
        <v>43840000</v>
      </c>
      <c r="H222" s="21">
        <v>39500000</v>
      </c>
      <c r="I222" s="21">
        <v>29400000</v>
      </c>
      <c r="J222" s="21">
        <v>29400000</v>
      </c>
    </row>
    <row r="223" spans="1:10" ht="16.5" customHeight="1">
      <c r="A223" s="2">
        <v>220</v>
      </c>
      <c r="B223" s="23">
        <v>4</v>
      </c>
      <c r="C223" s="24" t="s">
        <v>427</v>
      </c>
      <c r="D223" s="23">
        <v>16</v>
      </c>
      <c r="E223" s="23" t="s">
        <v>25</v>
      </c>
      <c r="F223" s="25" t="s">
        <v>428</v>
      </c>
      <c r="G223" s="26">
        <v>43840000</v>
      </c>
      <c r="H223" s="26">
        <v>39500000</v>
      </c>
      <c r="I223" s="26">
        <v>29400000</v>
      </c>
      <c r="J223" s="26">
        <v>29400000</v>
      </c>
    </row>
    <row r="224" spans="1:10" ht="16.5" hidden="1" customHeight="1">
      <c r="A224" s="2">
        <v>221</v>
      </c>
      <c r="B224" s="18">
        <v>3</v>
      </c>
      <c r="C224" s="19" t="s">
        <v>429</v>
      </c>
      <c r="D224" s="18">
        <v>16</v>
      </c>
      <c r="E224" s="18"/>
      <c r="F224" s="20" t="s">
        <v>430</v>
      </c>
      <c r="G224" s="21">
        <v>72533334</v>
      </c>
      <c r="H224" s="21">
        <v>71399995</v>
      </c>
      <c r="I224" s="21">
        <v>69699995</v>
      </c>
      <c r="J224" s="21">
        <v>68000000</v>
      </c>
    </row>
    <row r="225" spans="1:10" ht="16.5" customHeight="1">
      <c r="A225" s="2">
        <v>222</v>
      </c>
      <c r="B225" s="23">
        <v>4</v>
      </c>
      <c r="C225" s="24" t="s">
        <v>431</v>
      </c>
      <c r="D225" s="23">
        <v>16</v>
      </c>
      <c r="E225" s="23" t="s">
        <v>25</v>
      </c>
      <c r="F225" s="25" t="s">
        <v>432</v>
      </c>
      <c r="G225" s="26">
        <v>72533334</v>
      </c>
      <c r="H225" s="26">
        <v>71399995</v>
      </c>
      <c r="I225" s="26">
        <v>69699995</v>
      </c>
      <c r="J225" s="26">
        <v>68000000</v>
      </c>
    </row>
    <row r="226" spans="1:10" ht="16.5" hidden="1" customHeight="1">
      <c r="A226" s="2">
        <v>223</v>
      </c>
      <c r="B226" s="18">
        <v>3</v>
      </c>
      <c r="C226" s="19" t="s">
        <v>433</v>
      </c>
      <c r="D226" s="18">
        <v>16</v>
      </c>
      <c r="E226" s="18"/>
      <c r="F226" s="20" t="s">
        <v>418</v>
      </c>
      <c r="G226" s="21">
        <v>60000000</v>
      </c>
      <c r="H226" s="21">
        <v>60000000</v>
      </c>
      <c r="I226" s="21">
        <v>60000000</v>
      </c>
      <c r="J226" s="21">
        <v>60000000</v>
      </c>
    </row>
    <row r="227" spans="1:10" ht="16.5" customHeight="1">
      <c r="A227" s="2">
        <v>224</v>
      </c>
      <c r="B227" s="23">
        <v>4</v>
      </c>
      <c r="C227" s="24" t="s">
        <v>434</v>
      </c>
      <c r="D227" s="23">
        <v>16</v>
      </c>
      <c r="E227" s="23" t="s">
        <v>37</v>
      </c>
      <c r="F227" s="25" t="s">
        <v>435</v>
      </c>
      <c r="G227" s="26">
        <v>60000000</v>
      </c>
      <c r="H227" s="26">
        <v>60000000</v>
      </c>
      <c r="I227" s="26">
        <v>60000000</v>
      </c>
      <c r="J227" s="26">
        <v>60000000</v>
      </c>
    </row>
    <row r="228" spans="1:10" ht="16.5" hidden="1" customHeight="1">
      <c r="A228" s="2">
        <v>225</v>
      </c>
      <c r="B228" s="18">
        <v>3</v>
      </c>
      <c r="C228" s="19" t="s">
        <v>436</v>
      </c>
      <c r="D228" s="18">
        <v>16</v>
      </c>
      <c r="E228" s="18"/>
      <c r="F228" s="20" t="s">
        <v>437</v>
      </c>
      <c r="G228" s="21">
        <v>20000000</v>
      </c>
      <c r="H228" s="21">
        <v>0</v>
      </c>
      <c r="I228" s="21">
        <v>0</v>
      </c>
      <c r="J228" s="21">
        <v>0</v>
      </c>
    </row>
    <row r="229" spans="1:10" ht="16.5" customHeight="1">
      <c r="A229" s="2">
        <v>226</v>
      </c>
      <c r="B229" s="23">
        <v>4</v>
      </c>
      <c r="C229" s="24" t="s">
        <v>438</v>
      </c>
      <c r="D229" s="23">
        <v>16</v>
      </c>
      <c r="E229" s="23" t="s">
        <v>414</v>
      </c>
      <c r="F229" s="25" t="s">
        <v>439</v>
      </c>
      <c r="G229" s="26">
        <v>20000000</v>
      </c>
      <c r="H229" s="26">
        <v>0</v>
      </c>
      <c r="I229" s="26">
        <v>0</v>
      </c>
      <c r="J229" s="26">
        <v>0</v>
      </c>
    </row>
    <row r="230" spans="1:10" ht="16.5" hidden="1" customHeight="1">
      <c r="A230" s="2">
        <v>227</v>
      </c>
      <c r="B230" s="14">
        <v>2</v>
      </c>
      <c r="C230" s="15" t="s">
        <v>440</v>
      </c>
      <c r="D230" s="14"/>
      <c r="E230" s="14"/>
      <c r="F230" s="16" t="s">
        <v>441</v>
      </c>
      <c r="G230" s="17">
        <v>1413454672.52</v>
      </c>
      <c r="H230" s="17">
        <v>656703274.13</v>
      </c>
      <c r="I230" s="17">
        <v>477446926.95999998</v>
      </c>
      <c r="J230" s="17">
        <v>476610741.95999998</v>
      </c>
    </row>
    <row r="231" spans="1:10" ht="16.5" hidden="1" customHeight="1">
      <c r="A231" s="2">
        <v>228</v>
      </c>
      <c r="B231" s="10"/>
      <c r="C231" s="11" t="s">
        <v>442</v>
      </c>
      <c r="D231" s="10"/>
      <c r="E231" s="10"/>
      <c r="F231" s="12" t="s">
        <v>443</v>
      </c>
      <c r="G231" s="13">
        <v>37502520</v>
      </c>
      <c r="H231" s="13">
        <v>37502520</v>
      </c>
      <c r="I231" s="13">
        <v>37502520</v>
      </c>
      <c r="J231" s="13">
        <v>37502520</v>
      </c>
    </row>
    <row r="232" spans="1:10" ht="16.5" hidden="1" customHeight="1">
      <c r="A232" s="2">
        <v>229</v>
      </c>
      <c r="B232" s="18">
        <v>3</v>
      </c>
      <c r="C232" s="19" t="s">
        <v>444</v>
      </c>
      <c r="D232" s="18">
        <v>17</v>
      </c>
      <c r="E232" s="18"/>
      <c r="F232" s="33" t="s">
        <v>445</v>
      </c>
      <c r="G232" s="21">
        <v>37502520</v>
      </c>
      <c r="H232" s="21">
        <v>37502520</v>
      </c>
      <c r="I232" s="21">
        <v>37502520</v>
      </c>
      <c r="J232" s="21">
        <v>37502520</v>
      </c>
    </row>
    <row r="233" spans="1:10" ht="16.5" customHeight="1">
      <c r="A233" s="2">
        <v>230</v>
      </c>
      <c r="B233" s="23">
        <v>4</v>
      </c>
      <c r="C233" s="24" t="s">
        <v>446</v>
      </c>
      <c r="D233" s="23">
        <v>17</v>
      </c>
      <c r="E233" s="23" t="s">
        <v>25</v>
      </c>
      <c r="F233" s="34" t="s">
        <v>447</v>
      </c>
      <c r="G233" s="26">
        <v>37502520</v>
      </c>
      <c r="H233" s="26">
        <v>37502520</v>
      </c>
      <c r="I233" s="26">
        <v>37502520</v>
      </c>
      <c r="J233" s="26">
        <v>37502520</v>
      </c>
    </row>
    <row r="234" spans="1:10" ht="16.5" hidden="1" customHeight="1">
      <c r="A234" s="2">
        <v>231</v>
      </c>
      <c r="B234" s="10"/>
      <c r="C234" s="11" t="s">
        <v>448</v>
      </c>
      <c r="D234" s="10">
        <v>17</v>
      </c>
      <c r="E234" s="10"/>
      <c r="F234" s="35" t="s">
        <v>449</v>
      </c>
      <c r="G234" s="13">
        <v>1031962726</v>
      </c>
      <c r="H234" s="13">
        <v>501503303.13</v>
      </c>
      <c r="I234" s="13">
        <v>376007439.95999998</v>
      </c>
      <c r="J234" s="13">
        <v>376007439.95999998</v>
      </c>
    </row>
    <row r="235" spans="1:10" ht="16.5" hidden="1" customHeight="1">
      <c r="A235" s="2">
        <v>232</v>
      </c>
      <c r="B235" s="18">
        <v>3</v>
      </c>
      <c r="C235" s="19" t="s">
        <v>450</v>
      </c>
      <c r="D235" s="18">
        <v>17</v>
      </c>
      <c r="E235" s="18"/>
      <c r="F235" s="33" t="s">
        <v>451</v>
      </c>
      <c r="G235" s="21">
        <v>150000000</v>
      </c>
      <c r="H235" s="21">
        <v>150000000</v>
      </c>
      <c r="I235" s="21">
        <v>150000000</v>
      </c>
      <c r="J235" s="21">
        <v>150000000</v>
      </c>
    </row>
    <row r="236" spans="1:10" ht="16.5" customHeight="1">
      <c r="A236" s="2">
        <v>233</v>
      </c>
      <c r="B236" s="23">
        <v>4</v>
      </c>
      <c r="C236" s="24" t="s">
        <v>452</v>
      </c>
      <c r="D236" s="23">
        <v>17</v>
      </c>
      <c r="E236" s="23" t="s">
        <v>330</v>
      </c>
      <c r="F236" s="34" t="s">
        <v>453</v>
      </c>
      <c r="G236" s="26">
        <v>150000000</v>
      </c>
      <c r="H236" s="26">
        <v>150000000</v>
      </c>
      <c r="I236" s="26">
        <v>150000000</v>
      </c>
      <c r="J236" s="26">
        <v>150000000</v>
      </c>
    </row>
    <row r="237" spans="1:10" ht="16.5" hidden="1" customHeight="1">
      <c r="A237" s="2">
        <v>234</v>
      </c>
      <c r="B237" s="18">
        <v>3</v>
      </c>
      <c r="C237" s="19" t="s">
        <v>454</v>
      </c>
      <c r="D237" s="18">
        <v>17</v>
      </c>
      <c r="E237" s="18"/>
      <c r="F237" s="33" t="s">
        <v>451</v>
      </c>
      <c r="G237" s="21">
        <v>1323192</v>
      </c>
      <c r="H237" s="21">
        <v>1323192</v>
      </c>
      <c r="I237" s="21">
        <v>1323192</v>
      </c>
      <c r="J237" s="21">
        <v>1323192</v>
      </c>
    </row>
    <row r="238" spans="1:10" ht="16.5" customHeight="1">
      <c r="A238" s="2">
        <v>235</v>
      </c>
      <c r="B238" s="23">
        <v>4</v>
      </c>
      <c r="C238" s="24" t="s">
        <v>455</v>
      </c>
      <c r="D238" s="23">
        <v>17</v>
      </c>
      <c r="E238" s="23" t="s">
        <v>334</v>
      </c>
      <c r="F238" s="34" t="s">
        <v>456</v>
      </c>
      <c r="G238" s="26">
        <v>1323192</v>
      </c>
      <c r="H238" s="26">
        <v>1323192</v>
      </c>
      <c r="I238" s="26">
        <v>1323192</v>
      </c>
      <c r="J238" s="26">
        <v>1323192</v>
      </c>
    </row>
    <row r="239" spans="1:10" ht="16.5" hidden="1" customHeight="1">
      <c r="A239" s="2">
        <v>236</v>
      </c>
      <c r="B239" s="18">
        <v>3</v>
      </c>
      <c r="C239" s="19" t="s">
        <v>457</v>
      </c>
      <c r="D239" s="18">
        <v>17</v>
      </c>
      <c r="E239" s="18"/>
      <c r="F239" s="33" t="s">
        <v>458</v>
      </c>
      <c r="G239" s="21">
        <v>18000000</v>
      </c>
      <c r="H239" s="21">
        <v>0</v>
      </c>
      <c r="I239" s="21">
        <v>0</v>
      </c>
      <c r="J239" s="21">
        <v>0</v>
      </c>
    </row>
    <row r="240" spans="1:10" ht="16.5" customHeight="1">
      <c r="A240" s="2">
        <v>237</v>
      </c>
      <c r="B240" s="23">
        <v>4</v>
      </c>
      <c r="C240" s="24" t="s">
        <v>459</v>
      </c>
      <c r="D240" s="23">
        <v>17</v>
      </c>
      <c r="E240" s="23" t="s">
        <v>330</v>
      </c>
      <c r="F240" s="34" t="s">
        <v>460</v>
      </c>
      <c r="G240" s="26">
        <v>18000000</v>
      </c>
      <c r="H240" s="26">
        <v>0</v>
      </c>
      <c r="I240" s="26">
        <v>0</v>
      </c>
      <c r="J240" s="26">
        <v>0</v>
      </c>
    </row>
    <row r="241" spans="1:10" ht="16.5" hidden="1" customHeight="1">
      <c r="A241" s="2">
        <v>238</v>
      </c>
      <c r="B241" s="18">
        <v>3</v>
      </c>
      <c r="C241" s="19" t="s">
        <v>461</v>
      </c>
      <c r="D241" s="18">
        <v>17</v>
      </c>
      <c r="E241" s="18"/>
      <c r="F241" s="33" t="s">
        <v>462</v>
      </c>
      <c r="G241" s="21">
        <v>312000000</v>
      </c>
      <c r="H241" s="21">
        <v>138023495.13999999</v>
      </c>
      <c r="I241" s="21">
        <v>15000000</v>
      </c>
      <c r="J241" s="21">
        <v>15000000</v>
      </c>
    </row>
    <row r="242" spans="1:10" ht="16.5" customHeight="1">
      <c r="A242" s="2">
        <v>239</v>
      </c>
      <c r="B242" s="23">
        <v>4</v>
      </c>
      <c r="C242" s="24" t="s">
        <v>463</v>
      </c>
      <c r="D242" s="23">
        <v>17</v>
      </c>
      <c r="E242" s="23" t="s">
        <v>330</v>
      </c>
      <c r="F242" s="34" t="s">
        <v>464</v>
      </c>
      <c r="G242" s="26">
        <v>312000000</v>
      </c>
      <c r="H242" s="26">
        <v>138023495.13999999</v>
      </c>
      <c r="I242" s="26">
        <v>15000000</v>
      </c>
      <c r="J242" s="26">
        <v>15000000</v>
      </c>
    </row>
    <row r="243" spans="1:10" ht="16.5" hidden="1" customHeight="1">
      <c r="A243" s="2">
        <v>240</v>
      </c>
      <c r="B243" s="18">
        <v>3</v>
      </c>
      <c r="C243" s="19" t="s">
        <v>465</v>
      </c>
      <c r="D243" s="18">
        <v>17</v>
      </c>
      <c r="E243" s="18"/>
      <c r="F243" s="33" t="s">
        <v>466</v>
      </c>
      <c r="G243" s="21">
        <v>60048533</v>
      </c>
      <c r="H243" s="21">
        <v>59355133</v>
      </c>
      <c r="I243" s="21">
        <v>56900100</v>
      </c>
      <c r="J243" s="21">
        <v>56900100</v>
      </c>
    </row>
    <row r="244" spans="1:10" ht="16.5" customHeight="1">
      <c r="A244" s="2">
        <v>241</v>
      </c>
      <c r="B244" s="23">
        <v>4</v>
      </c>
      <c r="C244" s="24" t="s">
        <v>467</v>
      </c>
      <c r="D244" s="23">
        <v>17</v>
      </c>
      <c r="E244" s="23" t="s">
        <v>25</v>
      </c>
      <c r="F244" s="34" t="s">
        <v>468</v>
      </c>
      <c r="G244" s="26">
        <v>60048533</v>
      </c>
      <c r="H244" s="26">
        <v>59355133</v>
      </c>
      <c r="I244" s="26">
        <v>56900100</v>
      </c>
      <c r="J244" s="26">
        <v>56900100</v>
      </c>
    </row>
    <row r="245" spans="1:10" ht="16.5" hidden="1" customHeight="1">
      <c r="A245" s="2">
        <v>242</v>
      </c>
      <c r="B245" s="18">
        <v>3</v>
      </c>
      <c r="C245" s="19" t="s">
        <v>469</v>
      </c>
      <c r="D245" s="18">
        <v>17</v>
      </c>
      <c r="E245" s="18"/>
      <c r="F245" s="33" t="s">
        <v>470</v>
      </c>
      <c r="G245" s="21">
        <v>35000000</v>
      </c>
      <c r="H245" s="21">
        <v>33709600</v>
      </c>
      <c r="I245" s="21">
        <v>33709600</v>
      </c>
      <c r="J245" s="21">
        <v>33709600</v>
      </c>
    </row>
    <row r="246" spans="1:10" ht="16.5" customHeight="1">
      <c r="A246" s="2">
        <v>243</v>
      </c>
      <c r="B246" s="23">
        <v>4</v>
      </c>
      <c r="C246" s="24" t="s">
        <v>471</v>
      </c>
      <c r="D246" s="23">
        <v>17</v>
      </c>
      <c r="E246" s="23" t="s">
        <v>25</v>
      </c>
      <c r="F246" s="34" t="s">
        <v>472</v>
      </c>
      <c r="G246" s="26">
        <v>35000000</v>
      </c>
      <c r="H246" s="26">
        <v>33709600</v>
      </c>
      <c r="I246" s="26">
        <v>33709600</v>
      </c>
      <c r="J246" s="26">
        <v>33709600</v>
      </c>
    </row>
    <row r="247" spans="1:10" ht="16.5" hidden="1" customHeight="1">
      <c r="A247" s="2">
        <v>244</v>
      </c>
      <c r="B247" s="18">
        <v>3</v>
      </c>
      <c r="C247" s="19" t="s">
        <v>473</v>
      </c>
      <c r="D247" s="18">
        <v>17</v>
      </c>
      <c r="E247" s="18"/>
      <c r="F247" s="33" t="s">
        <v>328</v>
      </c>
      <c r="G247" s="21">
        <v>120000000</v>
      </c>
      <c r="H247" s="21">
        <v>119091882.98999999</v>
      </c>
      <c r="I247" s="21">
        <v>119074547.95999999</v>
      </c>
      <c r="J247" s="21">
        <v>119074547.95999999</v>
      </c>
    </row>
    <row r="248" spans="1:10" ht="16.5" customHeight="1">
      <c r="A248" s="2">
        <v>245</v>
      </c>
      <c r="B248" s="23">
        <v>4</v>
      </c>
      <c r="C248" s="24" t="s">
        <v>474</v>
      </c>
      <c r="D248" s="23">
        <v>17</v>
      </c>
      <c r="E248" s="23" t="s">
        <v>37</v>
      </c>
      <c r="F248" s="34" t="s">
        <v>475</v>
      </c>
      <c r="G248" s="26">
        <v>120000000</v>
      </c>
      <c r="H248" s="26">
        <v>119091882.98999999</v>
      </c>
      <c r="I248" s="26">
        <v>119074547.95999999</v>
      </c>
      <c r="J248" s="26">
        <v>119074547.95999999</v>
      </c>
    </row>
    <row r="249" spans="1:10" ht="16.5" hidden="1" customHeight="1">
      <c r="A249" s="2">
        <v>246</v>
      </c>
      <c r="B249" s="18">
        <v>3</v>
      </c>
      <c r="C249" s="19" t="s">
        <v>476</v>
      </c>
      <c r="D249" s="18">
        <v>17</v>
      </c>
      <c r="E249" s="18"/>
      <c r="F249" s="33" t="s">
        <v>349</v>
      </c>
      <c r="G249" s="21">
        <v>101905000</v>
      </c>
      <c r="H249" s="21">
        <v>0</v>
      </c>
      <c r="I249" s="21">
        <v>0</v>
      </c>
      <c r="J249" s="21">
        <v>0</v>
      </c>
    </row>
    <row r="250" spans="1:10" ht="16.5" customHeight="1">
      <c r="A250" s="2">
        <v>247</v>
      </c>
      <c r="B250" s="23">
        <v>4</v>
      </c>
      <c r="C250" s="24" t="s">
        <v>477</v>
      </c>
      <c r="D250" s="23">
        <v>17</v>
      </c>
      <c r="E250" s="23" t="s">
        <v>37</v>
      </c>
      <c r="F250" s="34" t="s">
        <v>478</v>
      </c>
      <c r="G250" s="26">
        <v>101905000</v>
      </c>
      <c r="H250" s="26">
        <v>0</v>
      </c>
      <c r="I250" s="26">
        <v>0</v>
      </c>
      <c r="J250" s="26">
        <v>0</v>
      </c>
    </row>
    <row r="251" spans="1:10" ht="16.5" hidden="1" customHeight="1">
      <c r="A251" s="2">
        <v>248</v>
      </c>
      <c r="B251" s="18">
        <v>3</v>
      </c>
      <c r="C251" s="19" t="s">
        <v>479</v>
      </c>
      <c r="D251" s="18">
        <v>17</v>
      </c>
      <c r="E251" s="18"/>
      <c r="F251" s="33" t="s">
        <v>349</v>
      </c>
      <c r="G251" s="21">
        <v>233095000</v>
      </c>
      <c r="H251" s="21">
        <v>0</v>
      </c>
      <c r="I251" s="21">
        <v>0</v>
      </c>
      <c r="J251" s="21">
        <v>0</v>
      </c>
    </row>
    <row r="252" spans="1:10" ht="16.5" customHeight="1">
      <c r="A252" s="2">
        <v>249</v>
      </c>
      <c r="B252" s="23">
        <v>4</v>
      </c>
      <c r="C252" s="24" t="s">
        <v>480</v>
      </c>
      <c r="D252" s="23">
        <v>17</v>
      </c>
      <c r="E252" s="23" t="s">
        <v>481</v>
      </c>
      <c r="F252" s="34" t="s">
        <v>482</v>
      </c>
      <c r="G252" s="26">
        <v>233095000</v>
      </c>
      <c r="H252" s="26">
        <v>0</v>
      </c>
      <c r="I252" s="26">
        <v>0</v>
      </c>
      <c r="J252" s="26">
        <v>0</v>
      </c>
    </row>
    <row r="253" spans="1:10" ht="16.5" hidden="1" customHeight="1">
      <c r="A253" s="2">
        <v>250</v>
      </c>
      <c r="B253" s="18">
        <v>3</v>
      </c>
      <c r="C253" s="19" t="s">
        <v>483</v>
      </c>
      <c r="D253" s="18">
        <v>17</v>
      </c>
      <c r="E253" s="18"/>
      <c r="F253" s="33" t="s">
        <v>484</v>
      </c>
      <c r="G253" s="21">
        <v>0</v>
      </c>
      <c r="H253" s="21">
        <v>0</v>
      </c>
      <c r="I253" s="21">
        <v>0</v>
      </c>
      <c r="J253" s="21">
        <v>0</v>
      </c>
    </row>
    <row r="254" spans="1:10" ht="16.5" customHeight="1">
      <c r="A254" s="2">
        <v>251</v>
      </c>
      <c r="B254" s="23">
        <v>4</v>
      </c>
      <c r="C254" s="24" t="s">
        <v>485</v>
      </c>
      <c r="D254" s="23">
        <v>17</v>
      </c>
      <c r="E254" s="23" t="s">
        <v>37</v>
      </c>
      <c r="F254" s="34" t="s">
        <v>486</v>
      </c>
      <c r="G254" s="26">
        <v>0</v>
      </c>
      <c r="H254" s="26">
        <v>0</v>
      </c>
      <c r="I254" s="26">
        <v>0</v>
      </c>
      <c r="J254" s="26">
        <v>0</v>
      </c>
    </row>
    <row r="255" spans="1:10" ht="16.5" hidden="1" customHeight="1">
      <c r="A255" s="2">
        <v>252</v>
      </c>
      <c r="B255" s="18">
        <v>3</v>
      </c>
      <c r="C255" s="19" t="s">
        <v>487</v>
      </c>
      <c r="D255" s="18">
        <v>17</v>
      </c>
      <c r="E255" s="18"/>
      <c r="F255" s="33" t="s">
        <v>337</v>
      </c>
      <c r="G255" s="21">
        <v>591001</v>
      </c>
      <c r="H255" s="21">
        <v>0</v>
      </c>
      <c r="I255" s="21">
        <v>0</v>
      </c>
      <c r="J255" s="21">
        <v>0</v>
      </c>
    </row>
    <row r="256" spans="1:10" ht="16.5" customHeight="1">
      <c r="A256" s="2">
        <v>253</v>
      </c>
      <c r="B256" s="23">
        <v>4</v>
      </c>
      <c r="C256" s="24" t="s">
        <v>488</v>
      </c>
      <c r="D256" s="23">
        <v>17</v>
      </c>
      <c r="E256" s="23" t="s">
        <v>25</v>
      </c>
      <c r="F256" s="34" t="s">
        <v>489</v>
      </c>
      <c r="G256" s="26">
        <v>591001</v>
      </c>
      <c r="H256" s="26">
        <v>0</v>
      </c>
      <c r="I256" s="26">
        <v>0</v>
      </c>
      <c r="J256" s="26">
        <v>0</v>
      </c>
    </row>
    <row r="257" spans="1:10" ht="16.5" hidden="1" customHeight="1">
      <c r="A257" s="2">
        <v>254</v>
      </c>
      <c r="B257" s="10"/>
      <c r="C257" s="11" t="s">
        <v>490</v>
      </c>
      <c r="D257" s="10">
        <v>17</v>
      </c>
      <c r="E257" s="10"/>
      <c r="F257" s="35" t="s">
        <v>491</v>
      </c>
      <c r="G257" s="13">
        <v>343989426.51999998</v>
      </c>
      <c r="H257" s="13">
        <v>117697451</v>
      </c>
      <c r="I257" s="13">
        <v>63936967</v>
      </c>
      <c r="J257" s="13">
        <v>63100782</v>
      </c>
    </row>
    <row r="258" spans="1:10" ht="16.5" hidden="1" customHeight="1">
      <c r="A258" s="2">
        <v>255</v>
      </c>
      <c r="B258" s="18">
        <v>3</v>
      </c>
      <c r="C258" s="19" t="s">
        <v>492</v>
      </c>
      <c r="D258" s="18">
        <v>17</v>
      </c>
      <c r="E258" s="18"/>
      <c r="F258" s="33" t="s">
        <v>367</v>
      </c>
      <c r="G258" s="21">
        <v>7533216</v>
      </c>
      <c r="H258" s="21">
        <v>0</v>
      </c>
      <c r="I258" s="21">
        <v>0</v>
      </c>
      <c r="J258" s="21">
        <v>0</v>
      </c>
    </row>
    <row r="259" spans="1:10" ht="16.5" customHeight="1">
      <c r="A259" s="2">
        <v>256</v>
      </c>
      <c r="B259" s="23">
        <v>4</v>
      </c>
      <c r="C259" s="24" t="s">
        <v>493</v>
      </c>
      <c r="D259" s="23">
        <v>17</v>
      </c>
      <c r="E259" s="23" t="s">
        <v>369</v>
      </c>
      <c r="F259" s="34" t="s">
        <v>494</v>
      </c>
      <c r="G259" s="26">
        <v>7533216</v>
      </c>
      <c r="H259" s="26">
        <v>0</v>
      </c>
      <c r="I259" s="26">
        <v>0</v>
      </c>
      <c r="J259" s="26">
        <v>0</v>
      </c>
    </row>
    <row r="260" spans="1:10" ht="16.5" hidden="1" customHeight="1">
      <c r="A260" s="2">
        <v>257</v>
      </c>
      <c r="B260" s="18">
        <v>3</v>
      </c>
      <c r="C260" s="19" t="s">
        <v>495</v>
      </c>
      <c r="D260" s="18">
        <v>17</v>
      </c>
      <c r="E260" s="18"/>
      <c r="F260" s="33" t="s">
        <v>367</v>
      </c>
      <c r="G260" s="21">
        <v>2775896</v>
      </c>
      <c r="H260" s="21">
        <v>0</v>
      </c>
      <c r="I260" s="21">
        <v>0</v>
      </c>
      <c r="J260" s="21">
        <v>0</v>
      </c>
    </row>
    <row r="261" spans="1:10" ht="16.5" customHeight="1">
      <c r="A261" s="2">
        <v>258</v>
      </c>
      <c r="B261" s="23">
        <v>4</v>
      </c>
      <c r="C261" s="24" t="s">
        <v>496</v>
      </c>
      <c r="D261" s="23">
        <v>17</v>
      </c>
      <c r="E261" s="23" t="s">
        <v>373</v>
      </c>
      <c r="F261" s="34" t="s">
        <v>497</v>
      </c>
      <c r="G261" s="26">
        <v>2775896</v>
      </c>
      <c r="H261" s="26">
        <v>0</v>
      </c>
      <c r="I261" s="26">
        <v>0</v>
      </c>
      <c r="J261" s="26">
        <v>0</v>
      </c>
    </row>
    <row r="262" spans="1:10" ht="16.5" hidden="1" customHeight="1">
      <c r="A262" s="2">
        <v>259</v>
      </c>
      <c r="B262" s="18">
        <v>3</v>
      </c>
      <c r="C262" s="19" t="s">
        <v>498</v>
      </c>
      <c r="D262" s="18">
        <v>17</v>
      </c>
      <c r="E262" s="18"/>
      <c r="F262" s="33" t="s">
        <v>379</v>
      </c>
      <c r="G262" s="21">
        <v>7533216</v>
      </c>
      <c r="H262" s="21">
        <v>0</v>
      </c>
      <c r="I262" s="21">
        <v>0</v>
      </c>
      <c r="J262" s="21">
        <v>0</v>
      </c>
    </row>
    <row r="263" spans="1:10" ht="16.5" customHeight="1">
      <c r="A263" s="2">
        <v>260</v>
      </c>
      <c r="B263" s="23">
        <v>4</v>
      </c>
      <c r="C263" s="24" t="s">
        <v>499</v>
      </c>
      <c r="D263" s="23">
        <v>17</v>
      </c>
      <c r="E263" s="23" t="s">
        <v>369</v>
      </c>
      <c r="F263" s="34" t="s">
        <v>500</v>
      </c>
      <c r="G263" s="26">
        <v>7533216</v>
      </c>
      <c r="H263" s="26">
        <v>0</v>
      </c>
      <c r="I263" s="26">
        <v>0</v>
      </c>
      <c r="J263" s="26">
        <v>0</v>
      </c>
    </row>
    <row r="264" spans="1:10" ht="16.5" hidden="1" customHeight="1">
      <c r="A264" s="2">
        <v>261</v>
      </c>
      <c r="B264" s="18">
        <v>3</v>
      </c>
      <c r="C264" s="19" t="s">
        <v>501</v>
      </c>
      <c r="D264" s="18">
        <v>17</v>
      </c>
      <c r="E264" s="18"/>
      <c r="F264" s="33" t="s">
        <v>383</v>
      </c>
      <c r="G264" s="21">
        <v>6457042</v>
      </c>
      <c r="H264" s="21">
        <v>6457042</v>
      </c>
      <c r="I264" s="21">
        <v>6457042</v>
      </c>
      <c r="J264" s="21">
        <v>6457042</v>
      </c>
    </row>
    <row r="265" spans="1:10" ht="16.5" customHeight="1">
      <c r="A265" s="2">
        <v>262</v>
      </c>
      <c r="B265" s="23">
        <v>4</v>
      </c>
      <c r="C265" s="24" t="s">
        <v>502</v>
      </c>
      <c r="D265" s="23">
        <v>17</v>
      </c>
      <c r="E265" s="23" t="s">
        <v>369</v>
      </c>
      <c r="F265" s="34" t="s">
        <v>503</v>
      </c>
      <c r="G265" s="26">
        <v>6457042</v>
      </c>
      <c r="H265" s="26">
        <v>5743379</v>
      </c>
      <c r="I265" s="26">
        <v>6457042</v>
      </c>
      <c r="J265" s="26">
        <v>6457042</v>
      </c>
    </row>
    <row r="266" spans="1:10" ht="16.5" customHeight="1">
      <c r="A266" s="2">
        <v>263</v>
      </c>
      <c r="B266" s="23">
        <v>4</v>
      </c>
      <c r="C266" s="24" t="s">
        <v>504</v>
      </c>
      <c r="D266" s="23">
        <v>17</v>
      </c>
      <c r="E266" s="23" t="s">
        <v>369</v>
      </c>
      <c r="F266" s="34" t="s">
        <v>505</v>
      </c>
      <c r="G266" s="26">
        <v>0</v>
      </c>
      <c r="H266" s="26">
        <v>713663</v>
      </c>
      <c r="I266" s="26">
        <v>0</v>
      </c>
      <c r="J266" s="26">
        <v>0</v>
      </c>
    </row>
    <row r="267" spans="1:10" ht="16.5" hidden="1" customHeight="1">
      <c r="A267" s="2">
        <v>264</v>
      </c>
      <c r="B267" s="18">
        <v>3</v>
      </c>
      <c r="C267" s="19" t="s">
        <v>506</v>
      </c>
      <c r="D267" s="18">
        <v>17</v>
      </c>
      <c r="E267" s="18"/>
      <c r="F267" s="33" t="s">
        <v>391</v>
      </c>
      <c r="G267" s="21">
        <v>56202436</v>
      </c>
      <c r="H267" s="21">
        <v>55680436</v>
      </c>
      <c r="I267" s="21">
        <v>6026400</v>
      </c>
      <c r="J267" s="21">
        <v>6026400</v>
      </c>
    </row>
    <row r="268" spans="1:10" ht="16.5" customHeight="1">
      <c r="A268" s="2">
        <v>265</v>
      </c>
      <c r="B268" s="23">
        <v>4</v>
      </c>
      <c r="C268" s="24" t="s">
        <v>507</v>
      </c>
      <c r="D268" s="23">
        <v>17</v>
      </c>
      <c r="E268" s="23" t="s">
        <v>25</v>
      </c>
      <c r="F268" s="34" t="s">
        <v>508</v>
      </c>
      <c r="G268" s="26">
        <v>56202436</v>
      </c>
      <c r="H268" s="26">
        <v>55680436</v>
      </c>
      <c r="I268" s="26">
        <v>6026400</v>
      </c>
      <c r="J268" s="26">
        <v>6026400</v>
      </c>
    </row>
    <row r="269" spans="1:10" ht="16.5" hidden="1" customHeight="1">
      <c r="A269" s="2">
        <v>266</v>
      </c>
      <c r="B269" s="18">
        <v>3</v>
      </c>
      <c r="C269" s="19" t="s">
        <v>509</v>
      </c>
      <c r="D269" s="18">
        <v>12</v>
      </c>
      <c r="E269" s="18"/>
      <c r="F269" s="33" t="s">
        <v>510</v>
      </c>
      <c r="G269" s="21">
        <v>0</v>
      </c>
      <c r="H269" s="21">
        <v>0</v>
      </c>
      <c r="I269" s="21">
        <v>0</v>
      </c>
      <c r="J269" s="21">
        <v>0</v>
      </c>
    </row>
    <row r="270" spans="1:10" ht="16.5" customHeight="1">
      <c r="A270" s="2">
        <v>267</v>
      </c>
      <c r="B270" s="23">
        <v>4</v>
      </c>
      <c r="C270" s="24" t="s">
        <v>511</v>
      </c>
      <c r="D270" s="23">
        <v>12</v>
      </c>
      <c r="E270" s="23" t="s">
        <v>37</v>
      </c>
      <c r="F270" s="34" t="s">
        <v>512</v>
      </c>
      <c r="G270" s="26">
        <v>0</v>
      </c>
      <c r="H270" s="26">
        <v>0</v>
      </c>
      <c r="I270" s="26">
        <v>0</v>
      </c>
      <c r="J270" s="26">
        <v>0</v>
      </c>
    </row>
    <row r="271" spans="1:10" ht="16.5" hidden="1" customHeight="1">
      <c r="A271" s="2">
        <v>268</v>
      </c>
      <c r="B271" s="18">
        <v>3</v>
      </c>
      <c r="C271" s="19" t="s">
        <v>513</v>
      </c>
      <c r="D271" s="18">
        <v>12</v>
      </c>
      <c r="E271" s="18"/>
      <c r="F271" s="33" t="s">
        <v>514</v>
      </c>
      <c r="G271" s="21">
        <v>0</v>
      </c>
      <c r="H271" s="21">
        <v>0</v>
      </c>
      <c r="I271" s="21">
        <v>0</v>
      </c>
      <c r="J271" s="21">
        <v>0</v>
      </c>
    </row>
    <row r="272" spans="1:10" ht="16.5" customHeight="1">
      <c r="A272" s="2">
        <v>269</v>
      </c>
      <c r="B272" s="23">
        <v>4</v>
      </c>
      <c r="C272" s="24" t="s">
        <v>515</v>
      </c>
      <c r="D272" s="23">
        <v>12</v>
      </c>
      <c r="E272" s="23" t="s">
        <v>37</v>
      </c>
      <c r="F272" s="34" t="s">
        <v>516</v>
      </c>
      <c r="G272" s="26">
        <v>0</v>
      </c>
      <c r="H272" s="26">
        <v>0</v>
      </c>
      <c r="I272" s="26">
        <v>0</v>
      </c>
      <c r="J272" s="26">
        <v>0</v>
      </c>
    </row>
    <row r="273" spans="1:10" ht="16.5" hidden="1" customHeight="1">
      <c r="A273" s="2">
        <v>270</v>
      </c>
      <c r="B273" s="18">
        <v>3</v>
      </c>
      <c r="C273" s="19" t="s">
        <v>517</v>
      </c>
      <c r="D273" s="18">
        <v>12</v>
      </c>
      <c r="E273" s="18"/>
      <c r="F273" s="33" t="s">
        <v>518</v>
      </c>
      <c r="G273" s="21">
        <v>62086686.159999996</v>
      </c>
      <c r="H273" s="21">
        <v>0</v>
      </c>
      <c r="I273" s="21">
        <v>0</v>
      </c>
      <c r="J273" s="21">
        <v>0</v>
      </c>
    </row>
    <row r="274" spans="1:10" ht="16.5" customHeight="1">
      <c r="A274" s="2">
        <v>271</v>
      </c>
      <c r="B274" s="23">
        <v>4</v>
      </c>
      <c r="C274" s="24" t="s">
        <v>519</v>
      </c>
      <c r="D274" s="23">
        <v>12</v>
      </c>
      <c r="E274" s="23" t="s">
        <v>520</v>
      </c>
      <c r="F274" s="34" t="s">
        <v>521</v>
      </c>
      <c r="G274" s="26">
        <v>62086686.159999996</v>
      </c>
      <c r="H274" s="26">
        <v>0</v>
      </c>
      <c r="I274" s="26">
        <v>0</v>
      </c>
      <c r="J274" s="26">
        <v>0</v>
      </c>
    </row>
    <row r="275" spans="1:10" ht="16.5" hidden="1" customHeight="1">
      <c r="A275" s="2">
        <v>272</v>
      </c>
      <c r="B275" s="18">
        <v>3</v>
      </c>
      <c r="C275" s="19" t="s">
        <v>522</v>
      </c>
      <c r="D275" s="18">
        <v>12</v>
      </c>
      <c r="E275" s="18"/>
      <c r="F275" s="33" t="s">
        <v>523</v>
      </c>
      <c r="G275" s="21">
        <v>82782248.200000003</v>
      </c>
      <c r="H275" s="21">
        <v>0</v>
      </c>
      <c r="I275" s="21">
        <v>0</v>
      </c>
      <c r="J275" s="21">
        <v>0</v>
      </c>
    </row>
    <row r="276" spans="1:10" ht="16.5" customHeight="1">
      <c r="A276" s="2">
        <v>273</v>
      </c>
      <c r="B276" s="23">
        <v>4</v>
      </c>
      <c r="C276" s="24" t="s">
        <v>524</v>
      </c>
      <c r="D276" s="23">
        <v>12</v>
      </c>
      <c r="E276" s="23" t="s">
        <v>520</v>
      </c>
      <c r="F276" s="34" t="s">
        <v>525</v>
      </c>
      <c r="G276" s="26">
        <v>82782248.200000003</v>
      </c>
      <c r="H276" s="26">
        <v>0</v>
      </c>
      <c r="I276" s="26">
        <v>0</v>
      </c>
      <c r="J276" s="26">
        <v>0</v>
      </c>
    </row>
    <row r="277" spans="1:10" ht="16.5" hidden="1" customHeight="1">
      <c r="A277" s="2">
        <v>274</v>
      </c>
      <c r="B277" s="18">
        <v>3</v>
      </c>
      <c r="C277" s="19" t="s">
        <v>526</v>
      </c>
      <c r="D277" s="18">
        <v>12</v>
      </c>
      <c r="E277" s="18"/>
      <c r="F277" s="33" t="s">
        <v>527</v>
      </c>
      <c r="G277" s="21">
        <v>62086686.159999996</v>
      </c>
      <c r="H277" s="21">
        <v>4045186</v>
      </c>
      <c r="I277" s="21">
        <v>4045186</v>
      </c>
      <c r="J277" s="21">
        <v>4045186</v>
      </c>
    </row>
    <row r="278" spans="1:10" ht="16.5" customHeight="1">
      <c r="A278" s="2">
        <v>275</v>
      </c>
      <c r="B278" s="23">
        <v>4</v>
      </c>
      <c r="C278" s="24" t="s">
        <v>528</v>
      </c>
      <c r="D278" s="23">
        <v>12</v>
      </c>
      <c r="E278" s="23" t="s">
        <v>520</v>
      </c>
      <c r="F278" s="34" t="s">
        <v>529</v>
      </c>
      <c r="G278" s="26">
        <v>62086686.159999996</v>
      </c>
      <c r="H278" s="26">
        <v>4045186</v>
      </c>
      <c r="I278" s="26">
        <v>4045186</v>
      </c>
      <c r="J278" s="26">
        <v>4045186</v>
      </c>
    </row>
    <row r="279" spans="1:10" ht="16.5" hidden="1" customHeight="1">
      <c r="A279" s="2">
        <v>276</v>
      </c>
      <c r="B279" s="18">
        <v>3</v>
      </c>
      <c r="C279" s="19" t="s">
        <v>530</v>
      </c>
      <c r="D279" s="18">
        <v>21</v>
      </c>
      <c r="E279" s="18"/>
      <c r="F279" s="20" t="s">
        <v>531</v>
      </c>
      <c r="G279" s="21">
        <v>56532000</v>
      </c>
      <c r="H279" s="21">
        <v>51514787</v>
      </c>
      <c r="I279" s="21">
        <v>47408339</v>
      </c>
      <c r="J279" s="21">
        <v>46572154</v>
      </c>
    </row>
    <row r="280" spans="1:10" ht="16.5" customHeight="1">
      <c r="A280" s="2">
        <v>277</v>
      </c>
      <c r="B280" s="23">
        <v>4</v>
      </c>
      <c r="C280" s="24" t="s">
        <v>532</v>
      </c>
      <c r="D280" s="23">
        <v>17</v>
      </c>
      <c r="E280" s="23" t="s">
        <v>37</v>
      </c>
      <c r="F280" s="25" t="s">
        <v>533</v>
      </c>
      <c r="G280" s="26">
        <v>56532000</v>
      </c>
      <c r="H280" s="26">
        <v>51514787</v>
      </c>
      <c r="I280" s="26">
        <v>47408339</v>
      </c>
      <c r="J280" s="26">
        <v>46572154</v>
      </c>
    </row>
    <row r="281" spans="1:10" ht="16.5" hidden="1" customHeight="1">
      <c r="A281" s="2">
        <v>278</v>
      </c>
      <c r="B281" s="10"/>
      <c r="C281" s="11" t="s">
        <v>534</v>
      </c>
      <c r="D281" s="10"/>
      <c r="E281" s="10"/>
      <c r="F281" s="12" t="s">
        <v>535</v>
      </c>
      <c r="G281" s="13">
        <v>1538371317</v>
      </c>
      <c r="H281" s="13">
        <v>1290947592</v>
      </c>
      <c r="I281" s="13">
        <v>1108392739</v>
      </c>
      <c r="J281" s="13">
        <v>1070873390</v>
      </c>
    </row>
    <row r="282" spans="1:10" ht="16.5" hidden="1" customHeight="1">
      <c r="A282" s="2">
        <v>279</v>
      </c>
      <c r="B282" s="14">
        <v>2</v>
      </c>
      <c r="C282" s="15" t="s">
        <v>536</v>
      </c>
      <c r="D282" s="14"/>
      <c r="E282" s="14"/>
      <c r="F282" s="16" t="s">
        <v>537</v>
      </c>
      <c r="G282" s="17">
        <v>712893089</v>
      </c>
      <c r="H282" s="17">
        <v>589374457</v>
      </c>
      <c r="I282" s="17">
        <v>529277457</v>
      </c>
      <c r="J282" s="17">
        <v>527237457</v>
      </c>
    </row>
    <row r="283" spans="1:10" ht="16.5" hidden="1" customHeight="1">
      <c r="A283" s="2">
        <v>280</v>
      </c>
      <c r="B283" s="10"/>
      <c r="C283" s="11" t="s">
        <v>538</v>
      </c>
      <c r="D283" s="10"/>
      <c r="E283" s="10"/>
      <c r="F283" s="12" t="s">
        <v>165</v>
      </c>
      <c r="G283" s="13">
        <v>712893089</v>
      </c>
      <c r="H283" s="13">
        <v>589374457</v>
      </c>
      <c r="I283" s="13">
        <v>529277457</v>
      </c>
      <c r="J283" s="13">
        <v>527237457</v>
      </c>
    </row>
    <row r="284" spans="1:10" ht="16.5" hidden="1" customHeight="1">
      <c r="A284" s="2">
        <v>281</v>
      </c>
      <c r="B284" s="18">
        <v>3</v>
      </c>
      <c r="C284" s="19" t="s">
        <v>539</v>
      </c>
      <c r="D284" s="18">
        <v>25</v>
      </c>
      <c r="E284" s="18"/>
      <c r="F284" s="20" t="s">
        <v>540</v>
      </c>
      <c r="G284" s="21">
        <v>105030944</v>
      </c>
      <c r="H284" s="21">
        <v>39968075</v>
      </c>
      <c r="I284" s="21">
        <v>38450300</v>
      </c>
      <c r="J284" s="21">
        <v>38450300</v>
      </c>
    </row>
    <row r="285" spans="1:10" ht="16.5" customHeight="1">
      <c r="A285" s="2">
        <v>282</v>
      </c>
      <c r="B285" s="23">
        <v>4</v>
      </c>
      <c r="C285" s="24" t="s">
        <v>541</v>
      </c>
      <c r="D285" s="23">
        <v>25</v>
      </c>
      <c r="E285" s="23" t="s">
        <v>25</v>
      </c>
      <c r="F285" s="25" t="s">
        <v>542</v>
      </c>
      <c r="G285" s="26">
        <v>105030944</v>
      </c>
      <c r="H285" s="26">
        <v>39968075</v>
      </c>
      <c r="I285" s="26">
        <v>38450300</v>
      </c>
      <c r="J285" s="26">
        <v>38450300</v>
      </c>
    </row>
    <row r="286" spans="1:10" ht="16.5" hidden="1" customHeight="1">
      <c r="A286" s="2">
        <v>283</v>
      </c>
      <c r="B286" s="18">
        <v>3</v>
      </c>
      <c r="C286" s="19" t="s">
        <v>543</v>
      </c>
      <c r="D286" s="18">
        <v>25</v>
      </c>
      <c r="E286" s="18"/>
      <c r="F286" s="20" t="s">
        <v>544</v>
      </c>
      <c r="G286" s="21">
        <v>85958900</v>
      </c>
      <c r="H286" s="21">
        <v>42432000</v>
      </c>
      <c r="I286" s="21">
        <v>37024000</v>
      </c>
      <c r="J286" s="21">
        <v>37024000</v>
      </c>
    </row>
    <row r="287" spans="1:10" ht="16.5" customHeight="1">
      <c r="A287" s="2">
        <v>284</v>
      </c>
      <c r="B287" s="23">
        <v>4</v>
      </c>
      <c r="C287" s="24" t="s">
        <v>545</v>
      </c>
      <c r="D287" s="23">
        <v>25</v>
      </c>
      <c r="E287" s="23" t="s">
        <v>25</v>
      </c>
      <c r="F287" s="25" t="s">
        <v>546</v>
      </c>
      <c r="G287" s="26">
        <v>85958900</v>
      </c>
      <c r="H287" s="26">
        <v>42432000</v>
      </c>
      <c r="I287" s="26">
        <v>37024000</v>
      </c>
      <c r="J287" s="26">
        <v>37024000</v>
      </c>
    </row>
    <row r="288" spans="1:10" ht="16.5" hidden="1" customHeight="1">
      <c r="A288" s="2">
        <v>285</v>
      </c>
      <c r="B288" s="18">
        <v>3</v>
      </c>
      <c r="C288" s="19" t="s">
        <v>547</v>
      </c>
      <c r="D288" s="18">
        <v>25</v>
      </c>
      <c r="E288" s="18"/>
      <c r="F288" s="20" t="s">
        <v>548</v>
      </c>
      <c r="G288" s="21">
        <v>246374778</v>
      </c>
      <c r="H288" s="21">
        <v>239044382</v>
      </c>
      <c r="I288" s="21">
        <v>213656490</v>
      </c>
      <c r="J288" s="21">
        <v>213656490</v>
      </c>
    </row>
    <row r="289" spans="1:10" ht="16.5" customHeight="1">
      <c r="A289" s="2">
        <v>286</v>
      </c>
      <c r="B289" s="23">
        <v>4</v>
      </c>
      <c r="C289" s="24" t="s">
        <v>549</v>
      </c>
      <c r="D289" s="23">
        <v>25</v>
      </c>
      <c r="E289" s="23" t="s">
        <v>25</v>
      </c>
      <c r="F289" s="25" t="s">
        <v>550</v>
      </c>
      <c r="G289" s="26">
        <v>246374778</v>
      </c>
      <c r="H289" s="26">
        <v>239044382</v>
      </c>
      <c r="I289" s="26">
        <v>213656490</v>
      </c>
      <c r="J289" s="26">
        <v>213656490</v>
      </c>
    </row>
    <row r="290" spans="1:10" ht="16.5" hidden="1" customHeight="1">
      <c r="A290" s="2">
        <v>287</v>
      </c>
      <c r="B290" s="18">
        <v>3</v>
      </c>
      <c r="C290" s="19" t="s">
        <v>551</v>
      </c>
      <c r="D290" s="18">
        <v>25</v>
      </c>
      <c r="E290" s="18"/>
      <c r="F290" s="20" t="s">
        <v>552</v>
      </c>
      <c r="G290" s="21">
        <v>168528467</v>
      </c>
      <c r="H290" s="21">
        <v>161152000</v>
      </c>
      <c r="I290" s="21">
        <v>149602000</v>
      </c>
      <c r="J290" s="21">
        <v>149602000</v>
      </c>
    </row>
    <row r="291" spans="1:10" ht="16.5" customHeight="1">
      <c r="A291" s="2">
        <v>288</v>
      </c>
      <c r="B291" s="23">
        <v>4</v>
      </c>
      <c r="C291" s="24" t="s">
        <v>553</v>
      </c>
      <c r="D291" s="23">
        <v>25</v>
      </c>
      <c r="E291" s="23" t="s">
        <v>25</v>
      </c>
      <c r="F291" s="25" t="s">
        <v>554</v>
      </c>
      <c r="G291" s="26">
        <v>168528467</v>
      </c>
      <c r="H291" s="26">
        <v>161152000</v>
      </c>
      <c r="I291" s="26">
        <v>149602000</v>
      </c>
      <c r="J291" s="26">
        <v>149602000</v>
      </c>
    </row>
    <row r="292" spans="1:10" ht="16.5" hidden="1" customHeight="1">
      <c r="A292" s="2">
        <v>289</v>
      </c>
      <c r="B292" s="18">
        <v>3</v>
      </c>
      <c r="C292" s="19" t="s">
        <v>555</v>
      </c>
      <c r="D292" s="18">
        <v>25</v>
      </c>
      <c r="E292" s="18"/>
      <c r="F292" s="20" t="s">
        <v>556</v>
      </c>
      <c r="G292" s="21">
        <v>107000000</v>
      </c>
      <c r="H292" s="21">
        <v>106778000</v>
      </c>
      <c r="I292" s="21">
        <v>90544667</v>
      </c>
      <c r="J292" s="21">
        <v>88504667</v>
      </c>
    </row>
    <row r="293" spans="1:10" ht="16.5" customHeight="1">
      <c r="A293" s="2">
        <v>290</v>
      </c>
      <c r="B293" s="23">
        <v>4</v>
      </c>
      <c r="C293" s="24" t="s">
        <v>557</v>
      </c>
      <c r="D293" s="23">
        <v>25</v>
      </c>
      <c r="E293" s="23" t="s">
        <v>37</v>
      </c>
      <c r="F293" s="25" t="s">
        <v>558</v>
      </c>
      <c r="G293" s="26">
        <v>107000000</v>
      </c>
      <c r="H293" s="26">
        <v>106778000</v>
      </c>
      <c r="I293" s="26">
        <v>90544667</v>
      </c>
      <c r="J293" s="26">
        <v>88504667</v>
      </c>
    </row>
    <row r="294" spans="1:10" ht="16.5" hidden="1" customHeight="1">
      <c r="A294" s="2">
        <v>291</v>
      </c>
      <c r="B294" s="14">
        <v>2</v>
      </c>
      <c r="C294" s="15" t="s">
        <v>559</v>
      </c>
      <c r="D294" s="14"/>
      <c r="E294" s="14"/>
      <c r="F294" s="16" t="s">
        <v>560</v>
      </c>
      <c r="G294" s="17">
        <v>825478228</v>
      </c>
      <c r="H294" s="17">
        <v>701573135</v>
      </c>
      <c r="I294" s="17">
        <v>579115282</v>
      </c>
      <c r="J294" s="17">
        <v>543635933</v>
      </c>
    </row>
    <row r="295" spans="1:10" ht="16.5" hidden="1" customHeight="1">
      <c r="A295" s="2">
        <v>292</v>
      </c>
      <c r="B295" s="10"/>
      <c r="C295" s="11" t="s">
        <v>561</v>
      </c>
      <c r="D295" s="10"/>
      <c r="E295" s="10"/>
      <c r="F295" s="12" t="s">
        <v>165</v>
      </c>
      <c r="G295" s="13">
        <v>825478228</v>
      </c>
      <c r="H295" s="13">
        <v>701573135</v>
      </c>
      <c r="I295" s="13">
        <v>579115282</v>
      </c>
      <c r="J295" s="13">
        <v>543635933</v>
      </c>
    </row>
    <row r="296" spans="1:10" ht="16.5" hidden="1" customHeight="1">
      <c r="A296" s="2">
        <v>293</v>
      </c>
      <c r="B296" s="18">
        <v>3</v>
      </c>
      <c r="C296" s="19" t="s">
        <v>562</v>
      </c>
      <c r="D296" s="18">
        <v>26</v>
      </c>
      <c r="E296" s="18"/>
      <c r="F296" s="20" t="s">
        <v>563</v>
      </c>
      <c r="G296" s="21">
        <v>218815346</v>
      </c>
      <c r="H296" s="21">
        <v>144200469</v>
      </c>
      <c r="I296" s="21">
        <v>143515817</v>
      </c>
      <c r="J296" s="21">
        <v>141729570</v>
      </c>
    </row>
    <row r="297" spans="1:10" ht="16.5" customHeight="1">
      <c r="A297" s="2">
        <v>294</v>
      </c>
      <c r="B297" s="23">
        <v>4</v>
      </c>
      <c r="C297" s="24" t="s">
        <v>564</v>
      </c>
      <c r="D297" s="23">
        <v>26</v>
      </c>
      <c r="E297" s="23" t="s">
        <v>25</v>
      </c>
      <c r="F297" s="25" t="s">
        <v>565</v>
      </c>
      <c r="G297" s="26">
        <v>218815346</v>
      </c>
      <c r="H297" s="26">
        <v>144200469</v>
      </c>
      <c r="I297" s="26">
        <v>143515817</v>
      </c>
      <c r="J297" s="26">
        <v>141729570</v>
      </c>
    </row>
    <row r="298" spans="1:10" ht="16.5" hidden="1" customHeight="1">
      <c r="A298" s="2">
        <v>295</v>
      </c>
      <c r="B298" s="18">
        <v>3</v>
      </c>
      <c r="C298" s="19" t="s">
        <v>566</v>
      </c>
      <c r="D298" s="18">
        <v>26</v>
      </c>
      <c r="E298" s="18"/>
      <c r="F298" s="20" t="s">
        <v>567</v>
      </c>
      <c r="G298" s="21">
        <v>0</v>
      </c>
      <c r="H298" s="21">
        <v>0</v>
      </c>
      <c r="I298" s="21">
        <v>0</v>
      </c>
      <c r="J298" s="21">
        <v>0</v>
      </c>
    </row>
    <row r="299" spans="1:10" ht="16.5" customHeight="1">
      <c r="A299" s="2">
        <v>296</v>
      </c>
      <c r="B299" s="23">
        <v>4</v>
      </c>
      <c r="C299" s="24" t="s">
        <v>568</v>
      </c>
      <c r="D299" s="23">
        <v>26</v>
      </c>
      <c r="E299" s="23" t="s">
        <v>25</v>
      </c>
      <c r="F299" s="25" t="s">
        <v>569</v>
      </c>
      <c r="G299" s="26">
        <v>0</v>
      </c>
      <c r="H299" s="26">
        <v>0</v>
      </c>
      <c r="I299" s="26">
        <v>0</v>
      </c>
      <c r="J299" s="26">
        <v>0</v>
      </c>
    </row>
    <row r="300" spans="1:10" ht="16.5" hidden="1" customHeight="1">
      <c r="A300" s="2">
        <v>297</v>
      </c>
      <c r="B300" s="18">
        <v>3</v>
      </c>
      <c r="C300" s="19" t="s">
        <v>570</v>
      </c>
      <c r="D300" s="18">
        <v>29</v>
      </c>
      <c r="E300" s="18"/>
      <c r="F300" s="20" t="s">
        <v>571</v>
      </c>
      <c r="G300" s="21">
        <v>108740915</v>
      </c>
      <c r="H300" s="21">
        <v>108648667</v>
      </c>
      <c r="I300" s="21">
        <v>108648667</v>
      </c>
      <c r="J300" s="21">
        <v>102300000</v>
      </c>
    </row>
    <row r="301" spans="1:10" ht="16.5" customHeight="1">
      <c r="A301" s="2">
        <v>298</v>
      </c>
      <c r="B301" s="23">
        <v>4</v>
      </c>
      <c r="C301" s="24" t="s">
        <v>572</v>
      </c>
      <c r="D301" s="23">
        <v>29</v>
      </c>
      <c r="E301" s="23" t="s">
        <v>25</v>
      </c>
      <c r="F301" s="25" t="s">
        <v>573</v>
      </c>
      <c r="G301" s="26">
        <v>108740915</v>
      </c>
      <c r="H301" s="26">
        <v>108648667</v>
      </c>
      <c r="I301" s="26">
        <v>108648667</v>
      </c>
      <c r="J301" s="26">
        <v>102300000</v>
      </c>
    </row>
    <row r="302" spans="1:10" ht="16.5" hidden="1" customHeight="1">
      <c r="A302" s="2">
        <v>299</v>
      </c>
      <c r="B302" s="18">
        <v>3</v>
      </c>
      <c r="C302" s="19" t="s">
        <v>574</v>
      </c>
      <c r="D302" s="18">
        <v>29</v>
      </c>
      <c r="E302" s="18"/>
      <c r="F302" s="20" t="s">
        <v>575</v>
      </c>
      <c r="G302" s="21">
        <v>50000000</v>
      </c>
      <c r="H302" s="21">
        <v>39989484</v>
      </c>
      <c r="I302" s="21">
        <v>0</v>
      </c>
      <c r="J302" s="21">
        <v>0</v>
      </c>
    </row>
    <row r="303" spans="1:10" ht="16.5" customHeight="1">
      <c r="A303" s="2">
        <v>300</v>
      </c>
      <c r="B303" s="23">
        <v>4</v>
      </c>
      <c r="C303" s="24" t="s">
        <v>576</v>
      </c>
      <c r="D303" s="23">
        <v>29</v>
      </c>
      <c r="E303" s="23" t="s">
        <v>25</v>
      </c>
      <c r="F303" s="25" t="s">
        <v>577</v>
      </c>
      <c r="G303" s="26">
        <v>50000000</v>
      </c>
      <c r="H303" s="26">
        <v>39989484</v>
      </c>
      <c r="I303" s="26">
        <v>0</v>
      </c>
      <c r="J303" s="26">
        <v>0</v>
      </c>
    </row>
    <row r="304" spans="1:10" ht="16.5" hidden="1" customHeight="1">
      <c r="A304" s="2">
        <v>301</v>
      </c>
      <c r="B304" s="18">
        <v>3</v>
      </c>
      <c r="C304" s="19" t="s">
        <v>578</v>
      </c>
      <c r="D304" s="18">
        <v>29</v>
      </c>
      <c r="E304" s="18"/>
      <c r="F304" s="20" t="s">
        <v>579</v>
      </c>
      <c r="G304" s="21">
        <v>344921967</v>
      </c>
      <c r="H304" s="21">
        <v>344249119</v>
      </c>
      <c r="I304" s="21">
        <v>271132068</v>
      </c>
      <c r="J304" s="21">
        <v>243787633</v>
      </c>
    </row>
    <row r="305" spans="1:10" ht="16.5" customHeight="1">
      <c r="A305" s="2">
        <v>302</v>
      </c>
      <c r="B305" s="23">
        <v>4</v>
      </c>
      <c r="C305" s="24" t="s">
        <v>580</v>
      </c>
      <c r="D305" s="23">
        <v>29</v>
      </c>
      <c r="E305" s="23" t="s">
        <v>25</v>
      </c>
      <c r="F305" s="25" t="s">
        <v>581</v>
      </c>
      <c r="G305" s="26">
        <v>344921967</v>
      </c>
      <c r="H305" s="26">
        <v>344249119</v>
      </c>
      <c r="I305" s="26">
        <v>271132068</v>
      </c>
      <c r="J305" s="26">
        <v>243787633</v>
      </c>
    </row>
    <row r="306" spans="1:10" ht="16.5" hidden="1" customHeight="1">
      <c r="A306" s="2">
        <v>303</v>
      </c>
      <c r="B306" s="18">
        <v>3</v>
      </c>
      <c r="C306" s="19" t="s">
        <v>582</v>
      </c>
      <c r="D306" s="18">
        <v>29</v>
      </c>
      <c r="E306" s="18"/>
      <c r="F306" s="20" t="s">
        <v>583</v>
      </c>
      <c r="G306" s="21">
        <v>50000000</v>
      </c>
      <c r="H306" s="21">
        <v>12485400</v>
      </c>
      <c r="I306" s="21">
        <v>12485400</v>
      </c>
      <c r="J306" s="21">
        <v>12485400</v>
      </c>
    </row>
    <row r="307" spans="1:10" ht="16.5" customHeight="1">
      <c r="A307" s="2">
        <v>304</v>
      </c>
      <c r="B307" s="23">
        <v>4</v>
      </c>
      <c r="C307" s="24" t="s">
        <v>584</v>
      </c>
      <c r="D307" s="23">
        <v>29</v>
      </c>
      <c r="E307" s="23" t="s">
        <v>25</v>
      </c>
      <c r="F307" s="25" t="s">
        <v>585</v>
      </c>
      <c r="G307" s="26">
        <v>50000000</v>
      </c>
      <c r="H307" s="26">
        <v>12485400</v>
      </c>
      <c r="I307" s="26">
        <v>12485400</v>
      </c>
      <c r="J307" s="26">
        <v>12485400</v>
      </c>
    </row>
    <row r="308" spans="1:10" ht="16.5" hidden="1" customHeight="1">
      <c r="A308" s="2">
        <v>305</v>
      </c>
      <c r="B308" s="18">
        <v>3</v>
      </c>
      <c r="C308" s="19" t="s">
        <v>586</v>
      </c>
      <c r="D308" s="18">
        <v>29</v>
      </c>
      <c r="E308" s="18"/>
      <c r="F308" s="20" t="s">
        <v>587</v>
      </c>
      <c r="G308" s="21">
        <v>53000000</v>
      </c>
      <c r="H308" s="21">
        <v>51999996</v>
      </c>
      <c r="I308" s="21">
        <v>43333330</v>
      </c>
      <c r="J308" s="21">
        <v>43333330</v>
      </c>
    </row>
    <row r="309" spans="1:10" ht="16.5" customHeight="1">
      <c r="A309" s="2">
        <v>306</v>
      </c>
      <c r="B309" s="23">
        <v>4</v>
      </c>
      <c r="C309" s="24" t="s">
        <v>588</v>
      </c>
      <c r="D309" s="23">
        <v>29</v>
      </c>
      <c r="E309" s="23" t="s">
        <v>25</v>
      </c>
      <c r="F309" s="25" t="s">
        <v>589</v>
      </c>
      <c r="G309" s="26">
        <v>53000000</v>
      </c>
      <c r="H309" s="26">
        <v>51999996</v>
      </c>
      <c r="I309" s="26">
        <v>43333330</v>
      </c>
      <c r="J309" s="26">
        <v>43333330</v>
      </c>
    </row>
    <row r="310" spans="1:10" ht="16.5" hidden="1" customHeight="1">
      <c r="A310" s="2">
        <v>307</v>
      </c>
      <c r="B310" s="10"/>
      <c r="C310" s="11" t="s">
        <v>590</v>
      </c>
      <c r="D310" s="10"/>
      <c r="E310" s="10"/>
      <c r="F310" s="12" t="s">
        <v>591</v>
      </c>
      <c r="G310" s="13">
        <v>1950858509.3499999</v>
      </c>
      <c r="H310" s="13">
        <v>1718705688</v>
      </c>
      <c r="I310" s="13">
        <v>1385936688</v>
      </c>
      <c r="J310" s="13">
        <v>1385936688</v>
      </c>
    </row>
    <row r="311" spans="1:10" ht="16.5" hidden="1" customHeight="1">
      <c r="A311" s="2">
        <v>308</v>
      </c>
      <c r="B311" s="14">
        <v>2</v>
      </c>
      <c r="C311" s="15" t="s">
        <v>592</v>
      </c>
      <c r="D311" s="14"/>
      <c r="E311" s="14"/>
      <c r="F311" s="16" t="s">
        <v>593</v>
      </c>
      <c r="G311" s="17">
        <v>1950858509.3499999</v>
      </c>
      <c r="H311" s="17">
        <v>1718705688</v>
      </c>
      <c r="I311" s="17">
        <v>1385936688</v>
      </c>
      <c r="J311" s="17">
        <v>1385936688</v>
      </c>
    </row>
    <row r="312" spans="1:10" ht="16.5" hidden="1" customHeight="1">
      <c r="A312" s="2">
        <v>309</v>
      </c>
      <c r="B312" s="36"/>
      <c r="C312" s="37" t="s">
        <v>594</v>
      </c>
      <c r="D312" s="36"/>
      <c r="E312" s="36"/>
      <c r="F312" s="38" t="s">
        <v>595</v>
      </c>
      <c r="G312" s="39">
        <v>300000000</v>
      </c>
      <c r="H312" s="39">
        <v>298635100</v>
      </c>
      <c r="I312" s="39">
        <v>0</v>
      </c>
      <c r="J312" s="39">
        <v>0</v>
      </c>
    </row>
    <row r="313" spans="1:10" ht="16.5" hidden="1" customHeight="1">
      <c r="A313" s="2">
        <v>310</v>
      </c>
      <c r="B313" s="40">
        <v>3</v>
      </c>
      <c r="C313" s="41" t="s">
        <v>596</v>
      </c>
      <c r="D313" s="40">
        <v>32</v>
      </c>
      <c r="E313" s="40"/>
      <c r="F313" s="42" t="s">
        <v>597</v>
      </c>
      <c r="G313" s="43">
        <v>300000000</v>
      </c>
      <c r="H313" s="43">
        <v>298635100</v>
      </c>
      <c r="I313" s="43">
        <v>0</v>
      </c>
      <c r="J313" s="43">
        <v>0</v>
      </c>
    </row>
    <row r="314" spans="1:10" ht="16.5" customHeight="1">
      <c r="A314" s="2">
        <v>311</v>
      </c>
      <c r="B314" s="44">
        <v>4</v>
      </c>
      <c r="C314" s="45" t="s">
        <v>598</v>
      </c>
      <c r="D314" s="44">
        <v>32</v>
      </c>
      <c r="E314" s="44" t="s">
        <v>599</v>
      </c>
      <c r="F314" s="46" t="s">
        <v>600</v>
      </c>
      <c r="G314" s="47">
        <v>300000000</v>
      </c>
      <c r="H314" s="47">
        <v>298635100</v>
      </c>
      <c r="I314" s="47">
        <v>0</v>
      </c>
      <c r="J314" s="47">
        <v>0</v>
      </c>
    </row>
    <row r="315" spans="1:10" ht="16.5" hidden="1" customHeight="1">
      <c r="A315" s="2">
        <v>312</v>
      </c>
      <c r="B315" s="10"/>
      <c r="C315" s="11" t="s">
        <v>601</v>
      </c>
      <c r="D315" s="10"/>
      <c r="E315" s="10"/>
      <c r="F315" s="12" t="s">
        <v>321</v>
      </c>
      <c r="G315" s="13">
        <v>580000000</v>
      </c>
      <c r="H315" s="13">
        <v>526372722</v>
      </c>
      <c r="I315" s="13">
        <v>525238822</v>
      </c>
      <c r="J315" s="13">
        <v>525238822</v>
      </c>
    </row>
    <row r="316" spans="1:10" ht="16.5" hidden="1" customHeight="1">
      <c r="A316" s="2">
        <v>313</v>
      </c>
      <c r="B316" s="18">
        <v>3</v>
      </c>
      <c r="C316" s="19" t="s">
        <v>602</v>
      </c>
      <c r="D316" s="18">
        <v>31</v>
      </c>
      <c r="E316" s="18"/>
      <c r="F316" s="20" t="s">
        <v>603</v>
      </c>
      <c r="G316" s="21">
        <v>200000000</v>
      </c>
      <c r="H316" s="21">
        <v>150963303</v>
      </c>
      <c r="I316" s="21">
        <v>150963303</v>
      </c>
      <c r="J316" s="21">
        <v>150963303</v>
      </c>
    </row>
    <row r="317" spans="1:10" ht="16.5" customHeight="1">
      <c r="A317" s="2">
        <v>314</v>
      </c>
      <c r="B317" s="23">
        <v>4</v>
      </c>
      <c r="C317" s="24" t="s">
        <v>604</v>
      </c>
      <c r="D317" s="23">
        <v>31</v>
      </c>
      <c r="E317" s="23" t="s">
        <v>25</v>
      </c>
      <c r="F317" s="25" t="s">
        <v>605</v>
      </c>
      <c r="G317" s="26">
        <v>200000000</v>
      </c>
      <c r="H317" s="26">
        <v>150963303</v>
      </c>
      <c r="I317" s="26">
        <v>150963303</v>
      </c>
      <c r="J317" s="26">
        <v>150963303</v>
      </c>
    </row>
    <row r="318" spans="1:10" ht="16.5" hidden="1" customHeight="1">
      <c r="A318" s="2">
        <v>315</v>
      </c>
      <c r="B318" s="18">
        <v>3</v>
      </c>
      <c r="C318" s="19" t="s">
        <v>606</v>
      </c>
      <c r="D318" s="18">
        <v>31</v>
      </c>
      <c r="E318" s="18"/>
      <c r="F318" s="20" t="s">
        <v>603</v>
      </c>
      <c r="G318" s="21">
        <v>380000000</v>
      </c>
      <c r="H318" s="21">
        <v>375409419</v>
      </c>
      <c r="I318" s="21">
        <v>374275519</v>
      </c>
      <c r="J318" s="21">
        <v>374275519</v>
      </c>
    </row>
    <row r="319" spans="1:10" ht="16.5" customHeight="1">
      <c r="A319" s="2">
        <v>316</v>
      </c>
      <c r="B319" s="23">
        <v>4</v>
      </c>
      <c r="C319" s="24" t="s">
        <v>607</v>
      </c>
      <c r="D319" s="23">
        <v>31</v>
      </c>
      <c r="E319" s="23" t="s">
        <v>37</v>
      </c>
      <c r="F319" s="25" t="s">
        <v>608</v>
      </c>
      <c r="G319" s="26">
        <v>380000000</v>
      </c>
      <c r="H319" s="26">
        <v>375409419</v>
      </c>
      <c r="I319" s="26">
        <v>374275519</v>
      </c>
      <c r="J319" s="26">
        <v>374275519</v>
      </c>
    </row>
    <row r="320" spans="1:10" ht="16.5" hidden="1" customHeight="1">
      <c r="A320" s="2">
        <v>317</v>
      </c>
      <c r="B320" s="10"/>
      <c r="C320" s="11" t="s">
        <v>609</v>
      </c>
      <c r="D320" s="10"/>
      <c r="E320" s="10"/>
      <c r="F320" s="12" t="s">
        <v>165</v>
      </c>
      <c r="G320" s="13">
        <v>796620100.35000002</v>
      </c>
      <c r="H320" s="13">
        <v>747392866</v>
      </c>
      <c r="I320" s="13">
        <v>714392866</v>
      </c>
      <c r="J320" s="13">
        <v>714392866</v>
      </c>
    </row>
    <row r="321" spans="1:10" ht="16.5" hidden="1" customHeight="1">
      <c r="A321" s="2">
        <v>318</v>
      </c>
      <c r="B321" s="18">
        <v>3</v>
      </c>
      <c r="C321" s="19" t="s">
        <v>610</v>
      </c>
      <c r="D321" s="18">
        <v>32</v>
      </c>
      <c r="E321" s="18"/>
      <c r="F321" s="20" t="s">
        <v>611</v>
      </c>
      <c r="G321" s="21">
        <v>58000000</v>
      </c>
      <c r="H321" s="21">
        <v>58000000</v>
      </c>
      <c r="I321" s="21">
        <v>25000000</v>
      </c>
      <c r="J321" s="21">
        <v>25000000</v>
      </c>
    </row>
    <row r="322" spans="1:10" ht="16.5" customHeight="1">
      <c r="A322" s="2">
        <v>319</v>
      </c>
      <c r="B322" s="23">
        <v>4</v>
      </c>
      <c r="C322" s="24" t="s">
        <v>612</v>
      </c>
      <c r="D322" s="23">
        <v>32</v>
      </c>
      <c r="E322" s="23" t="s">
        <v>599</v>
      </c>
      <c r="F322" s="25" t="s">
        <v>613</v>
      </c>
      <c r="G322" s="26">
        <v>58000000</v>
      </c>
      <c r="H322" s="26">
        <v>58000000</v>
      </c>
      <c r="I322" s="26">
        <v>25000000</v>
      </c>
      <c r="J322" s="26">
        <v>25000000</v>
      </c>
    </row>
    <row r="323" spans="1:10" ht="16.5" hidden="1" customHeight="1">
      <c r="A323" s="2">
        <v>320</v>
      </c>
      <c r="B323" s="18">
        <v>3</v>
      </c>
      <c r="C323" s="19" t="s">
        <v>614</v>
      </c>
      <c r="D323" s="18">
        <v>32</v>
      </c>
      <c r="E323" s="18"/>
      <c r="F323" s="20" t="s">
        <v>615</v>
      </c>
      <c r="G323" s="21">
        <v>315558925</v>
      </c>
      <c r="H323" s="21">
        <v>282771884</v>
      </c>
      <c r="I323" s="21">
        <v>282771884</v>
      </c>
      <c r="J323" s="21">
        <v>282771884</v>
      </c>
    </row>
    <row r="324" spans="1:10" ht="16.5" customHeight="1">
      <c r="A324" s="2">
        <v>321</v>
      </c>
      <c r="B324" s="23">
        <v>4</v>
      </c>
      <c r="C324" s="24" t="s">
        <v>616</v>
      </c>
      <c r="D324" s="23">
        <v>32</v>
      </c>
      <c r="E324" s="23" t="s">
        <v>599</v>
      </c>
      <c r="F324" s="25" t="s">
        <v>617</v>
      </c>
      <c r="G324" s="26">
        <v>315558925</v>
      </c>
      <c r="H324" s="26">
        <v>282771884</v>
      </c>
      <c r="I324" s="26">
        <v>282771884</v>
      </c>
      <c r="J324" s="26">
        <v>282771884</v>
      </c>
    </row>
    <row r="325" spans="1:10" ht="16.5" hidden="1" customHeight="1">
      <c r="A325" s="2">
        <v>322</v>
      </c>
      <c r="B325" s="18">
        <v>3</v>
      </c>
      <c r="C325" s="19" t="s">
        <v>618</v>
      </c>
      <c r="D325" s="18">
        <v>32</v>
      </c>
      <c r="E325" s="18"/>
      <c r="F325" s="20" t="s">
        <v>615</v>
      </c>
      <c r="G325" s="21">
        <v>15558794</v>
      </c>
      <c r="H325" s="21">
        <v>0</v>
      </c>
      <c r="I325" s="21">
        <v>0</v>
      </c>
      <c r="J325" s="21">
        <v>0</v>
      </c>
    </row>
    <row r="326" spans="1:10" ht="16.5" customHeight="1">
      <c r="A326" s="2">
        <v>323</v>
      </c>
      <c r="B326" s="23">
        <v>4</v>
      </c>
      <c r="C326" s="24" t="s">
        <v>619</v>
      </c>
      <c r="D326" s="23">
        <v>32</v>
      </c>
      <c r="E326" s="23" t="s">
        <v>34</v>
      </c>
      <c r="F326" s="25" t="s">
        <v>620</v>
      </c>
      <c r="G326" s="26">
        <v>15558794</v>
      </c>
      <c r="H326" s="26">
        <v>0</v>
      </c>
      <c r="I326" s="26">
        <v>0</v>
      </c>
      <c r="J326" s="26">
        <v>0</v>
      </c>
    </row>
    <row r="327" spans="1:10" ht="16.5" hidden="1" customHeight="1">
      <c r="A327" s="2">
        <v>324</v>
      </c>
      <c r="B327" s="18">
        <v>3</v>
      </c>
      <c r="C327" s="19" t="s">
        <v>621</v>
      </c>
      <c r="D327" s="18">
        <v>32</v>
      </c>
      <c r="E327" s="18"/>
      <c r="F327" s="20" t="s">
        <v>622</v>
      </c>
      <c r="G327" s="21">
        <v>26790000</v>
      </c>
      <c r="H327" s="21">
        <v>26790000</v>
      </c>
      <c r="I327" s="21">
        <v>26790000</v>
      </c>
      <c r="J327" s="21">
        <v>26790000</v>
      </c>
    </row>
    <row r="328" spans="1:10" ht="16.5" customHeight="1">
      <c r="A328" s="2">
        <v>325</v>
      </c>
      <c r="B328" s="23">
        <v>4</v>
      </c>
      <c r="C328" s="24" t="s">
        <v>623</v>
      </c>
      <c r="D328" s="23">
        <v>32</v>
      </c>
      <c r="E328" s="23" t="s">
        <v>25</v>
      </c>
      <c r="F328" s="25" t="s">
        <v>624</v>
      </c>
      <c r="G328" s="26">
        <v>26790000</v>
      </c>
      <c r="H328" s="26">
        <v>26790000</v>
      </c>
      <c r="I328" s="26">
        <v>26790000</v>
      </c>
      <c r="J328" s="26">
        <v>26790000</v>
      </c>
    </row>
    <row r="329" spans="1:10" ht="16.5" hidden="1" customHeight="1">
      <c r="A329" s="2">
        <v>326</v>
      </c>
      <c r="B329" s="18">
        <v>3</v>
      </c>
      <c r="C329" s="19" t="s">
        <v>625</v>
      </c>
      <c r="D329" s="18">
        <v>32</v>
      </c>
      <c r="E329" s="18"/>
      <c r="F329" s="20" t="s">
        <v>626</v>
      </c>
      <c r="G329" s="21">
        <v>185712381.34999999</v>
      </c>
      <c r="H329" s="21">
        <v>185000000</v>
      </c>
      <c r="I329" s="21">
        <v>185000000</v>
      </c>
      <c r="J329" s="21">
        <v>185000000</v>
      </c>
    </row>
    <row r="330" spans="1:10" ht="16.5" customHeight="1">
      <c r="A330" s="2">
        <v>327</v>
      </c>
      <c r="B330" s="23">
        <v>4</v>
      </c>
      <c r="C330" s="24" t="s">
        <v>627</v>
      </c>
      <c r="D330" s="23">
        <v>32</v>
      </c>
      <c r="E330" s="23" t="s">
        <v>628</v>
      </c>
      <c r="F330" s="25" t="s">
        <v>629</v>
      </c>
      <c r="G330" s="26">
        <v>185712381.34999999</v>
      </c>
      <c r="H330" s="26">
        <v>185000000</v>
      </c>
      <c r="I330" s="26">
        <v>185000000</v>
      </c>
      <c r="J330" s="26">
        <v>185000000</v>
      </c>
    </row>
    <row r="331" spans="1:10" ht="16.5" hidden="1" customHeight="1">
      <c r="A331" s="2">
        <v>328</v>
      </c>
      <c r="B331" s="18">
        <v>3</v>
      </c>
      <c r="C331" s="19" t="s">
        <v>630</v>
      </c>
      <c r="D331" s="18">
        <v>32</v>
      </c>
      <c r="E331" s="18"/>
      <c r="F331" s="20" t="s">
        <v>631</v>
      </c>
      <c r="G331" s="21">
        <v>20000000</v>
      </c>
      <c r="H331" s="21">
        <v>20000000</v>
      </c>
      <c r="I331" s="21">
        <v>20000000</v>
      </c>
      <c r="J331" s="21">
        <v>20000000</v>
      </c>
    </row>
    <row r="332" spans="1:10" ht="16.5" customHeight="1">
      <c r="A332" s="2">
        <v>329</v>
      </c>
      <c r="B332" s="23">
        <v>4</v>
      </c>
      <c r="C332" s="24" t="s">
        <v>632</v>
      </c>
      <c r="D332" s="23">
        <v>32</v>
      </c>
      <c r="E332" s="23" t="s">
        <v>628</v>
      </c>
      <c r="F332" s="25" t="s">
        <v>633</v>
      </c>
      <c r="G332" s="26">
        <v>20000000</v>
      </c>
      <c r="H332" s="26">
        <v>20000000</v>
      </c>
      <c r="I332" s="26">
        <v>20000000</v>
      </c>
      <c r="J332" s="26">
        <v>20000000</v>
      </c>
    </row>
    <row r="333" spans="1:10" ht="16.5" hidden="1" customHeight="1">
      <c r="A333" s="2">
        <v>330</v>
      </c>
      <c r="B333" s="18">
        <v>3</v>
      </c>
      <c r="C333" s="19" t="s">
        <v>634</v>
      </c>
      <c r="D333" s="18">
        <v>32</v>
      </c>
      <c r="E333" s="18"/>
      <c r="F333" s="20" t="s">
        <v>626</v>
      </c>
      <c r="G333" s="21">
        <v>175000000</v>
      </c>
      <c r="H333" s="21">
        <v>174830982</v>
      </c>
      <c r="I333" s="21">
        <v>174830982</v>
      </c>
      <c r="J333" s="21">
        <v>174830982</v>
      </c>
    </row>
    <row r="334" spans="1:10" ht="16.5" customHeight="1">
      <c r="A334" s="2">
        <v>331</v>
      </c>
      <c r="B334" s="23">
        <v>4</v>
      </c>
      <c r="C334" s="24" t="s">
        <v>635</v>
      </c>
      <c r="D334" s="23">
        <v>32</v>
      </c>
      <c r="E334" s="23" t="s">
        <v>37</v>
      </c>
      <c r="F334" s="25" t="s">
        <v>636</v>
      </c>
      <c r="G334" s="26">
        <v>175000000</v>
      </c>
      <c r="H334" s="26">
        <v>174830982</v>
      </c>
      <c r="I334" s="26">
        <v>174830982</v>
      </c>
      <c r="J334" s="26">
        <v>174830982</v>
      </c>
    </row>
    <row r="335" spans="1:10" ht="16.5" hidden="1" customHeight="1">
      <c r="A335" s="2">
        <v>332</v>
      </c>
      <c r="B335" s="10"/>
      <c r="C335" s="11" t="s">
        <v>637</v>
      </c>
      <c r="D335" s="10"/>
      <c r="E335" s="10"/>
      <c r="F335" s="12" t="s">
        <v>365</v>
      </c>
      <c r="G335" s="13">
        <v>274238409</v>
      </c>
      <c r="H335" s="13">
        <v>146305000</v>
      </c>
      <c r="I335" s="13">
        <v>146305000</v>
      </c>
      <c r="J335" s="13">
        <v>146305000</v>
      </c>
    </row>
    <row r="336" spans="1:10" ht="16.5" hidden="1" customHeight="1">
      <c r="A336" s="2">
        <v>333</v>
      </c>
      <c r="B336" s="18">
        <v>3</v>
      </c>
      <c r="C336" s="19" t="s">
        <v>638</v>
      </c>
      <c r="D336" s="18">
        <v>31</v>
      </c>
      <c r="E336" s="18"/>
      <c r="F336" s="20" t="s">
        <v>639</v>
      </c>
      <c r="G336" s="21">
        <v>76710000</v>
      </c>
      <c r="H336" s="21">
        <v>76305000</v>
      </c>
      <c r="I336" s="21">
        <v>76305000</v>
      </c>
      <c r="J336" s="21">
        <v>76305000</v>
      </c>
    </row>
    <row r="337" spans="1:10" ht="16.5" customHeight="1">
      <c r="A337" s="2">
        <v>334</v>
      </c>
      <c r="B337" s="23">
        <v>4</v>
      </c>
      <c r="C337" s="24" t="s">
        <v>640</v>
      </c>
      <c r="D337" s="23">
        <v>31</v>
      </c>
      <c r="E337" s="23" t="s">
        <v>25</v>
      </c>
      <c r="F337" s="25" t="s">
        <v>641</v>
      </c>
      <c r="G337" s="26">
        <v>76710000</v>
      </c>
      <c r="H337" s="26">
        <v>76305000</v>
      </c>
      <c r="I337" s="26">
        <v>76305000</v>
      </c>
      <c r="J337" s="26">
        <v>76305000</v>
      </c>
    </row>
    <row r="338" spans="1:10" ht="16.5" hidden="1" customHeight="1">
      <c r="A338" s="2">
        <v>335</v>
      </c>
      <c r="B338" s="18">
        <v>3</v>
      </c>
      <c r="C338" s="19" t="s">
        <v>642</v>
      </c>
      <c r="D338" s="18">
        <v>31</v>
      </c>
      <c r="E338" s="18"/>
      <c r="F338" s="20" t="s">
        <v>643</v>
      </c>
      <c r="G338" s="21">
        <v>70000000</v>
      </c>
      <c r="H338" s="21">
        <v>70000000</v>
      </c>
      <c r="I338" s="21">
        <v>70000000</v>
      </c>
      <c r="J338" s="21">
        <v>70000000</v>
      </c>
    </row>
    <row r="339" spans="1:10" ht="16.5" customHeight="1">
      <c r="A339" s="2">
        <v>336</v>
      </c>
      <c r="B339" s="23">
        <v>4</v>
      </c>
      <c r="C339" s="24" t="s">
        <v>644</v>
      </c>
      <c r="D339" s="23">
        <v>31</v>
      </c>
      <c r="E339" s="23" t="s">
        <v>25</v>
      </c>
      <c r="F339" s="25" t="s">
        <v>645</v>
      </c>
      <c r="G339" s="26">
        <v>70000000</v>
      </c>
      <c r="H339" s="26">
        <v>70000000</v>
      </c>
      <c r="I339" s="26">
        <v>70000000</v>
      </c>
      <c r="J339" s="26">
        <v>70000000</v>
      </c>
    </row>
    <row r="340" spans="1:10" ht="16.5" hidden="1" customHeight="1">
      <c r="A340" s="2">
        <v>337</v>
      </c>
      <c r="B340" s="18">
        <v>3</v>
      </c>
      <c r="C340" s="19" t="s">
        <v>646</v>
      </c>
      <c r="D340" s="18">
        <v>31</v>
      </c>
      <c r="E340" s="18"/>
      <c r="F340" s="20" t="s">
        <v>647</v>
      </c>
      <c r="G340" s="21">
        <v>102528409</v>
      </c>
      <c r="H340" s="21">
        <v>0</v>
      </c>
      <c r="I340" s="21">
        <v>0</v>
      </c>
      <c r="J340" s="21">
        <v>0</v>
      </c>
    </row>
    <row r="341" spans="1:10" ht="16.5" customHeight="1">
      <c r="A341" s="2">
        <v>338</v>
      </c>
      <c r="B341" s="23">
        <v>4</v>
      </c>
      <c r="C341" s="24" t="s">
        <v>648</v>
      </c>
      <c r="D341" s="23">
        <v>31</v>
      </c>
      <c r="E341" s="23" t="s">
        <v>37</v>
      </c>
      <c r="F341" s="25" t="s">
        <v>649</v>
      </c>
      <c r="G341" s="26">
        <v>102528409</v>
      </c>
      <c r="H341" s="26">
        <v>0</v>
      </c>
      <c r="I341" s="26">
        <v>0</v>
      </c>
      <c r="J341" s="26">
        <v>0</v>
      </c>
    </row>
    <row r="342" spans="1:10" s="32" customFormat="1" ht="16.5" hidden="1" customHeight="1">
      <c r="A342" s="2">
        <v>339</v>
      </c>
      <c r="B342" s="28">
        <v>3</v>
      </c>
      <c r="C342" s="29" t="s">
        <v>650</v>
      </c>
      <c r="D342" s="28">
        <v>31</v>
      </c>
      <c r="E342" s="28"/>
      <c r="F342" s="30" t="s">
        <v>639</v>
      </c>
      <c r="G342" s="31">
        <v>25000000</v>
      </c>
      <c r="H342" s="31">
        <v>0</v>
      </c>
      <c r="I342" s="31">
        <v>0</v>
      </c>
      <c r="J342" s="31">
        <v>0</v>
      </c>
    </row>
    <row r="343" spans="1:10" s="32" customFormat="1" ht="16.5" customHeight="1">
      <c r="A343" s="2">
        <v>340</v>
      </c>
      <c r="B343" s="28">
        <v>4</v>
      </c>
      <c r="C343" s="29" t="s">
        <v>651</v>
      </c>
      <c r="D343" s="28">
        <v>31</v>
      </c>
      <c r="E343" s="28" t="s">
        <v>37</v>
      </c>
      <c r="F343" s="30" t="s">
        <v>652</v>
      </c>
      <c r="G343" s="31">
        <v>25000000</v>
      </c>
      <c r="H343" s="31">
        <v>0</v>
      </c>
      <c r="I343" s="31">
        <v>0</v>
      </c>
      <c r="J343" s="31">
        <v>0</v>
      </c>
    </row>
    <row r="344" spans="1:10" ht="16.5" hidden="1" customHeight="1">
      <c r="A344" s="2">
        <v>341</v>
      </c>
      <c r="B344" s="10"/>
      <c r="C344" s="11" t="s">
        <v>653</v>
      </c>
      <c r="D344" s="10"/>
      <c r="E344" s="10"/>
      <c r="F344" s="12" t="s">
        <v>654</v>
      </c>
      <c r="G344" s="13">
        <v>4191023086.3299999</v>
      </c>
      <c r="H344" s="13">
        <v>3201968491.8400002</v>
      </c>
      <c r="I344" s="13">
        <v>2527642218.9000001</v>
      </c>
      <c r="J344" s="13">
        <v>2527642218.9000001</v>
      </c>
    </row>
    <row r="345" spans="1:10" ht="16.5" hidden="1" customHeight="1">
      <c r="A345" s="2">
        <v>342</v>
      </c>
      <c r="B345" s="14">
        <v>2</v>
      </c>
      <c r="C345" s="15" t="s">
        <v>655</v>
      </c>
      <c r="D345" s="14"/>
      <c r="E345" s="14"/>
      <c r="F345" s="16" t="s">
        <v>656</v>
      </c>
      <c r="G345" s="17">
        <v>1929778548.3299999</v>
      </c>
      <c r="H345" s="17">
        <v>1703778548.3299999</v>
      </c>
      <c r="I345" s="17">
        <v>1374628169.72</v>
      </c>
      <c r="J345" s="17">
        <v>1374628169.72</v>
      </c>
    </row>
    <row r="346" spans="1:10" ht="16.5" hidden="1" customHeight="1">
      <c r="A346" s="2">
        <v>343</v>
      </c>
      <c r="B346" s="10"/>
      <c r="C346" s="11" t="s">
        <v>657</v>
      </c>
      <c r="D346" s="10"/>
      <c r="E346" s="10"/>
      <c r="F346" s="12" t="s">
        <v>658</v>
      </c>
      <c r="G346" s="13">
        <v>1400000000</v>
      </c>
      <c r="H346" s="13">
        <v>1400000000</v>
      </c>
      <c r="I346" s="13">
        <v>1204975296</v>
      </c>
      <c r="J346" s="13">
        <v>1204975296</v>
      </c>
    </row>
    <row r="347" spans="1:10" ht="16.5" hidden="1" customHeight="1">
      <c r="A347" s="2">
        <v>344</v>
      </c>
      <c r="B347" s="18">
        <v>3</v>
      </c>
      <c r="C347" s="19" t="s">
        <v>659</v>
      </c>
      <c r="D347" s="18">
        <v>84</v>
      </c>
      <c r="E347" s="18"/>
      <c r="F347" s="20" t="s">
        <v>660</v>
      </c>
      <c r="G347" s="21">
        <v>0</v>
      </c>
      <c r="H347" s="21">
        <v>0</v>
      </c>
      <c r="I347" s="21">
        <v>0</v>
      </c>
      <c r="J347" s="21">
        <v>0</v>
      </c>
    </row>
    <row r="348" spans="1:10" ht="16.5" customHeight="1">
      <c r="A348" s="2">
        <v>345</v>
      </c>
      <c r="B348" s="23">
        <v>4</v>
      </c>
      <c r="C348" s="24" t="s">
        <v>661</v>
      </c>
      <c r="D348" s="23">
        <v>84</v>
      </c>
      <c r="E348" s="23" t="s">
        <v>662</v>
      </c>
      <c r="F348" s="25" t="s">
        <v>663</v>
      </c>
      <c r="G348" s="26">
        <v>0</v>
      </c>
      <c r="H348" s="26">
        <v>0</v>
      </c>
      <c r="I348" s="26">
        <v>0</v>
      </c>
      <c r="J348" s="26">
        <v>0</v>
      </c>
    </row>
    <row r="349" spans="1:10" ht="16.5" hidden="1" customHeight="1">
      <c r="A349" s="2">
        <v>346</v>
      </c>
      <c r="B349" s="18">
        <v>3</v>
      </c>
      <c r="C349" s="19" t="s">
        <v>664</v>
      </c>
      <c r="D349" s="18">
        <v>84</v>
      </c>
      <c r="E349" s="18"/>
      <c r="F349" s="20" t="s">
        <v>660</v>
      </c>
      <c r="G349" s="21">
        <v>1400000000</v>
      </c>
      <c r="H349" s="21">
        <v>1400000000</v>
      </c>
      <c r="I349" s="21">
        <v>1204975296</v>
      </c>
      <c r="J349" s="21">
        <v>1204975296</v>
      </c>
    </row>
    <row r="350" spans="1:10" ht="16.5" customHeight="1">
      <c r="A350" s="2">
        <v>347</v>
      </c>
      <c r="B350" s="23">
        <v>4</v>
      </c>
      <c r="C350" s="24" t="s">
        <v>665</v>
      </c>
      <c r="D350" s="23">
        <v>84</v>
      </c>
      <c r="E350" s="23" t="s">
        <v>37</v>
      </c>
      <c r="F350" s="25" t="s">
        <v>666</v>
      </c>
      <c r="G350" s="26">
        <v>1400000000</v>
      </c>
      <c r="H350" s="26">
        <v>1400000000</v>
      </c>
      <c r="I350" s="26">
        <v>1204975296</v>
      </c>
      <c r="J350" s="26">
        <v>1204975296</v>
      </c>
    </row>
    <row r="351" spans="1:10" ht="16.5" hidden="1" customHeight="1">
      <c r="A351" s="2">
        <v>348</v>
      </c>
      <c r="B351" s="10"/>
      <c r="C351" s="11" t="s">
        <v>667</v>
      </c>
      <c r="D351" s="10"/>
      <c r="E351" s="10"/>
      <c r="F351" s="12" t="s">
        <v>165</v>
      </c>
      <c r="G351" s="13">
        <v>529778548.32999998</v>
      </c>
      <c r="H351" s="13">
        <v>303778548.32999998</v>
      </c>
      <c r="I351" s="13">
        <v>169652873.72</v>
      </c>
      <c r="J351" s="13">
        <v>169652873.72</v>
      </c>
    </row>
    <row r="352" spans="1:10" ht="16.5" hidden="1" customHeight="1">
      <c r="A352" s="2">
        <v>349</v>
      </c>
      <c r="B352" s="18">
        <v>3</v>
      </c>
      <c r="C352" s="19" t="s">
        <v>668</v>
      </c>
      <c r="D352" s="18">
        <v>1</v>
      </c>
      <c r="E352" s="18"/>
      <c r="F352" s="20" t="s">
        <v>669</v>
      </c>
      <c r="G352" s="21">
        <v>140778548.33000001</v>
      </c>
      <c r="H352" s="21">
        <v>140778548.33000001</v>
      </c>
      <c r="I352" s="21">
        <v>123356513.33</v>
      </c>
      <c r="J352" s="21">
        <v>123356513.33</v>
      </c>
    </row>
    <row r="353" spans="1:10" ht="16.5" customHeight="1">
      <c r="A353" s="2">
        <v>350</v>
      </c>
      <c r="B353" s="23">
        <v>4</v>
      </c>
      <c r="C353" s="24" t="s">
        <v>670</v>
      </c>
      <c r="D353" s="23">
        <v>1</v>
      </c>
      <c r="E353" s="23" t="s">
        <v>25</v>
      </c>
      <c r="F353" s="25" t="s">
        <v>671</v>
      </c>
      <c r="G353" s="26">
        <v>140778548.33000001</v>
      </c>
      <c r="H353" s="26">
        <v>140778548.33000001</v>
      </c>
      <c r="I353" s="26">
        <v>123356513.33</v>
      </c>
      <c r="J353" s="26">
        <v>123356513.33</v>
      </c>
    </row>
    <row r="354" spans="1:10" ht="16.5" hidden="1" customHeight="1">
      <c r="A354" s="2">
        <v>351</v>
      </c>
      <c r="B354" s="18">
        <v>3</v>
      </c>
      <c r="C354" s="19" t="s">
        <v>672</v>
      </c>
      <c r="D354" s="18">
        <v>1</v>
      </c>
      <c r="E354" s="18"/>
      <c r="F354" s="20" t="s">
        <v>673</v>
      </c>
      <c r="G354" s="21">
        <v>120000000</v>
      </c>
      <c r="H354" s="21">
        <v>0</v>
      </c>
      <c r="I354" s="21">
        <v>0</v>
      </c>
      <c r="J354" s="21">
        <v>0</v>
      </c>
    </row>
    <row r="355" spans="1:10" ht="16.5" customHeight="1">
      <c r="A355" s="2">
        <v>352</v>
      </c>
      <c r="B355" s="23">
        <v>4</v>
      </c>
      <c r="C355" s="24" t="s">
        <v>674</v>
      </c>
      <c r="D355" s="23">
        <v>1</v>
      </c>
      <c r="E355" s="23" t="s">
        <v>25</v>
      </c>
      <c r="F355" s="25" t="s">
        <v>675</v>
      </c>
      <c r="G355" s="26">
        <v>120000000</v>
      </c>
      <c r="H355" s="26">
        <v>0</v>
      </c>
      <c r="I355" s="26">
        <v>0</v>
      </c>
      <c r="J355" s="26">
        <v>0</v>
      </c>
    </row>
    <row r="356" spans="1:10" ht="16.5" hidden="1" customHeight="1">
      <c r="A356" s="2">
        <v>353</v>
      </c>
      <c r="B356" s="18">
        <v>3</v>
      </c>
      <c r="C356" s="19" t="s">
        <v>676</v>
      </c>
      <c r="D356" s="18">
        <v>158</v>
      </c>
      <c r="E356" s="18"/>
      <c r="F356" s="20" t="s">
        <v>677</v>
      </c>
      <c r="G356" s="21">
        <v>150000000</v>
      </c>
      <c r="H356" s="21">
        <v>150000000</v>
      </c>
      <c r="I356" s="21">
        <v>33296360.390000001</v>
      </c>
      <c r="J356" s="21">
        <v>33296360.390000001</v>
      </c>
    </row>
    <row r="357" spans="1:10" ht="16.5" customHeight="1">
      <c r="A357" s="2">
        <v>354</v>
      </c>
      <c r="B357" s="23">
        <v>4</v>
      </c>
      <c r="C357" s="24" t="s">
        <v>678</v>
      </c>
      <c r="D357" s="23">
        <v>158</v>
      </c>
      <c r="E357" s="23" t="s">
        <v>25</v>
      </c>
      <c r="F357" s="25" t="s">
        <v>679</v>
      </c>
      <c r="G357" s="26">
        <v>150000000</v>
      </c>
      <c r="H357" s="26">
        <v>150000000</v>
      </c>
      <c r="I357" s="26">
        <v>33296360.390000001</v>
      </c>
      <c r="J357" s="26">
        <v>33296360.390000001</v>
      </c>
    </row>
    <row r="358" spans="1:10" ht="16.5" hidden="1" customHeight="1">
      <c r="A358" s="2">
        <v>355</v>
      </c>
      <c r="B358" s="18">
        <v>3</v>
      </c>
      <c r="C358" s="19" t="s">
        <v>680</v>
      </c>
      <c r="D358" s="18">
        <v>1</v>
      </c>
      <c r="E358" s="18"/>
      <c r="F358" s="20" t="s">
        <v>673</v>
      </c>
      <c r="G358" s="21">
        <v>106000000</v>
      </c>
      <c r="H358" s="21">
        <v>0</v>
      </c>
      <c r="I358" s="21">
        <v>0</v>
      </c>
      <c r="J358" s="21">
        <v>0</v>
      </c>
    </row>
    <row r="359" spans="1:10" ht="16.5" customHeight="1">
      <c r="A359" s="2">
        <v>356</v>
      </c>
      <c r="B359" s="23">
        <v>4</v>
      </c>
      <c r="C359" s="24" t="s">
        <v>681</v>
      </c>
      <c r="D359" s="23">
        <v>1</v>
      </c>
      <c r="E359" s="23" t="s">
        <v>37</v>
      </c>
      <c r="F359" s="25" t="s">
        <v>682</v>
      </c>
      <c r="G359" s="26">
        <v>106000000</v>
      </c>
      <c r="H359" s="26">
        <v>0</v>
      </c>
      <c r="I359" s="26">
        <v>0</v>
      </c>
      <c r="J359" s="26">
        <v>0</v>
      </c>
    </row>
    <row r="360" spans="1:10" ht="16.5" hidden="1" customHeight="1">
      <c r="A360" s="2">
        <v>357</v>
      </c>
      <c r="B360" s="18">
        <v>3</v>
      </c>
      <c r="C360" s="19" t="s">
        <v>683</v>
      </c>
      <c r="D360" s="18">
        <v>1</v>
      </c>
      <c r="E360" s="18"/>
      <c r="F360" s="20" t="s">
        <v>684</v>
      </c>
      <c r="G360" s="21">
        <v>13000000</v>
      </c>
      <c r="H360" s="21">
        <v>13000000</v>
      </c>
      <c r="I360" s="21">
        <v>13000000</v>
      </c>
      <c r="J360" s="21">
        <v>13000000</v>
      </c>
    </row>
    <row r="361" spans="1:10" ht="16.5" customHeight="1">
      <c r="A361" s="2">
        <v>358</v>
      </c>
      <c r="B361" s="23">
        <v>4</v>
      </c>
      <c r="C361" s="24" t="s">
        <v>685</v>
      </c>
      <c r="D361" s="23">
        <v>1</v>
      </c>
      <c r="E361" s="23" t="s">
        <v>37</v>
      </c>
      <c r="F361" s="25" t="s">
        <v>686</v>
      </c>
      <c r="G361" s="26">
        <v>13000000</v>
      </c>
      <c r="H361" s="26">
        <v>13000000</v>
      </c>
      <c r="I361" s="26">
        <v>13000000</v>
      </c>
      <c r="J361" s="26">
        <v>13000000</v>
      </c>
    </row>
    <row r="362" spans="1:10" ht="16.5" hidden="1" customHeight="1">
      <c r="A362" s="2">
        <v>359</v>
      </c>
      <c r="B362" s="14">
        <v>2</v>
      </c>
      <c r="C362" s="15" t="s">
        <v>687</v>
      </c>
      <c r="D362" s="14"/>
      <c r="E362" s="14"/>
      <c r="F362" s="16" t="s">
        <v>688</v>
      </c>
      <c r="G362" s="17">
        <v>2261244538</v>
      </c>
      <c r="H362" s="17">
        <v>1498189943.51</v>
      </c>
      <c r="I362" s="17">
        <v>1153014049.1800001</v>
      </c>
      <c r="J362" s="17">
        <v>1153014049.1800001</v>
      </c>
    </row>
    <row r="363" spans="1:10" ht="16.5" hidden="1" customHeight="1">
      <c r="A363" s="2">
        <v>360</v>
      </c>
      <c r="B363" s="10"/>
      <c r="C363" s="11" t="s">
        <v>689</v>
      </c>
      <c r="D363" s="10"/>
      <c r="E363" s="10"/>
      <c r="F363" s="12" t="s">
        <v>165</v>
      </c>
      <c r="G363" s="13">
        <v>2261244538</v>
      </c>
      <c r="H363" s="13">
        <v>1498189943.51</v>
      </c>
      <c r="I363" s="13">
        <v>1153014049.1800001</v>
      </c>
      <c r="J363" s="13">
        <v>1153014049.1800001</v>
      </c>
    </row>
    <row r="364" spans="1:10" ht="16.5" hidden="1" customHeight="1">
      <c r="A364" s="2">
        <v>361</v>
      </c>
      <c r="B364" s="18">
        <v>3</v>
      </c>
      <c r="C364" s="19" t="s">
        <v>690</v>
      </c>
      <c r="D364" s="18">
        <v>25</v>
      </c>
      <c r="E364" s="18"/>
      <c r="F364" s="20" t="s">
        <v>691</v>
      </c>
      <c r="G364" s="21">
        <v>465000000</v>
      </c>
      <c r="H364" s="21">
        <v>363449630.50999999</v>
      </c>
      <c r="I364" s="21">
        <v>283415763.18000001</v>
      </c>
      <c r="J364" s="21">
        <v>283415763.18000001</v>
      </c>
    </row>
    <row r="365" spans="1:10" ht="16.5" customHeight="1">
      <c r="A365" s="2">
        <v>362</v>
      </c>
      <c r="B365" s="23">
        <v>4</v>
      </c>
      <c r="C365" s="24" t="s">
        <v>692</v>
      </c>
      <c r="D365" s="23">
        <v>25</v>
      </c>
      <c r="E365" s="23" t="s">
        <v>25</v>
      </c>
      <c r="F365" s="25" t="s">
        <v>693</v>
      </c>
      <c r="G365" s="26">
        <v>465000000</v>
      </c>
      <c r="H365" s="26">
        <v>363449630.50999999</v>
      </c>
      <c r="I365" s="26">
        <v>283415763.18000001</v>
      </c>
      <c r="J365" s="26">
        <v>283415763.18000001</v>
      </c>
    </row>
    <row r="366" spans="1:10" ht="16.5" hidden="1" customHeight="1">
      <c r="A366" s="2">
        <v>363</v>
      </c>
      <c r="B366" s="18">
        <v>3</v>
      </c>
      <c r="C366" s="19" t="s">
        <v>694</v>
      </c>
      <c r="D366" s="18">
        <v>25</v>
      </c>
      <c r="E366" s="18"/>
      <c r="F366" s="20" t="s">
        <v>695</v>
      </c>
      <c r="G366" s="21">
        <v>1796244538</v>
      </c>
      <c r="H366" s="21">
        <v>1134740313</v>
      </c>
      <c r="I366" s="21">
        <v>869598286</v>
      </c>
      <c r="J366" s="21">
        <v>869598286</v>
      </c>
    </row>
    <row r="367" spans="1:10" ht="16.5" customHeight="1">
      <c r="A367" s="2">
        <v>364</v>
      </c>
      <c r="B367" s="23">
        <v>4</v>
      </c>
      <c r="C367" s="24" t="s">
        <v>696</v>
      </c>
      <c r="D367" s="23">
        <v>25</v>
      </c>
      <c r="E367" s="23" t="s">
        <v>37</v>
      </c>
      <c r="F367" s="25" t="s">
        <v>697</v>
      </c>
      <c r="G367" s="26">
        <v>1796244538</v>
      </c>
      <c r="H367" s="26">
        <v>1134740313</v>
      </c>
      <c r="I367" s="26">
        <v>869598286</v>
      </c>
      <c r="J367" s="26">
        <v>869598286</v>
      </c>
    </row>
    <row r="368" spans="1:10" ht="16.5" hidden="1" customHeight="1">
      <c r="A368" s="2">
        <v>365</v>
      </c>
      <c r="B368" s="10"/>
      <c r="C368" s="11" t="s">
        <v>698</v>
      </c>
      <c r="D368" s="10"/>
      <c r="E368" s="10"/>
      <c r="F368" s="12" t="s">
        <v>699</v>
      </c>
      <c r="G368" s="13">
        <v>777673398</v>
      </c>
      <c r="H368" s="13">
        <v>662051855</v>
      </c>
      <c r="I368" s="13">
        <v>405823438.69999999</v>
      </c>
      <c r="J368" s="13">
        <v>405823438.69999999</v>
      </c>
    </row>
    <row r="369" spans="1:10" ht="16.5" hidden="1" customHeight="1">
      <c r="A369" s="2">
        <v>366</v>
      </c>
      <c r="B369" s="10"/>
      <c r="C369" s="11" t="s">
        <v>700</v>
      </c>
      <c r="D369" s="10"/>
      <c r="E369" s="10"/>
      <c r="F369" s="12" t="s">
        <v>701</v>
      </c>
      <c r="G369" s="13">
        <v>777673398</v>
      </c>
      <c r="H369" s="13">
        <v>662051855</v>
      </c>
      <c r="I369" s="13">
        <v>405823438.69999999</v>
      </c>
      <c r="J369" s="13">
        <v>405823438.69999999</v>
      </c>
    </row>
    <row r="370" spans="1:10" ht="16.5" hidden="1" customHeight="1">
      <c r="A370" s="2">
        <v>367</v>
      </c>
      <c r="B370" s="14">
        <v>2</v>
      </c>
      <c r="C370" s="15" t="s">
        <v>702</v>
      </c>
      <c r="D370" s="14"/>
      <c r="E370" s="14"/>
      <c r="F370" s="16" t="s">
        <v>703</v>
      </c>
      <c r="G370" s="17">
        <v>777673398</v>
      </c>
      <c r="H370" s="17">
        <v>662051855</v>
      </c>
      <c r="I370" s="17">
        <v>405823438.69999999</v>
      </c>
      <c r="J370" s="17">
        <v>405823438.69999999</v>
      </c>
    </row>
    <row r="371" spans="1:10" ht="16.5" hidden="1" customHeight="1">
      <c r="A371" s="2">
        <v>368</v>
      </c>
      <c r="B371" s="10"/>
      <c r="C371" s="11" t="s">
        <v>704</v>
      </c>
      <c r="D371" s="10"/>
      <c r="E371" s="10"/>
      <c r="F371" s="12" t="s">
        <v>315</v>
      </c>
      <c r="G371" s="13">
        <v>461487828.72000003</v>
      </c>
      <c r="H371" s="13">
        <v>394205398</v>
      </c>
      <c r="I371" s="13">
        <v>334337733</v>
      </c>
      <c r="J371" s="13">
        <v>334337733</v>
      </c>
    </row>
    <row r="372" spans="1:10" ht="16.5" hidden="1" customHeight="1">
      <c r="A372" s="2">
        <v>369</v>
      </c>
      <c r="B372" s="18">
        <v>3</v>
      </c>
      <c r="C372" s="19" t="s">
        <v>705</v>
      </c>
      <c r="D372" s="18">
        <v>12</v>
      </c>
      <c r="E372" s="18"/>
      <c r="F372" s="20" t="s">
        <v>706</v>
      </c>
      <c r="G372" s="21">
        <v>150000000</v>
      </c>
      <c r="H372" s="21">
        <v>150000000</v>
      </c>
      <c r="I372" s="21">
        <v>150000000</v>
      </c>
      <c r="J372" s="21">
        <v>150000000</v>
      </c>
    </row>
    <row r="373" spans="1:10" ht="16.5" customHeight="1">
      <c r="A373" s="2">
        <v>370</v>
      </c>
      <c r="B373" s="23">
        <v>4</v>
      </c>
      <c r="C373" s="24" t="s">
        <v>707</v>
      </c>
      <c r="D373" s="23">
        <v>12</v>
      </c>
      <c r="E373" s="23" t="s">
        <v>330</v>
      </c>
      <c r="F373" s="25" t="s">
        <v>708</v>
      </c>
      <c r="G373" s="26">
        <v>150000000</v>
      </c>
      <c r="H373" s="26">
        <v>150000000</v>
      </c>
      <c r="I373" s="26">
        <v>150000000</v>
      </c>
      <c r="J373" s="26">
        <v>150000000</v>
      </c>
    </row>
    <row r="374" spans="1:10" ht="16.5" hidden="1" customHeight="1">
      <c r="A374" s="2">
        <v>371</v>
      </c>
      <c r="B374" s="18">
        <v>3</v>
      </c>
      <c r="C374" s="19" t="s">
        <v>709</v>
      </c>
      <c r="D374" s="18">
        <v>12</v>
      </c>
      <c r="E374" s="18"/>
      <c r="F374" s="20" t="s">
        <v>710</v>
      </c>
      <c r="G374" s="21">
        <v>120000000</v>
      </c>
      <c r="H374" s="21">
        <v>120000000</v>
      </c>
      <c r="I374" s="21">
        <v>120000000</v>
      </c>
      <c r="J374" s="21">
        <v>120000000</v>
      </c>
    </row>
    <row r="375" spans="1:10" ht="16.5" customHeight="1">
      <c r="A375" s="2">
        <v>372</v>
      </c>
      <c r="B375" s="23">
        <v>4</v>
      </c>
      <c r="C375" s="24" t="s">
        <v>711</v>
      </c>
      <c r="D375" s="23">
        <v>12</v>
      </c>
      <c r="E375" s="23" t="s">
        <v>330</v>
      </c>
      <c r="F375" s="25" t="s">
        <v>712</v>
      </c>
      <c r="G375" s="26">
        <v>120000000</v>
      </c>
      <c r="H375" s="26">
        <v>120000000</v>
      </c>
      <c r="I375" s="26">
        <v>120000000</v>
      </c>
      <c r="J375" s="26">
        <v>120000000</v>
      </c>
    </row>
    <row r="376" spans="1:10" ht="16.5" hidden="1" customHeight="1">
      <c r="A376" s="2">
        <v>373</v>
      </c>
      <c r="B376" s="18">
        <v>3</v>
      </c>
      <c r="C376" s="19" t="s">
        <v>713</v>
      </c>
      <c r="D376" s="18">
        <v>32</v>
      </c>
      <c r="E376" s="18"/>
      <c r="F376" s="20" t="s">
        <v>714</v>
      </c>
      <c r="G376" s="21">
        <v>78019828.719999999</v>
      </c>
      <c r="H376" s="21">
        <v>74205398</v>
      </c>
      <c r="I376" s="21">
        <v>31170435</v>
      </c>
      <c r="J376" s="21">
        <v>31170435</v>
      </c>
    </row>
    <row r="377" spans="1:10" ht="16.5" customHeight="1">
      <c r="A377" s="2">
        <v>374</v>
      </c>
      <c r="B377" s="23">
        <v>4</v>
      </c>
      <c r="C377" s="24" t="s">
        <v>715</v>
      </c>
      <c r="D377" s="23">
        <v>32</v>
      </c>
      <c r="E377" s="23" t="s">
        <v>599</v>
      </c>
      <c r="F377" s="25" t="s">
        <v>716</v>
      </c>
      <c r="G377" s="26">
        <v>78019828.719999999</v>
      </c>
      <c r="H377" s="26">
        <v>74205398</v>
      </c>
      <c r="I377" s="26">
        <v>31170435</v>
      </c>
      <c r="J377" s="26">
        <v>31170435</v>
      </c>
    </row>
    <row r="378" spans="1:10" ht="16.5" hidden="1" customHeight="1">
      <c r="A378" s="2">
        <v>375</v>
      </c>
      <c r="B378" s="18">
        <v>3</v>
      </c>
      <c r="C378" s="19" t="s">
        <v>717</v>
      </c>
      <c r="D378" s="18">
        <v>12</v>
      </c>
      <c r="E378" s="18"/>
      <c r="F378" s="20" t="s">
        <v>706</v>
      </c>
      <c r="G378" s="21">
        <v>113468000</v>
      </c>
      <c r="H378" s="21">
        <v>50000000</v>
      </c>
      <c r="I378" s="21">
        <v>33167298</v>
      </c>
      <c r="J378" s="21">
        <v>33167298</v>
      </c>
    </row>
    <row r="379" spans="1:10" ht="16.5" customHeight="1">
      <c r="A379" s="2">
        <v>376</v>
      </c>
      <c r="B379" s="23">
        <v>4</v>
      </c>
      <c r="C379" s="24" t="s">
        <v>718</v>
      </c>
      <c r="D379" s="23">
        <v>12</v>
      </c>
      <c r="E379" s="23" t="s">
        <v>37</v>
      </c>
      <c r="F379" s="25" t="s">
        <v>719</v>
      </c>
      <c r="G379" s="26">
        <v>113468000</v>
      </c>
      <c r="H379" s="26">
        <v>50000000</v>
      </c>
      <c r="I379" s="26">
        <v>33167298</v>
      </c>
      <c r="J379" s="26">
        <v>33167298</v>
      </c>
    </row>
    <row r="380" spans="1:10" ht="16.5" hidden="1" customHeight="1">
      <c r="A380" s="2">
        <v>377</v>
      </c>
      <c r="B380" s="10"/>
      <c r="C380" s="11" t="s">
        <v>720</v>
      </c>
      <c r="D380" s="10"/>
      <c r="E380" s="10"/>
      <c r="F380" s="12" t="s">
        <v>449</v>
      </c>
      <c r="G380" s="13">
        <v>316185569.27999997</v>
      </c>
      <c r="H380" s="13">
        <v>267846457</v>
      </c>
      <c r="I380" s="13">
        <v>71485705.700000003</v>
      </c>
      <c r="J380" s="13">
        <v>71485705.700000003</v>
      </c>
    </row>
    <row r="381" spans="1:10" ht="16.5" hidden="1" customHeight="1">
      <c r="A381" s="2">
        <v>378</v>
      </c>
      <c r="B381" s="18">
        <v>3</v>
      </c>
      <c r="C381" s="19" t="s">
        <v>721</v>
      </c>
      <c r="D381" s="18">
        <v>32</v>
      </c>
      <c r="E381" s="18"/>
      <c r="F381" s="20" t="s">
        <v>722</v>
      </c>
      <c r="G381" s="21">
        <v>156185569.28</v>
      </c>
      <c r="H381" s="21">
        <v>115916442</v>
      </c>
      <c r="I381" s="21">
        <v>0</v>
      </c>
      <c r="J381" s="21">
        <v>0</v>
      </c>
    </row>
    <row r="382" spans="1:10" ht="16.5" customHeight="1">
      <c r="A382" s="2">
        <v>379</v>
      </c>
      <c r="B382" s="23">
        <v>4</v>
      </c>
      <c r="C382" s="24" t="s">
        <v>723</v>
      </c>
      <c r="D382" s="23">
        <v>32</v>
      </c>
      <c r="E382" s="23" t="s">
        <v>599</v>
      </c>
      <c r="F382" s="25" t="s">
        <v>724</v>
      </c>
      <c r="G382" s="26">
        <v>156185569.28</v>
      </c>
      <c r="H382" s="26">
        <v>115916442</v>
      </c>
      <c r="I382" s="26">
        <v>0</v>
      </c>
      <c r="J382" s="26">
        <v>0</v>
      </c>
    </row>
    <row r="383" spans="1:10" ht="16.5" hidden="1" customHeight="1">
      <c r="A383" s="2">
        <v>380</v>
      </c>
      <c r="B383" s="18">
        <v>3</v>
      </c>
      <c r="C383" s="19" t="s">
        <v>725</v>
      </c>
      <c r="D383" s="18">
        <v>12</v>
      </c>
      <c r="E383" s="18"/>
      <c r="F383" s="20" t="s">
        <v>710</v>
      </c>
      <c r="G383" s="21">
        <v>160000000</v>
      </c>
      <c r="H383" s="21">
        <v>151930015</v>
      </c>
      <c r="I383" s="21">
        <v>71485705.700000003</v>
      </c>
      <c r="J383" s="21">
        <v>71485705.700000003</v>
      </c>
    </row>
    <row r="384" spans="1:10" ht="16.5" customHeight="1">
      <c r="A384" s="2">
        <v>381</v>
      </c>
      <c r="B384" s="23">
        <v>4</v>
      </c>
      <c r="C384" s="24" t="s">
        <v>726</v>
      </c>
      <c r="D384" s="23">
        <v>12</v>
      </c>
      <c r="E384" s="23" t="s">
        <v>37</v>
      </c>
      <c r="F384" s="25" t="s">
        <v>727</v>
      </c>
      <c r="G384" s="26">
        <v>160000000</v>
      </c>
      <c r="H384" s="26">
        <v>151930015</v>
      </c>
      <c r="I384" s="26">
        <v>71485705.700000003</v>
      </c>
      <c r="J384" s="26">
        <v>71485705.700000003</v>
      </c>
    </row>
    <row r="385" spans="1:10" ht="16.5" hidden="1" customHeight="1">
      <c r="A385" s="2">
        <v>382</v>
      </c>
      <c r="B385" s="10"/>
      <c r="C385" s="11" t="s">
        <v>728</v>
      </c>
      <c r="D385" s="10"/>
      <c r="E385" s="10"/>
      <c r="F385" s="12" t="s">
        <v>729</v>
      </c>
      <c r="G385" s="13">
        <v>5459313611</v>
      </c>
      <c r="H385" s="13">
        <v>3831629645</v>
      </c>
      <c r="I385" s="13">
        <v>3831629645</v>
      </c>
      <c r="J385" s="13">
        <v>3831629645</v>
      </c>
    </row>
    <row r="386" spans="1:10" ht="16.5" hidden="1" customHeight="1">
      <c r="A386" s="2">
        <v>383</v>
      </c>
      <c r="B386" s="10"/>
      <c r="C386" s="11" t="s">
        <v>730</v>
      </c>
      <c r="D386" s="10"/>
      <c r="E386" s="10"/>
      <c r="F386" s="12" t="s">
        <v>731</v>
      </c>
      <c r="G386" s="13">
        <v>5459313611</v>
      </c>
      <c r="H386" s="13">
        <v>3831629645</v>
      </c>
      <c r="I386" s="13">
        <v>3831629645</v>
      </c>
      <c r="J386" s="13">
        <v>3831629645</v>
      </c>
    </row>
    <row r="387" spans="1:10" ht="16.5" hidden="1" customHeight="1">
      <c r="A387" s="2">
        <v>384</v>
      </c>
      <c r="B387" s="14">
        <v>2</v>
      </c>
      <c r="C387" s="15" t="s">
        <v>732</v>
      </c>
      <c r="D387" s="14"/>
      <c r="E387" s="14"/>
      <c r="F387" s="16" t="s">
        <v>733</v>
      </c>
      <c r="G387" s="17">
        <v>5459313611</v>
      </c>
      <c r="H387" s="17">
        <v>3831629645</v>
      </c>
      <c r="I387" s="17">
        <v>3831629645</v>
      </c>
      <c r="J387" s="17">
        <v>3831629645</v>
      </c>
    </row>
    <row r="388" spans="1:10" ht="16.5" hidden="1" customHeight="1">
      <c r="A388" s="2">
        <v>385</v>
      </c>
      <c r="B388" s="10"/>
      <c r="C388" s="11" t="s">
        <v>734</v>
      </c>
      <c r="D388" s="10"/>
      <c r="E388" s="10"/>
      <c r="F388" s="12" t="s">
        <v>735</v>
      </c>
      <c r="G388" s="13">
        <v>5459313611</v>
      </c>
      <c r="H388" s="13">
        <v>3831629645</v>
      </c>
      <c r="I388" s="13">
        <v>3831629645</v>
      </c>
      <c r="J388" s="13">
        <v>3831629645</v>
      </c>
    </row>
    <row r="389" spans="1:10" ht="16.5" hidden="1" customHeight="1">
      <c r="A389" s="2">
        <v>386</v>
      </c>
      <c r="B389" s="18">
        <v>3</v>
      </c>
      <c r="C389" s="19" t="s">
        <v>736</v>
      </c>
      <c r="D389" s="18">
        <v>37</v>
      </c>
      <c r="E389" s="18"/>
      <c r="F389" s="20" t="s">
        <v>737</v>
      </c>
      <c r="G389" s="21">
        <v>4392590000</v>
      </c>
      <c r="H389" s="21">
        <v>3447814076</v>
      </c>
      <c r="I389" s="21">
        <v>3447814076</v>
      </c>
      <c r="J389" s="21">
        <v>3447814076</v>
      </c>
    </row>
    <row r="390" spans="1:10" ht="16.5" customHeight="1">
      <c r="A390" s="2">
        <v>387</v>
      </c>
      <c r="B390" s="23">
        <v>4</v>
      </c>
      <c r="C390" s="24" t="s">
        <v>738</v>
      </c>
      <c r="D390" s="23">
        <v>37</v>
      </c>
      <c r="E390" s="23" t="s">
        <v>739</v>
      </c>
      <c r="F390" s="25" t="s">
        <v>740</v>
      </c>
      <c r="G390" s="26">
        <v>4392590000</v>
      </c>
      <c r="H390" s="26">
        <v>3447814076</v>
      </c>
      <c r="I390" s="26">
        <v>3447814076</v>
      </c>
      <c r="J390" s="26">
        <v>3447814076</v>
      </c>
    </row>
    <row r="391" spans="1:10" ht="16.5" hidden="1" customHeight="1">
      <c r="A391" s="2">
        <v>388</v>
      </c>
      <c r="B391" s="18">
        <v>3</v>
      </c>
      <c r="C391" s="19" t="s">
        <v>741</v>
      </c>
      <c r="D391" s="18">
        <v>37</v>
      </c>
      <c r="E391" s="18"/>
      <c r="F391" s="20" t="s">
        <v>742</v>
      </c>
      <c r="G391" s="21">
        <v>0</v>
      </c>
      <c r="H391" s="21">
        <v>0</v>
      </c>
      <c r="I391" s="21">
        <v>0</v>
      </c>
      <c r="J391" s="21">
        <v>0</v>
      </c>
    </row>
    <row r="392" spans="1:10" ht="16.5" customHeight="1">
      <c r="A392" s="2">
        <v>389</v>
      </c>
      <c r="B392" s="23">
        <v>4</v>
      </c>
      <c r="C392" s="24" t="s">
        <v>743</v>
      </c>
      <c r="D392" s="23">
        <v>37</v>
      </c>
      <c r="E392" s="23" t="s">
        <v>25</v>
      </c>
      <c r="F392" s="25" t="s">
        <v>744</v>
      </c>
      <c r="G392" s="26">
        <v>0</v>
      </c>
      <c r="H392" s="26">
        <v>0</v>
      </c>
      <c r="I392" s="26">
        <v>0</v>
      </c>
      <c r="J392" s="26">
        <v>0</v>
      </c>
    </row>
    <row r="393" spans="1:10" ht="16.5" hidden="1" customHeight="1">
      <c r="A393" s="2">
        <v>390</v>
      </c>
      <c r="B393" s="18">
        <v>3</v>
      </c>
      <c r="C393" s="19" t="s">
        <v>745</v>
      </c>
      <c r="D393" s="18">
        <v>37</v>
      </c>
      <c r="E393" s="18"/>
      <c r="F393" s="20" t="s">
        <v>746</v>
      </c>
      <c r="G393" s="21">
        <v>542324447</v>
      </c>
      <c r="H393" s="21">
        <v>383815569</v>
      </c>
      <c r="I393" s="21">
        <v>383815569</v>
      </c>
      <c r="J393" s="21">
        <v>383815569</v>
      </c>
    </row>
    <row r="394" spans="1:10" ht="16.5" customHeight="1">
      <c r="A394" s="2">
        <v>391</v>
      </c>
      <c r="B394" s="23">
        <v>4</v>
      </c>
      <c r="C394" s="24" t="s">
        <v>747</v>
      </c>
      <c r="D394" s="23">
        <v>37</v>
      </c>
      <c r="E394" s="23" t="s">
        <v>739</v>
      </c>
      <c r="F394" s="25" t="s">
        <v>748</v>
      </c>
      <c r="G394" s="26">
        <v>542324447</v>
      </c>
      <c r="H394" s="26">
        <v>383815569</v>
      </c>
      <c r="I394" s="26">
        <v>383815569</v>
      </c>
      <c r="J394" s="26">
        <v>383815569</v>
      </c>
    </row>
    <row r="395" spans="1:10" ht="16.5" hidden="1" customHeight="1">
      <c r="A395" s="2">
        <v>392</v>
      </c>
      <c r="B395" s="18">
        <v>3</v>
      </c>
      <c r="C395" s="19" t="s">
        <v>749</v>
      </c>
      <c r="D395" s="18">
        <v>37</v>
      </c>
      <c r="E395" s="18"/>
      <c r="F395" s="20" t="s">
        <v>737</v>
      </c>
      <c r="G395" s="21">
        <v>507368586</v>
      </c>
      <c r="H395" s="21">
        <v>0</v>
      </c>
      <c r="I395" s="21">
        <v>0</v>
      </c>
      <c r="J395" s="21">
        <v>0</v>
      </c>
    </row>
    <row r="396" spans="1:10" ht="16.5" customHeight="1">
      <c r="A396" s="2">
        <v>393</v>
      </c>
      <c r="B396" s="23">
        <v>4</v>
      </c>
      <c r="C396" s="24" t="s">
        <v>750</v>
      </c>
      <c r="D396" s="23">
        <v>37</v>
      </c>
      <c r="E396" s="23" t="s">
        <v>751</v>
      </c>
      <c r="F396" s="25" t="s">
        <v>752</v>
      </c>
      <c r="G396" s="26">
        <v>507368586</v>
      </c>
      <c r="H396" s="26">
        <v>0</v>
      </c>
      <c r="I396" s="26">
        <v>0</v>
      </c>
      <c r="J396" s="26">
        <v>0</v>
      </c>
    </row>
    <row r="397" spans="1:10" ht="16.5" hidden="1" customHeight="1">
      <c r="A397" s="2">
        <v>394</v>
      </c>
      <c r="B397" s="18">
        <v>3</v>
      </c>
      <c r="C397" s="19" t="s">
        <v>753</v>
      </c>
      <c r="D397" s="18">
        <v>37</v>
      </c>
      <c r="E397" s="18"/>
      <c r="F397" s="20" t="s">
        <v>754</v>
      </c>
      <c r="G397" s="21">
        <v>17030578</v>
      </c>
      <c r="H397" s="21">
        <v>0</v>
      </c>
      <c r="I397" s="21">
        <v>0</v>
      </c>
      <c r="J397" s="21">
        <v>0</v>
      </c>
    </row>
    <row r="398" spans="1:10" ht="16.5" customHeight="1">
      <c r="A398" s="2">
        <v>395</v>
      </c>
      <c r="B398" s="23">
        <v>4</v>
      </c>
      <c r="C398" s="24" t="s">
        <v>755</v>
      </c>
      <c r="D398" s="23">
        <v>37</v>
      </c>
      <c r="E398" s="23" t="s">
        <v>751</v>
      </c>
      <c r="F398" s="25" t="s">
        <v>756</v>
      </c>
      <c r="G398" s="26">
        <v>17030578</v>
      </c>
      <c r="H398" s="26">
        <v>0</v>
      </c>
      <c r="I398" s="26">
        <v>0</v>
      </c>
      <c r="J398" s="26">
        <v>0</v>
      </c>
    </row>
    <row r="399" spans="1:10" ht="16.5" hidden="1" customHeight="1">
      <c r="A399" s="2">
        <v>396</v>
      </c>
      <c r="B399" s="10"/>
      <c r="C399" s="11" t="s">
        <v>757</v>
      </c>
      <c r="D399" s="10"/>
      <c r="E399" s="10"/>
      <c r="F399" s="12" t="s">
        <v>699</v>
      </c>
      <c r="G399" s="13">
        <v>34546770875</v>
      </c>
      <c r="H399" s="13">
        <v>29721597385.18</v>
      </c>
      <c r="I399" s="13">
        <v>7510879919.7200003</v>
      </c>
      <c r="J399" s="13">
        <v>7499814452.7200003</v>
      </c>
    </row>
    <row r="400" spans="1:10" ht="16.5" hidden="1" customHeight="1">
      <c r="A400" s="2">
        <v>397</v>
      </c>
      <c r="B400" s="10"/>
      <c r="C400" s="11" t="s">
        <v>758</v>
      </c>
      <c r="D400" s="10"/>
      <c r="E400" s="10"/>
      <c r="F400" s="12" t="s">
        <v>701</v>
      </c>
      <c r="G400" s="13">
        <v>31275716867</v>
      </c>
      <c r="H400" s="13">
        <v>26673517514.18</v>
      </c>
      <c r="I400" s="13">
        <v>5397317725.3199997</v>
      </c>
      <c r="J400" s="13">
        <v>5388810925.3199997</v>
      </c>
    </row>
    <row r="401" spans="1:10" ht="16.5" hidden="1" customHeight="1">
      <c r="A401" s="2">
        <v>398</v>
      </c>
      <c r="B401" s="14">
        <v>2</v>
      </c>
      <c r="C401" s="15" t="s">
        <v>759</v>
      </c>
      <c r="D401" s="14"/>
      <c r="E401" s="14"/>
      <c r="F401" s="16" t="s">
        <v>760</v>
      </c>
      <c r="G401" s="17">
        <v>0</v>
      </c>
      <c r="H401" s="17">
        <v>0</v>
      </c>
      <c r="I401" s="17">
        <v>0</v>
      </c>
      <c r="J401" s="17">
        <v>0</v>
      </c>
    </row>
    <row r="402" spans="1:10" ht="16.5" hidden="1" customHeight="1">
      <c r="A402" s="2">
        <v>399</v>
      </c>
      <c r="B402" s="10"/>
      <c r="C402" s="11" t="s">
        <v>761</v>
      </c>
      <c r="D402" s="10"/>
      <c r="E402" s="10"/>
      <c r="F402" s="12" t="s">
        <v>315</v>
      </c>
      <c r="G402" s="13">
        <v>0</v>
      </c>
      <c r="H402" s="13">
        <v>0</v>
      </c>
      <c r="I402" s="13">
        <v>0</v>
      </c>
      <c r="J402" s="13">
        <v>0</v>
      </c>
    </row>
    <row r="403" spans="1:10" ht="16.5" hidden="1" customHeight="1">
      <c r="A403" s="2">
        <v>400</v>
      </c>
      <c r="B403" s="18">
        <v>3</v>
      </c>
      <c r="C403" s="19" t="s">
        <v>762</v>
      </c>
      <c r="D403" s="18">
        <v>41</v>
      </c>
      <c r="E403" s="18"/>
      <c r="F403" s="20" t="s">
        <v>763</v>
      </c>
      <c r="G403" s="21">
        <v>0</v>
      </c>
      <c r="H403" s="21">
        <v>0</v>
      </c>
      <c r="I403" s="21">
        <v>0</v>
      </c>
      <c r="J403" s="21">
        <v>0</v>
      </c>
    </row>
    <row r="404" spans="1:10" ht="16.5" customHeight="1">
      <c r="A404" s="2">
        <v>401</v>
      </c>
      <c r="B404" s="23">
        <v>4</v>
      </c>
      <c r="C404" s="24" t="s">
        <v>764</v>
      </c>
      <c r="D404" s="23">
        <v>41</v>
      </c>
      <c r="E404" s="23" t="s">
        <v>662</v>
      </c>
      <c r="F404" s="25" t="s">
        <v>765</v>
      </c>
      <c r="G404" s="26">
        <v>0</v>
      </c>
      <c r="H404" s="26">
        <v>0</v>
      </c>
      <c r="I404" s="26">
        <v>0</v>
      </c>
      <c r="J404" s="26">
        <v>0</v>
      </c>
    </row>
    <row r="405" spans="1:10" ht="16.5" hidden="1" customHeight="1">
      <c r="A405" s="2">
        <v>402</v>
      </c>
      <c r="B405" s="14">
        <v>2</v>
      </c>
      <c r="C405" s="15" t="s">
        <v>766</v>
      </c>
      <c r="D405" s="14"/>
      <c r="E405" s="14"/>
      <c r="F405" s="16" t="s">
        <v>767</v>
      </c>
      <c r="G405" s="17">
        <v>6248304621.0600004</v>
      </c>
      <c r="H405" s="17">
        <v>4616806291.3400002</v>
      </c>
      <c r="I405" s="17">
        <v>4478496365.3400002</v>
      </c>
      <c r="J405" s="17">
        <v>4476948565.3400002</v>
      </c>
    </row>
    <row r="406" spans="1:10" ht="16.5" hidden="1" customHeight="1">
      <c r="A406" s="2">
        <v>403</v>
      </c>
      <c r="B406" s="18">
        <v>3</v>
      </c>
      <c r="C406" s="19" t="s">
        <v>768</v>
      </c>
      <c r="D406" s="18">
        <v>44</v>
      </c>
      <c r="E406" s="18"/>
      <c r="F406" s="20" t="s">
        <v>769</v>
      </c>
      <c r="G406" s="21">
        <v>1004857507</v>
      </c>
      <c r="H406" s="21">
        <v>903845145</v>
      </c>
      <c r="I406" s="21">
        <v>853144216</v>
      </c>
      <c r="J406" s="21">
        <v>853144216</v>
      </c>
    </row>
    <row r="407" spans="1:10" ht="16.5" hidden="1" customHeight="1">
      <c r="A407" s="2">
        <v>404</v>
      </c>
      <c r="B407" s="10"/>
      <c r="C407" s="11" t="s">
        <v>770</v>
      </c>
      <c r="D407" s="10"/>
      <c r="E407" s="10"/>
      <c r="F407" s="12" t="s">
        <v>30</v>
      </c>
      <c r="G407" s="13">
        <v>844198106</v>
      </c>
      <c r="H407" s="13">
        <v>807584296</v>
      </c>
      <c r="I407" s="13">
        <v>756883367</v>
      </c>
      <c r="J407" s="13">
        <v>756883367</v>
      </c>
    </row>
    <row r="408" spans="1:10" ht="16.5" customHeight="1">
      <c r="A408" s="2">
        <v>405</v>
      </c>
      <c r="B408" s="23">
        <v>4</v>
      </c>
      <c r="C408" s="24" t="s">
        <v>771</v>
      </c>
      <c r="D408" s="23">
        <v>44</v>
      </c>
      <c r="E408" s="23" t="s">
        <v>25</v>
      </c>
      <c r="F408" s="25" t="s">
        <v>772</v>
      </c>
      <c r="G408" s="26">
        <v>659768106</v>
      </c>
      <c r="H408" s="26">
        <v>656837443</v>
      </c>
      <c r="I408" s="26">
        <v>656837443</v>
      </c>
      <c r="J408" s="26">
        <v>656837443</v>
      </c>
    </row>
    <row r="409" spans="1:10" ht="16.5" customHeight="1">
      <c r="A409" s="2">
        <v>406</v>
      </c>
      <c r="B409" s="23">
        <v>4</v>
      </c>
      <c r="C409" s="24" t="s">
        <v>773</v>
      </c>
      <c r="D409" s="23">
        <v>44</v>
      </c>
      <c r="E409" s="23" t="s">
        <v>37</v>
      </c>
      <c r="F409" s="25" t="s">
        <v>774</v>
      </c>
      <c r="G409" s="26">
        <v>184430000</v>
      </c>
      <c r="H409" s="26">
        <v>150746853</v>
      </c>
      <c r="I409" s="26">
        <v>100045924</v>
      </c>
      <c r="J409" s="26">
        <v>100045924</v>
      </c>
    </row>
    <row r="410" spans="1:10" ht="16.5" hidden="1" customHeight="1">
      <c r="A410" s="2">
        <v>407</v>
      </c>
      <c r="B410" s="10"/>
      <c r="C410" s="11" t="s">
        <v>775</v>
      </c>
      <c r="D410" s="10"/>
      <c r="E410" s="10"/>
      <c r="F410" s="12" t="s">
        <v>23</v>
      </c>
      <c r="G410" s="13">
        <v>1124848</v>
      </c>
      <c r="H410" s="13">
        <v>529616</v>
      </c>
      <c r="I410" s="13">
        <v>529616</v>
      </c>
      <c r="J410" s="13">
        <v>529616</v>
      </c>
    </row>
    <row r="411" spans="1:10" ht="16.5" customHeight="1">
      <c r="A411" s="2">
        <v>408</v>
      </c>
      <c r="B411" s="23">
        <v>4</v>
      </c>
      <c r="C411" s="24" t="s">
        <v>776</v>
      </c>
      <c r="D411" s="23">
        <v>44</v>
      </c>
      <c r="E411" s="23" t="s">
        <v>25</v>
      </c>
      <c r="F411" s="25" t="s">
        <v>777</v>
      </c>
      <c r="G411" s="26">
        <v>1124848</v>
      </c>
      <c r="H411" s="26">
        <v>529616</v>
      </c>
      <c r="I411" s="26">
        <v>529616</v>
      </c>
      <c r="J411" s="26">
        <v>529616</v>
      </c>
    </row>
    <row r="412" spans="1:10" ht="16.5" hidden="1" customHeight="1">
      <c r="A412" s="2">
        <v>409</v>
      </c>
      <c r="B412" s="10"/>
      <c r="C412" s="11" t="s">
        <v>778</v>
      </c>
      <c r="D412" s="10"/>
      <c r="E412" s="10"/>
      <c r="F412" s="12" t="s">
        <v>40</v>
      </c>
      <c r="G412" s="13">
        <v>45170000</v>
      </c>
      <c r="H412" s="13">
        <v>45148887</v>
      </c>
      <c r="I412" s="13">
        <v>45148887</v>
      </c>
      <c r="J412" s="13">
        <v>45148887</v>
      </c>
    </row>
    <row r="413" spans="1:10" ht="16.5" customHeight="1">
      <c r="A413" s="2">
        <v>410</v>
      </c>
      <c r="B413" s="23">
        <v>4</v>
      </c>
      <c r="C413" s="24" t="s">
        <v>779</v>
      </c>
      <c r="D413" s="23">
        <v>44</v>
      </c>
      <c r="E413" s="23" t="s">
        <v>25</v>
      </c>
      <c r="F413" s="25" t="s">
        <v>780</v>
      </c>
      <c r="G413" s="26">
        <v>31770000</v>
      </c>
      <c r="H413" s="26">
        <v>31770000</v>
      </c>
      <c r="I413" s="26">
        <v>31770000</v>
      </c>
      <c r="J413" s="26">
        <v>31770000</v>
      </c>
    </row>
    <row r="414" spans="1:10" ht="16.5" customHeight="1">
      <c r="A414" s="2">
        <v>411</v>
      </c>
      <c r="B414" s="23">
        <v>4</v>
      </c>
      <c r="C414" s="24" t="s">
        <v>781</v>
      </c>
      <c r="D414" s="23">
        <v>44</v>
      </c>
      <c r="E414" s="23" t="s">
        <v>37</v>
      </c>
      <c r="F414" s="25" t="s">
        <v>782</v>
      </c>
      <c r="G414" s="26">
        <v>13400000</v>
      </c>
      <c r="H414" s="26">
        <v>13378887</v>
      </c>
      <c r="I414" s="26">
        <v>13378887</v>
      </c>
      <c r="J414" s="26">
        <v>13378887</v>
      </c>
    </row>
    <row r="415" spans="1:10" ht="16.5" hidden="1" customHeight="1">
      <c r="A415" s="2">
        <v>412</v>
      </c>
      <c r="B415" s="10"/>
      <c r="C415" s="11" t="s">
        <v>783</v>
      </c>
      <c r="D415" s="10"/>
      <c r="E415" s="10"/>
      <c r="F415" s="12" t="s">
        <v>46</v>
      </c>
      <c r="G415" s="13">
        <v>24120000</v>
      </c>
      <c r="H415" s="13">
        <v>23947173</v>
      </c>
      <c r="I415" s="13">
        <v>23947173</v>
      </c>
      <c r="J415" s="13">
        <v>23947173</v>
      </c>
    </row>
    <row r="416" spans="1:10" ht="16.5" customHeight="1">
      <c r="A416" s="2">
        <v>413</v>
      </c>
      <c r="B416" s="23">
        <v>4</v>
      </c>
      <c r="C416" s="24" t="s">
        <v>784</v>
      </c>
      <c r="D416" s="23">
        <v>44</v>
      </c>
      <c r="E416" s="23" t="s">
        <v>25</v>
      </c>
      <c r="F416" s="25" t="s">
        <v>785</v>
      </c>
      <c r="G416" s="26">
        <v>21950000</v>
      </c>
      <c r="H416" s="26">
        <v>21950000</v>
      </c>
      <c r="I416" s="26">
        <v>21950000</v>
      </c>
      <c r="J416" s="26">
        <v>21950000</v>
      </c>
    </row>
    <row r="417" spans="1:10" ht="16.5" customHeight="1">
      <c r="A417" s="2">
        <v>414</v>
      </c>
      <c r="B417" s="23">
        <v>4</v>
      </c>
      <c r="C417" s="24" t="s">
        <v>786</v>
      </c>
      <c r="D417" s="23">
        <v>44</v>
      </c>
      <c r="E417" s="23" t="s">
        <v>37</v>
      </c>
      <c r="F417" s="25" t="s">
        <v>787</v>
      </c>
      <c r="G417" s="26">
        <v>2170000</v>
      </c>
      <c r="H417" s="26">
        <v>1997173</v>
      </c>
      <c r="I417" s="26">
        <v>1997173</v>
      </c>
      <c r="J417" s="26">
        <v>1997173</v>
      </c>
    </row>
    <row r="418" spans="1:10" ht="16.5" hidden="1" customHeight="1">
      <c r="A418" s="2">
        <v>415</v>
      </c>
      <c r="B418" s="10"/>
      <c r="C418" s="11" t="s">
        <v>788</v>
      </c>
      <c r="D418" s="10"/>
      <c r="E418" s="10"/>
      <c r="F418" s="12" t="s">
        <v>54</v>
      </c>
      <c r="G418" s="13">
        <v>90244553</v>
      </c>
      <c r="H418" s="13">
        <v>26635173</v>
      </c>
      <c r="I418" s="13">
        <v>26635173</v>
      </c>
      <c r="J418" s="13">
        <v>26635173</v>
      </c>
    </row>
    <row r="419" spans="1:10" ht="16.5" hidden="1" customHeight="1">
      <c r="A419" s="2">
        <v>416</v>
      </c>
      <c r="B419" s="10"/>
      <c r="C419" s="11" t="s">
        <v>789</v>
      </c>
      <c r="D419" s="10"/>
      <c r="E419" s="10"/>
      <c r="F419" s="12" t="s">
        <v>56</v>
      </c>
      <c r="G419" s="13">
        <v>50684553</v>
      </c>
      <c r="H419" s="13">
        <v>0</v>
      </c>
      <c r="I419" s="13">
        <v>0</v>
      </c>
      <c r="J419" s="13">
        <v>0</v>
      </c>
    </row>
    <row r="420" spans="1:10" ht="16.5" customHeight="1">
      <c r="A420" s="2">
        <v>417</v>
      </c>
      <c r="B420" s="23">
        <v>4</v>
      </c>
      <c r="C420" s="24" t="s">
        <v>790</v>
      </c>
      <c r="D420" s="23">
        <v>44</v>
      </c>
      <c r="E420" s="23" t="s">
        <v>25</v>
      </c>
      <c r="F420" s="25" t="s">
        <v>791</v>
      </c>
      <c r="G420" s="26">
        <v>41895152</v>
      </c>
      <c r="H420" s="26">
        <v>0</v>
      </c>
      <c r="I420" s="26">
        <v>0</v>
      </c>
      <c r="J420" s="26">
        <v>0</v>
      </c>
    </row>
    <row r="421" spans="1:10" ht="16.5" customHeight="1">
      <c r="A421" s="2">
        <v>418</v>
      </c>
      <c r="B421" s="23">
        <v>4</v>
      </c>
      <c r="C421" s="24" t="s">
        <v>792</v>
      </c>
      <c r="D421" s="23">
        <v>44</v>
      </c>
      <c r="E421" s="23" t="s">
        <v>34</v>
      </c>
      <c r="F421" s="25" t="s">
        <v>793</v>
      </c>
      <c r="G421" s="26">
        <v>8789401</v>
      </c>
      <c r="H421" s="26">
        <v>0</v>
      </c>
      <c r="I421" s="26">
        <v>0</v>
      </c>
      <c r="J421" s="26">
        <v>0</v>
      </c>
    </row>
    <row r="422" spans="1:10" ht="16.5" hidden="1" customHeight="1">
      <c r="A422" s="2">
        <v>419</v>
      </c>
      <c r="B422" s="10"/>
      <c r="C422" s="11" t="s">
        <v>794</v>
      </c>
      <c r="D422" s="10"/>
      <c r="E422" s="10"/>
      <c r="F422" s="12" t="s">
        <v>62</v>
      </c>
      <c r="G422" s="13">
        <v>39560000</v>
      </c>
      <c r="H422" s="13">
        <v>26635173</v>
      </c>
      <c r="I422" s="13">
        <v>26635173</v>
      </c>
      <c r="J422" s="13">
        <v>26635173</v>
      </c>
    </row>
    <row r="423" spans="1:10" ht="16.5" customHeight="1">
      <c r="A423" s="2">
        <v>420</v>
      </c>
      <c r="B423" s="23">
        <v>4</v>
      </c>
      <c r="C423" s="24" t="s">
        <v>795</v>
      </c>
      <c r="D423" s="23">
        <v>44</v>
      </c>
      <c r="E423" s="23" t="s">
        <v>25</v>
      </c>
      <c r="F423" s="25" t="s">
        <v>796</v>
      </c>
      <c r="G423" s="26">
        <v>39560000</v>
      </c>
      <c r="H423" s="26">
        <v>26635173</v>
      </c>
      <c r="I423" s="26">
        <v>26635173</v>
      </c>
      <c r="J423" s="26">
        <v>26635173</v>
      </c>
    </row>
    <row r="424" spans="1:10" ht="16.5" hidden="1" customHeight="1">
      <c r="A424" s="2">
        <v>421</v>
      </c>
      <c r="B424" s="18">
        <v>3</v>
      </c>
      <c r="C424" s="19" t="s">
        <v>797</v>
      </c>
      <c r="D424" s="18">
        <v>44</v>
      </c>
      <c r="E424" s="18"/>
      <c r="F424" s="20" t="s">
        <v>798</v>
      </c>
      <c r="G424" s="21">
        <v>400991158</v>
      </c>
      <c r="H424" s="21">
        <v>316457800</v>
      </c>
      <c r="I424" s="21">
        <v>297205500</v>
      </c>
      <c r="J424" s="21">
        <v>297205500</v>
      </c>
    </row>
    <row r="425" spans="1:10" ht="16.5" hidden="1" customHeight="1">
      <c r="A425" s="2">
        <v>422</v>
      </c>
      <c r="B425" s="10"/>
      <c r="C425" s="11" t="s">
        <v>799</v>
      </c>
      <c r="D425" s="10"/>
      <c r="E425" s="10"/>
      <c r="F425" s="12" t="s">
        <v>70</v>
      </c>
      <c r="G425" s="13">
        <v>112182059</v>
      </c>
      <c r="H425" s="13">
        <v>104946500</v>
      </c>
      <c r="I425" s="13">
        <v>98632300</v>
      </c>
      <c r="J425" s="13">
        <v>98632300</v>
      </c>
    </row>
    <row r="426" spans="1:10" ht="16.5" customHeight="1">
      <c r="A426" s="2">
        <v>423</v>
      </c>
      <c r="B426" s="23">
        <v>4</v>
      </c>
      <c r="C426" s="24" t="s">
        <v>800</v>
      </c>
      <c r="D426" s="23">
        <v>44</v>
      </c>
      <c r="E426" s="23" t="s">
        <v>25</v>
      </c>
      <c r="F426" s="25" t="s">
        <v>801</v>
      </c>
      <c r="G426" s="26">
        <v>99920000</v>
      </c>
      <c r="H426" s="26">
        <v>93556500</v>
      </c>
      <c r="I426" s="26">
        <v>92583300</v>
      </c>
      <c r="J426" s="26">
        <v>92583300</v>
      </c>
    </row>
    <row r="427" spans="1:10" ht="16.5" customHeight="1">
      <c r="A427" s="2">
        <v>424</v>
      </c>
      <c r="B427" s="23">
        <v>4</v>
      </c>
      <c r="C427" s="24" t="s">
        <v>802</v>
      </c>
      <c r="D427" s="23">
        <v>44</v>
      </c>
      <c r="E427" s="23" t="s">
        <v>34</v>
      </c>
      <c r="F427" s="25" t="s">
        <v>803</v>
      </c>
      <c r="G427" s="26">
        <v>12262059</v>
      </c>
      <c r="H427" s="26">
        <v>11390000</v>
      </c>
      <c r="I427" s="26">
        <v>6049000</v>
      </c>
      <c r="J427" s="26">
        <v>6049000</v>
      </c>
    </row>
    <row r="428" spans="1:10" ht="16.5" hidden="1" customHeight="1">
      <c r="A428" s="2">
        <v>425</v>
      </c>
      <c r="B428" s="10"/>
      <c r="C428" s="11" t="s">
        <v>804</v>
      </c>
      <c r="D428" s="10"/>
      <c r="E428" s="10"/>
      <c r="F428" s="12" t="s">
        <v>78</v>
      </c>
      <c r="G428" s="13">
        <v>79375413</v>
      </c>
      <c r="H428" s="13">
        <v>74223600</v>
      </c>
      <c r="I428" s="13">
        <v>69759000</v>
      </c>
      <c r="J428" s="13">
        <v>69759000</v>
      </c>
    </row>
    <row r="429" spans="1:10" ht="16.5" customHeight="1">
      <c r="A429" s="2">
        <v>426</v>
      </c>
      <c r="B429" s="23">
        <v>4</v>
      </c>
      <c r="C429" s="24" t="s">
        <v>805</v>
      </c>
      <c r="D429" s="23">
        <v>44</v>
      </c>
      <c r="E429" s="23" t="s">
        <v>25</v>
      </c>
      <c r="F429" s="25" t="s">
        <v>806</v>
      </c>
      <c r="G429" s="26">
        <v>70780000</v>
      </c>
      <c r="H429" s="26">
        <v>67314400</v>
      </c>
      <c r="I429" s="26">
        <v>65558000</v>
      </c>
      <c r="J429" s="26">
        <v>65558000</v>
      </c>
    </row>
    <row r="430" spans="1:10" ht="16.5" customHeight="1">
      <c r="A430" s="2">
        <v>427</v>
      </c>
      <c r="B430" s="23">
        <v>4</v>
      </c>
      <c r="C430" s="24" t="s">
        <v>807</v>
      </c>
      <c r="D430" s="23">
        <v>44</v>
      </c>
      <c r="E430" s="23" t="s">
        <v>34</v>
      </c>
      <c r="F430" s="25" t="s">
        <v>808</v>
      </c>
      <c r="G430" s="26">
        <v>8595413</v>
      </c>
      <c r="H430" s="26">
        <v>6909200</v>
      </c>
      <c r="I430" s="26">
        <v>4201000</v>
      </c>
      <c r="J430" s="26">
        <v>4201000</v>
      </c>
    </row>
    <row r="431" spans="1:10" ht="16.5" hidden="1" customHeight="1">
      <c r="A431" s="2">
        <v>428</v>
      </c>
      <c r="B431" s="10"/>
      <c r="C431" s="11" t="s">
        <v>809</v>
      </c>
      <c r="D431" s="10"/>
      <c r="E431" s="10"/>
      <c r="F431" s="12" t="s">
        <v>86</v>
      </c>
      <c r="G431" s="13">
        <v>54908265</v>
      </c>
      <c r="H431" s="13">
        <v>0</v>
      </c>
      <c r="I431" s="13">
        <v>0</v>
      </c>
      <c r="J431" s="13">
        <v>0</v>
      </c>
    </row>
    <row r="432" spans="1:10" ht="16.5" customHeight="1">
      <c r="A432" s="2">
        <v>429</v>
      </c>
      <c r="B432" s="23">
        <v>4</v>
      </c>
      <c r="C432" s="24" t="s">
        <v>810</v>
      </c>
      <c r="D432" s="23">
        <v>44</v>
      </c>
      <c r="E432" s="23" t="s">
        <v>25</v>
      </c>
      <c r="F432" s="25" t="s">
        <v>811</v>
      </c>
      <c r="G432" s="26">
        <v>38290000</v>
      </c>
      <c r="H432" s="26">
        <v>0</v>
      </c>
      <c r="I432" s="26">
        <v>0</v>
      </c>
      <c r="J432" s="26">
        <v>0</v>
      </c>
    </row>
    <row r="433" spans="1:10" ht="16.5" customHeight="1">
      <c r="A433" s="2">
        <v>430</v>
      </c>
      <c r="B433" s="23">
        <v>4</v>
      </c>
      <c r="C433" s="24" t="s">
        <v>812</v>
      </c>
      <c r="D433" s="23">
        <v>44</v>
      </c>
      <c r="E433" s="23" t="s">
        <v>34</v>
      </c>
      <c r="F433" s="25" t="s">
        <v>813</v>
      </c>
      <c r="G433" s="26">
        <v>16618265</v>
      </c>
      <c r="H433" s="26">
        <v>0</v>
      </c>
      <c r="I433" s="26">
        <v>0</v>
      </c>
      <c r="J433" s="26">
        <v>0</v>
      </c>
    </row>
    <row r="434" spans="1:10" ht="16.5" hidden="1" customHeight="1">
      <c r="A434" s="2">
        <v>431</v>
      </c>
      <c r="B434" s="10"/>
      <c r="C434" s="11" t="s">
        <v>814</v>
      </c>
      <c r="D434" s="10"/>
      <c r="E434" s="10"/>
      <c r="F434" s="12" t="s">
        <v>92</v>
      </c>
      <c r="G434" s="13">
        <v>39127453</v>
      </c>
      <c r="H434" s="13">
        <v>37621700</v>
      </c>
      <c r="I434" s="13">
        <v>35280200</v>
      </c>
      <c r="J434" s="13">
        <v>35280200</v>
      </c>
    </row>
    <row r="435" spans="1:10" ht="16.5" customHeight="1">
      <c r="A435" s="2">
        <v>432</v>
      </c>
      <c r="B435" s="23">
        <v>4</v>
      </c>
      <c r="C435" s="24" t="s">
        <v>815</v>
      </c>
      <c r="D435" s="23">
        <v>44</v>
      </c>
      <c r="E435" s="23" t="s">
        <v>25</v>
      </c>
      <c r="F435" s="25" t="s">
        <v>816</v>
      </c>
      <c r="G435" s="26">
        <v>33310000</v>
      </c>
      <c r="H435" s="26">
        <v>32661900</v>
      </c>
      <c r="I435" s="26">
        <v>32661900</v>
      </c>
      <c r="J435" s="26">
        <v>32661900</v>
      </c>
    </row>
    <row r="436" spans="1:10" ht="16.5" customHeight="1">
      <c r="A436" s="2">
        <v>433</v>
      </c>
      <c r="B436" s="23">
        <v>4</v>
      </c>
      <c r="C436" s="24" t="s">
        <v>817</v>
      </c>
      <c r="D436" s="23">
        <v>44</v>
      </c>
      <c r="E436" s="23" t="s">
        <v>34</v>
      </c>
      <c r="F436" s="25" t="s">
        <v>818</v>
      </c>
      <c r="G436" s="26">
        <v>5817453</v>
      </c>
      <c r="H436" s="26">
        <v>4959800</v>
      </c>
      <c r="I436" s="26">
        <v>2618300</v>
      </c>
      <c r="J436" s="26">
        <v>2618300</v>
      </c>
    </row>
    <row r="437" spans="1:10" ht="16.5" hidden="1" customHeight="1">
      <c r="A437" s="2">
        <v>434</v>
      </c>
      <c r="B437" s="10"/>
      <c r="C437" s="11" t="s">
        <v>819</v>
      </c>
      <c r="D437" s="10"/>
      <c r="E437" s="10"/>
      <c r="F437" s="12" t="s">
        <v>100</v>
      </c>
      <c r="G437" s="13">
        <v>58290000</v>
      </c>
      <c r="H437" s="13">
        <v>52615500</v>
      </c>
      <c r="I437" s="13">
        <v>49411400</v>
      </c>
      <c r="J437" s="13">
        <v>49411400</v>
      </c>
    </row>
    <row r="438" spans="1:10" ht="16.5" customHeight="1">
      <c r="A438" s="2">
        <v>435</v>
      </c>
      <c r="B438" s="23">
        <v>4</v>
      </c>
      <c r="C438" s="24" t="s">
        <v>820</v>
      </c>
      <c r="D438" s="23">
        <v>44</v>
      </c>
      <c r="E438" s="23" t="s">
        <v>25</v>
      </c>
      <c r="F438" s="25" t="s">
        <v>821</v>
      </c>
      <c r="G438" s="26">
        <v>58290000</v>
      </c>
      <c r="H438" s="26">
        <v>52615500</v>
      </c>
      <c r="I438" s="26">
        <v>49411400</v>
      </c>
      <c r="J438" s="26">
        <v>49411400</v>
      </c>
    </row>
    <row r="439" spans="1:10" ht="16.5" hidden="1" customHeight="1">
      <c r="A439" s="2">
        <v>436</v>
      </c>
      <c r="B439" s="10"/>
      <c r="C439" s="11" t="s">
        <v>822</v>
      </c>
      <c r="D439" s="10"/>
      <c r="E439" s="10"/>
      <c r="F439" s="12" t="s">
        <v>108</v>
      </c>
      <c r="G439" s="13">
        <v>29346140</v>
      </c>
      <c r="H439" s="13">
        <v>28216100</v>
      </c>
      <c r="I439" s="13">
        <v>26460200</v>
      </c>
      <c r="J439" s="13">
        <v>26460200</v>
      </c>
    </row>
    <row r="440" spans="1:10" ht="16.5" customHeight="1">
      <c r="A440" s="2">
        <v>437</v>
      </c>
      <c r="B440" s="23">
        <v>4</v>
      </c>
      <c r="C440" s="24" t="s">
        <v>823</v>
      </c>
      <c r="D440" s="23">
        <v>44</v>
      </c>
      <c r="E440" s="23" t="s">
        <v>25</v>
      </c>
      <c r="F440" s="25" t="s">
        <v>824</v>
      </c>
      <c r="G440" s="26">
        <v>24980000</v>
      </c>
      <c r="H440" s="26">
        <v>24496700</v>
      </c>
      <c r="I440" s="26">
        <v>24496700</v>
      </c>
      <c r="J440" s="26">
        <v>24496700</v>
      </c>
    </row>
    <row r="441" spans="1:10" ht="16.5" customHeight="1">
      <c r="A441" s="2">
        <v>438</v>
      </c>
      <c r="B441" s="23">
        <v>4</v>
      </c>
      <c r="C441" s="24" t="s">
        <v>825</v>
      </c>
      <c r="D441" s="23">
        <v>44</v>
      </c>
      <c r="E441" s="23" t="s">
        <v>34</v>
      </c>
      <c r="F441" s="25" t="s">
        <v>826</v>
      </c>
      <c r="G441" s="26">
        <v>4366140</v>
      </c>
      <c r="H441" s="26">
        <v>3719400</v>
      </c>
      <c r="I441" s="26">
        <v>1963500</v>
      </c>
      <c r="J441" s="26">
        <v>1963500</v>
      </c>
    </row>
    <row r="442" spans="1:10" ht="16.5" hidden="1" customHeight="1">
      <c r="A442" s="2">
        <v>439</v>
      </c>
      <c r="B442" s="10"/>
      <c r="C442" s="11" t="s">
        <v>827</v>
      </c>
      <c r="D442" s="10"/>
      <c r="E442" s="10"/>
      <c r="F442" s="12" t="s">
        <v>116</v>
      </c>
      <c r="G442" s="13">
        <v>4897007</v>
      </c>
      <c r="H442" s="13">
        <v>4710500</v>
      </c>
      <c r="I442" s="13">
        <v>4417400</v>
      </c>
      <c r="J442" s="13">
        <v>4417400</v>
      </c>
    </row>
    <row r="443" spans="1:10" ht="16.5" customHeight="1">
      <c r="A443" s="2">
        <v>440</v>
      </c>
      <c r="B443" s="23">
        <v>4</v>
      </c>
      <c r="C443" s="24" t="s">
        <v>828</v>
      </c>
      <c r="D443" s="23">
        <v>44</v>
      </c>
      <c r="E443" s="23" t="s">
        <v>25</v>
      </c>
      <c r="F443" s="25" t="s">
        <v>829</v>
      </c>
      <c r="G443" s="26">
        <v>4160000</v>
      </c>
      <c r="H443" s="26">
        <v>4089700</v>
      </c>
      <c r="I443" s="26">
        <v>4089700</v>
      </c>
      <c r="J443" s="26">
        <v>4089700</v>
      </c>
    </row>
    <row r="444" spans="1:10" ht="16.5" customHeight="1">
      <c r="A444" s="2">
        <v>441</v>
      </c>
      <c r="B444" s="23">
        <v>4</v>
      </c>
      <c r="C444" s="24" t="s">
        <v>830</v>
      </c>
      <c r="D444" s="23">
        <v>44</v>
      </c>
      <c r="E444" s="23" t="s">
        <v>34</v>
      </c>
      <c r="F444" s="25" t="s">
        <v>831</v>
      </c>
      <c r="G444" s="26">
        <v>737007</v>
      </c>
      <c r="H444" s="26">
        <v>620800</v>
      </c>
      <c r="I444" s="26">
        <v>327700</v>
      </c>
      <c r="J444" s="26">
        <v>327700</v>
      </c>
    </row>
    <row r="445" spans="1:10" ht="16.5" hidden="1" customHeight="1">
      <c r="A445" s="2">
        <v>442</v>
      </c>
      <c r="B445" s="10"/>
      <c r="C445" s="11" t="s">
        <v>832</v>
      </c>
      <c r="D445" s="10"/>
      <c r="E445" s="10"/>
      <c r="F445" s="12" t="s">
        <v>124</v>
      </c>
      <c r="G445" s="13">
        <v>4897007</v>
      </c>
      <c r="H445" s="13">
        <v>4710500</v>
      </c>
      <c r="I445" s="13">
        <v>4417400</v>
      </c>
      <c r="J445" s="13">
        <v>4417400</v>
      </c>
    </row>
    <row r="446" spans="1:10" ht="16.5" customHeight="1">
      <c r="A446" s="2">
        <v>443</v>
      </c>
      <c r="B446" s="23">
        <v>4</v>
      </c>
      <c r="C446" s="24" t="s">
        <v>833</v>
      </c>
      <c r="D446" s="23">
        <v>44</v>
      </c>
      <c r="E446" s="23" t="s">
        <v>25</v>
      </c>
      <c r="F446" s="25" t="s">
        <v>834</v>
      </c>
      <c r="G446" s="26">
        <v>4160000</v>
      </c>
      <c r="H446" s="26">
        <v>4089700</v>
      </c>
      <c r="I446" s="26">
        <v>4089700</v>
      </c>
      <c r="J446" s="26">
        <v>4089700</v>
      </c>
    </row>
    <row r="447" spans="1:10" ht="16.5" customHeight="1">
      <c r="A447" s="2">
        <v>444</v>
      </c>
      <c r="B447" s="23">
        <v>4</v>
      </c>
      <c r="C447" s="24" t="s">
        <v>835</v>
      </c>
      <c r="D447" s="23">
        <v>44</v>
      </c>
      <c r="E447" s="23" t="s">
        <v>34</v>
      </c>
      <c r="F447" s="25" t="s">
        <v>836</v>
      </c>
      <c r="G447" s="26">
        <v>737007</v>
      </c>
      <c r="H447" s="26">
        <v>620800</v>
      </c>
      <c r="I447" s="26">
        <v>327700</v>
      </c>
      <c r="J447" s="26">
        <v>327700</v>
      </c>
    </row>
    <row r="448" spans="1:10" ht="16.5" hidden="1" customHeight="1">
      <c r="A448" s="2">
        <v>445</v>
      </c>
      <c r="B448" s="10"/>
      <c r="C448" s="11" t="s">
        <v>837</v>
      </c>
      <c r="D448" s="10"/>
      <c r="E448" s="10"/>
      <c r="F448" s="12" t="s">
        <v>132</v>
      </c>
      <c r="G448" s="13">
        <v>9787814</v>
      </c>
      <c r="H448" s="13">
        <v>9413400</v>
      </c>
      <c r="I448" s="13">
        <v>8827600</v>
      </c>
      <c r="J448" s="13">
        <v>8827600</v>
      </c>
    </row>
    <row r="449" spans="1:10" ht="16.5" customHeight="1">
      <c r="A449" s="2">
        <v>446</v>
      </c>
      <c r="B449" s="23">
        <v>4</v>
      </c>
      <c r="C449" s="24" t="s">
        <v>838</v>
      </c>
      <c r="D449" s="23">
        <v>44</v>
      </c>
      <c r="E449" s="23" t="s">
        <v>25</v>
      </c>
      <c r="F449" s="25" t="s">
        <v>839</v>
      </c>
      <c r="G449" s="26">
        <v>8330000</v>
      </c>
      <c r="H449" s="26">
        <v>8172500</v>
      </c>
      <c r="I449" s="26">
        <v>8172500</v>
      </c>
      <c r="J449" s="26">
        <v>8172500</v>
      </c>
    </row>
    <row r="450" spans="1:10" ht="16.5" customHeight="1">
      <c r="A450" s="2">
        <v>447</v>
      </c>
      <c r="B450" s="23">
        <v>4</v>
      </c>
      <c r="C450" s="24" t="s">
        <v>840</v>
      </c>
      <c r="D450" s="23">
        <v>44</v>
      </c>
      <c r="E450" s="23" t="s">
        <v>34</v>
      </c>
      <c r="F450" s="25" t="s">
        <v>841</v>
      </c>
      <c r="G450" s="26">
        <v>1457814</v>
      </c>
      <c r="H450" s="26">
        <v>1240900</v>
      </c>
      <c r="I450" s="26">
        <v>655100</v>
      </c>
      <c r="J450" s="26">
        <v>655100</v>
      </c>
    </row>
    <row r="451" spans="1:10" ht="16.5" hidden="1" customHeight="1">
      <c r="A451" s="2">
        <v>448</v>
      </c>
      <c r="B451" s="10"/>
      <c r="C451" s="11" t="s">
        <v>842</v>
      </c>
      <c r="D451" s="10"/>
      <c r="E451" s="10"/>
      <c r="F451" s="12" t="s">
        <v>140</v>
      </c>
      <c r="G451" s="13">
        <v>8180000</v>
      </c>
      <c r="H451" s="13">
        <v>0</v>
      </c>
      <c r="I451" s="13">
        <v>0</v>
      </c>
      <c r="J451" s="13">
        <v>0</v>
      </c>
    </row>
    <row r="452" spans="1:10" ht="16.5" customHeight="1">
      <c r="A452" s="2">
        <v>449</v>
      </c>
      <c r="B452" s="23">
        <v>4</v>
      </c>
      <c r="C452" s="24" t="s">
        <v>843</v>
      </c>
      <c r="D452" s="23">
        <v>44</v>
      </c>
      <c r="E452" s="23" t="s">
        <v>25</v>
      </c>
      <c r="F452" s="25" t="s">
        <v>844</v>
      </c>
      <c r="G452" s="26">
        <v>8180000</v>
      </c>
      <c r="H452" s="26">
        <v>0</v>
      </c>
      <c r="I452" s="26">
        <v>0</v>
      </c>
      <c r="J452" s="26">
        <v>0</v>
      </c>
    </row>
    <row r="453" spans="1:10" ht="16.5" hidden="1" customHeight="1">
      <c r="A453" s="2">
        <v>450</v>
      </c>
      <c r="B453" s="18">
        <v>3</v>
      </c>
      <c r="C453" s="19" t="s">
        <v>845</v>
      </c>
      <c r="D453" s="18">
        <v>44</v>
      </c>
      <c r="E453" s="18"/>
      <c r="F453" s="20" t="s">
        <v>54</v>
      </c>
      <c r="G453" s="21">
        <v>65020000</v>
      </c>
      <c r="H453" s="21">
        <v>41211374</v>
      </c>
      <c r="I453" s="21">
        <v>41211374</v>
      </c>
      <c r="J453" s="21">
        <v>41211374</v>
      </c>
    </row>
    <row r="454" spans="1:10" ht="16.5" hidden="1" customHeight="1">
      <c r="A454" s="2">
        <v>451</v>
      </c>
      <c r="B454" s="10"/>
      <c r="C454" s="11" t="s">
        <v>846</v>
      </c>
      <c r="D454" s="10"/>
      <c r="E454" s="10"/>
      <c r="F454" s="12" t="s">
        <v>147</v>
      </c>
      <c r="G454" s="13">
        <v>51240000</v>
      </c>
      <c r="H454" s="13">
        <v>35709250</v>
      </c>
      <c r="I454" s="13">
        <v>35709250</v>
      </c>
      <c r="J454" s="13">
        <v>35709250</v>
      </c>
    </row>
    <row r="455" spans="1:10" ht="16.5" customHeight="1">
      <c r="A455" s="2">
        <v>452</v>
      </c>
      <c r="B455" s="23">
        <v>4</v>
      </c>
      <c r="C455" s="24" t="s">
        <v>847</v>
      </c>
      <c r="D455" s="23">
        <v>44</v>
      </c>
      <c r="E455" s="23" t="s">
        <v>25</v>
      </c>
      <c r="F455" s="25" t="s">
        <v>848</v>
      </c>
      <c r="G455" s="26">
        <v>51240000</v>
      </c>
      <c r="H455" s="26">
        <v>35709250</v>
      </c>
      <c r="I455" s="26">
        <v>35709250</v>
      </c>
      <c r="J455" s="26">
        <v>35709250</v>
      </c>
    </row>
    <row r="456" spans="1:10" ht="16.5" hidden="1" customHeight="1">
      <c r="A456" s="2">
        <v>453</v>
      </c>
      <c r="B456" s="10"/>
      <c r="C456" s="11" t="s">
        <v>849</v>
      </c>
      <c r="D456" s="10"/>
      <c r="E456" s="10"/>
      <c r="F456" s="12" t="s">
        <v>850</v>
      </c>
      <c r="G456" s="13">
        <v>4390000</v>
      </c>
      <c r="H456" s="13">
        <v>2368174</v>
      </c>
      <c r="I456" s="13">
        <v>2368174</v>
      </c>
      <c r="J456" s="13">
        <v>2368174</v>
      </c>
    </row>
    <row r="457" spans="1:10" ht="16.5" customHeight="1">
      <c r="A457" s="2">
        <v>454</v>
      </c>
      <c r="B457" s="23">
        <v>4</v>
      </c>
      <c r="C457" s="24" t="s">
        <v>851</v>
      </c>
      <c r="D457" s="23">
        <v>44</v>
      </c>
      <c r="E457" s="23" t="s">
        <v>25</v>
      </c>
      <c r="F457" s="25" t="s">
        <v>852</v>
      </c>
      <c r="G457" s="26">
        <v>4390000</v>
      </c>
      <c r="H457" s="26">
        <v>2368174</v>
      </c>
      <c r="I457" s="26">
        <v>2368174</v>
      </c>
      <c r="J457" s="26">
        <v>2368174</v>
      </c>
    </row>
    <row r="458" spans="1:10" ht="16.5" hidden="1" customHeight="1">
      <c r="A458" s="2">
        <v>455</v>
      </c>
      <c r="B458" s="10"/>
      <c r="C458" s="11" t="s">
        <v>853</v>
      </c>
      <c r="D458" s="10"/>
      <c r="E458" s="10"/>
      <c r="F458" s="12" t="s">
        <v>157</v>
      </c>
      <c r="G458" s="13">
        <v>9390000</v>
      </c>
      <c r="H458" s="13">
        <v>3133950</v>
      </c>
      <c r="I458" s="13">
        <v>3133950</v>
      </c>
      <c r="J458" s="13">
        <v>3133950</v>
      </c>
    </row>
    <row r="459" spans="1:10" ht="16.5" customHeight="1">
      <c r="A459" s="2">
        <v>456</v>
      </c>
      <c r="B459" s="23">
        <v>4</v>
      </c>
      <c r="C459" s="24" t="s">
        <v>854</v>
      </c>
      <c r="D459" s="23">
        <v>44</v>
      </c>
      <c r="E459" s="23" t="s">
        <v>25</v>
      </c>
      <c r="F459" s="25" t="s">
        <v>855</v>
      </c>
      <c r="G459" s="26">
        <v>9390000</v>
      </c>
      <c r="H459" s="26">
        <v>3133950</v>
      </c>
      <c r="I459" s="26">
        <v>3133950</v>
      </c>
      <c r="J459" s="26">
        <v>3133950</v>
      </c>
    </row>
    <row r="460" spans="1:10" ht="16.5" hidden="1" customHeight="1">
      <c r="A460" s="2">
        <v>457</v>
      </c>
      <c r="B460" s="10"/>
      <c r="C460" s="11" t="s">
        <v>856</v>
      </c>
      <c r="D460" s="10"/>
      <c r="E460" s="10"/>
      <c r="F460" s="12" t="s">
        <v>658</v>
      </c>
      <c r="G460" s="13">
        <v>4726685956.0600004</v>
      </c>
      <c r="H460" s="13">
        <v>3304541972.3400002</v>
      </c>
      <c r="I460" s="13">
        <v>3286935275.3400002</v>
      </c>
      <c r="J460" s="13">
        <v>3285387475.3400002</v>
      </c>
    </row>
    <row r="461" spans="1:10" ht="16.5" hidden="1" customHeight="1">
      <c r="A461" s="2">
        <v>458</v>
      </c>
      <c r="B461" s="18">
        <v>3</v>
      </c>
      <c r="C461" s="19" t="s">
        <v>857</v>
      </c>
      <c r="D461" s="18">
        <v>44</v>
      </c>
      <c r="E461" s="18"/>
      <c r="F461" s="20" t="s">
        <v>858</v>
      </c>
      <c r="G461" s="21">
        <v>0</v>
      </c>
      <c r="H461" s="21">
        <v>0</v>
      </c>
      <c r="I461" s="21">
        <v>0</v>
      </c>
      <c r="J461" s="21">
        <v>0</v>
      </c>
    </row>
    <row r="462" spans="1:10" ht="16.5" customHeight="1">
      <c r="A462" s="2">
        <v>459</v>
      </c>
      <c r="B462" s="23">
        <v>4</v>
      </c>
      <c r="C462" s="24" t="s">
        <v>859</v>
      </c>
      <c r="D462" s="23">
        <v>44</v>
      </c>
      <c r="E462" s="23" t="s">
        <v>662</v>
      </c>
      <c r="F462" s="25" t="s">
        <v>860</v>
      </c>
      <c r="G462" s="26">
        <v>0</v>
      </c>
      <c r="H462" s="26">
        <v>0</v>
      </c>
      <c r="I462" s="26">
        <v>0</v>
      </c>
      <c r="J462" s="26">
        <v>0</v>
      </c>
    </row>
    <row r="463" spans="1:10" ht="16.5" hidden="1" customHeight="1">
      <c r="A463" s="2">
        <v>460</v>
      </c>
      <c r="B463" s="18">
        <v>3</v>
      </c>
      <c r="C463" s="19" t="s">
        <v>861</v>
      </c>
      <c r="D463" s="18">
        <v>48</v>
      </c>
      <c r="E463" s="18"/>
      <c r="F463" s="20" t="s">
        <v>862</v>
      </c>
      <c r="G463" s="21">
        <v>94318633.340000004</v>
      </c>
      <c r="H463" s="21">
        <v>94318633.340000004</v>
      </c>
      <c r="I463" s="21">
        <v>91368633.340000004</v>
      </c>
      <c r="J463" s="21">
        <v>89820833.340000004</v>
      </c>
    </row>
    <row r="464" spans="1:10" ht="16.5" customHeight="1">
      <c r="A464" s="2">
        <v>461</v>
      </c>
      <c r="B464" s="23">
        <v>4</v>
      </c>
      <c r="C464" s="24" t="s">
        <v>863</v>
      </c>
      <c r="D464" s="23">
        <v>48</v>
      </c>
      <c r="E464" s="23" t="s">
        <v>25</v>
      </c>
      <c r="F464" s="25" t="s">
        <v>864</v>
      </c>
      <c r="G464" s="26">
        <v>94318633.340000004</v>
      </c>
      <c r="H464" s="26">
        <v>94318633.340000004</v>
      </c>
      <c r="I464" s="26">
        <v>91368633.340000004</v>
      </c>
      <c r="J464" s="26">
        <v>89820833.340000004</v>
      </c>
    </row>
    <row r="465" spans="1:10" ht="16.5" hidden="1" customHeight="1">
      <c r="A465" s="2">
        <v>462</v>
      </c>
      <c r="B465" s="18">
        <v>3</v>
      </c>
      <c r="C465" s="19" t="s">
        <v>865</v>
      </c>
      <c r="D465" s="18">
        <v>44</v>
      </c>
      <c r="E465" s="18"/>
      <c r="F465" s="20" t="s">
        <v>866</v>
      </c>
      <c r="G465" s="21">
        <v>800000000</v>
      </c>
      <c r="H465" s="21">
        <v>800000000</v>
      </c>
      <c r="I465" s="21">
        <v>800000000</v>
      </c>
      <c r="J465" s="21">
        <v>800000000</v>
      </c>
    </row>
    <row r="466" spans="1:10" ht="16.5" customHeight="1">
      <c r="A466" s="2">
        <v>463</v>
      </c>
      <c r="B466" s="23">
        <v>4</v>
      </c>
      <c r="C466" s="24" t="s">
        <v>867</v>
      </c>
      <c r="D466" s="23">
        <v>44</v>
      </c>
      <c r="E466" s="23" t="s">
        <v>37</v>
      </c>
      <c r="F466" s="25" t="s">
        <v>868</v>
      </c>
      <c r="G466" s="26">
        <v>800000000</v>
      </c>
      <c r="H466" s="26">
        <v>800000000</v>
      </c>
      <c r="I466" s="26">
        <v>800000000</v>
      </c>
      <c r="J466" s="26">
        <v>800000000</v>
      </c>
    </row>
    <row r="467" spans="1:10" ht="16.5" hidden="1" customHeight="1">
      <c r="A467" s="2">
        <v>464</v>
      </c>
      <c r="B467" s="18">
        <v>3</v>
      </c>
      <c r="C467" s="19" t="s">
        <v>869</v>
      </c>
      <c r="D467" s="18">
        <v>44</v>
      </c>
      <c r="E467" s="18"/>
      <c r="F467" s="20" t="s">
        <v>870</v>
      </c>
      <c r="G467" s="21">
        <v>166689339.72</v>
      </c>
      <c r="H467" s="21">
        <v>166689339</v>
      </c>
      <c r="I467" s="21">
        <v>152032642</v>
      </c>
      <c r="J467" s="21">
        <v>152032642</v>
      </c>
    </row>
    <row r="468" spans="1:10" ht="16.5" customHeight="1">
      <c r="A468" s="2">
        <v>465</v>
      </c>
      <c r="B468" s="23">
        <v>4</v>
      </c>
      <c r="C468" s="24" t="s">
        <v>871</v>
      </c>
      <c r="D468" s="23">
        <v>44</v>
      </c>
      <c r="E468" s="23" t="s">
        <v>37</v>
      </c>
      <c r="F468" s="25" t="s">
        <v>872</v>
      </c>
      <c r="G468" s="26">
        <v>166689339.72</v>
      </c>
      <c r="H468" s="26">
        <v>166689339</v>
      </c>
      <c r="I468" s="26">
        <v>152032642</v>
      </c>
      <c r="J468" s="26">
        <v>152032642</v>
      </c>
    </row>
    <row r="469" spans="1:10" ht="16.5" hidden="1" customHeight="1">
      <c r="A469" s="2">
        <v>466</v>
      </c>
      <c r="B469" s="18">
        <v>3</v>
      </c>
      <c r="C469" s="19" t="s">
        <v>873</v>
      </c>
      <c r="D469" s="18">
        <v>47</v>
      </c>
      <c r="E469" s="18"/>
      <c r="F469" s="20" t="s">
        <v>866</v>
      </c>
      <c r="G469" s="21">
        <v>200000000</v>
      </c>
      <c r="H469" s="21">
        <v>200000000</v>
      </c>
      <c r="I469" s="21">
        <v>200000000</v>
      </c>
      <c r="J469" s="21">
        <v>200000000</v>
      </c>
    </row>
    <row r="470" spans="1:10" ht="16.5" customHeight="1">
      <c r="A470" s="2">
        <v>467</v>
      </c>
      <c r="B470" s="23">
        <v>4</v>
      </c>
      <c r="C470" s="24" t="s">
        <v>874</v>
      </c>
      <c r="D470" s="23">
        <v>47</v>
      </c>
      <c r="E470" s="23" t="s">
        <v>875</v>
      </c>
      <c r="F470" s="25" t="s">
        <v>876</v>
      </c>
      <c r="G470" s="26">
        <v>200000000</v>
      </c>
      <c r="H470" s="26">
        <v>200000000</v>
      </c>
      <c r="I470" s="26">
        <v>200000000</v>
      </c>
      <c r="J470" s="26">
        <v>200000000</v>
      </c>
    </row>
    <row r="471" spans="1:10" ht="16.5" hidden="1" customHeight="1">
      <c r="A471" s="2">
        <v>468</v>
      </c>
      <c r="B471" s="18">
        <v>3</v>
      </c>
      <c r="C471" s="19" t="s">
        <v>877</v>
      </c>
      <c r="D471" s="18">
        <v>47</v>
      </c>
      <c r="E471" s="18"/>
      <c r="F471" s="20" t="s">
        <v>878</v>
      </c>
      <c r="G471" s="21">
        <v>3465677983</v>
      </c>
      <c r="H471" s="21">
        <v>2043534000</v>
      </c>
      <c r="I471" s="21">
        <v>2043534000</v>
      </c>
      <c r="J471" s="21">
        <v>2043534000</v>
      </c>
    </row>
    <row r="472" spans="1:10" ht="16.5" customHeight="1">
      <c r="A472" s="2">
        <v>469</v>
      </c>
      <c r="B472" s="23">
        <v>4</v>
      </c>
      <c r="C472" s="24" t="s">
        <v>879</v>
      </c>
      <c r="D472" s="23">
        <v>47</v>
      </c>
      <c r="E472" s="23" t="s">
        <v>662</v>
      </c>
      <c r="F472" s="25" t="s">
        <v>880</v>
      </c>
      <c r="G472" s="26">
        <v>3465677983</v>
      </c>
      <c r="H472" s="26">
        <v>2043534000</v>
      </c>
      <c r="I472" s="26">
        <v>2043534000</v>
      </c>
      <c r="J472" s="26">
        <v>2043534000</v>
      </c>
    </row>
    <row r="473" spans="1:10" ht="16.5" hidden="1" customHeight="1">
      <c r="A473" s="2">
        <v>470</v>
      </c>
      <c r="B473" s="10"/>
      <c r="C473" s="11" t="s">
        <v>881</v>
      </c>
      <c r="D473" s="10"/>
      <c r="E473" s="10"/>
      <c r="F473" s="12" t="s">
        <v>179</v>
      </c>
      <c r="G473" s="13">
        <v>50750000</v>
      </c>
      <c r="H473" s="13">
        <v>50750000</v>
      </c>
      <c r="I473" s="13">
        <v>0</v>
      </c>
      <c r="J473" s="13">
        <v>0</v>
      </c>
    </row>
    <row r="474" spans="1:10" ht="16.5" hidden="1" customHeight="1">
      <c r="A474" s="2">
        <v>471</v>
      </c>
      <c r="B474" s="18">
        <v>3</v>
      </c>
      <c r="C474" s="19" t="s">
        <v>882</v>
      </c>
      <c r="D474" s="18">
        <v>44</v>
      </c>
      <c r="E474" s="18"/>
      <c r="F474" s="20" t="s">
        <v>883</v>
      </c>
      <c r="G474" s="21">
        <v>50750000</v>
      </c>
      <c r="H474" s="21">
        <v>50750000</v>
      </c>
      <c r="I474" s="21">
        <v>0</v>
      </c>
      <c r="J474" s="21">
        <v>0</v>
      </c>
    </row>
    <row r="475" spans="1:10" ht="16.5" customHeight="1">
      <c r="A475" s="2">
        <v>472</v>
      </c>
      <c r="B475" s="23">
        <v>4</v>
      </c>
      <c r="C475" s="24" t="s">
        <v>884</v>
      </c>
      <c r="D475" s="23">
        <v>44</v>
      </c>
      <c r="E475" s="23" t="s">
        <v>25</v>
      </c>
      <c r="F475" s="25" t="s">
        <v>885</v>
      </c>
      <c r="G475" s="26">
        <v>50750000</v>
      </c>
      <c r="H475" s="26">
        <v>50750000</v>
      </c>
      <c r="I475" s="26">
        <v>0</v>
      </c>
      <c r="J475" s="26">
        <v>0</v>
      </c>
    </row>
    <row r="476" spans="1:10" ht="16.5" hidden="1" customHeight="1">
      <c r="A476" s="2">
        <v>473</v>
      </c>
      <c r="B476" s="14">
        <v>2</v>
      </c>
      <c r="C476" s="15" t="s">
        <v>886</v>
      </c>
      <c r="D476" s="14"/>
      <c r="E476" s="14"/>
      <c r="F476" s="16" t="s">
        <v>703</v>
      </c>
      <c r="G476" s="17">
        <v>628523465.33000004</v>
      </c>
      <c r="H476" s="17">
        <v>612448163</v>
      </c>
      <c r="I476" s="17">
        <v>515119019</v>
      </c>
      <c r="J476" s="17">
        <v>515119019</v>
      </c>
    </row>
    <row r="477" spans="1:10" ht="16.5" hidden="1" customHeight="1">
      <c r="A477" s="2">
        <v>474</v>
      </c>
      <c r="B477" s="10"/>
      <c r="C477" s="11" t="s">
        <v>887</v>
      </c>
      <c r="D477" s="10"/>
      <c r="E477" s="10"/>
      <c r="F477" s="12" t="s">
        <v>315</v>
      </c>
      <c r="G477" s="13">
        <v>245434517.33000001</v>
      </c>
      <c r="H477" s="13">
        <v>230000000</v>
      </c>
      <c r="I477" s="13">
        <v>220272746</v>
      </c>
      <c r="J477" s="13">
        <v>220272746</v>
      </c>
    </row>
    <row r="478" spans="1:10" ht="16.5" hidden="1" customHeight="1">
      <c r="A478" s="2">
        <v>475</v>
      </c>
      <c r="B478" s="18">
        <v>3</v>
      </c>
      <c r="C478" s="19" t="s">
        <v>888</v>
      </c>
      <c r="D478" s="18">
        <v>44</v>
      </c>
      <c r="E478" s="18"/>
      <c r="F478" s="20" t="s">
        <v>889</v>
      </c>
      <c r="G478" s="21">
        <v>0</v>
      </c>
      <c r="H478" s="21">
        <v>0</v>
      </c>
      <c r="I478" s="21">
        <v>0</v>
      </c>
      <c r="J478" s="21">
        <v>0</v>
      </c>
    </row>
    <row r="479" spans="1:10" ht="16.5" customHeight="1">
      <c r="A479" s="2">
        <v>476</v>
      </c>
      <c r="B479" s="23">
        <v>4</v>
      </c>
      <c r="C479" s="24" t="s">
        <v>890</v>
      </c>
      <c r="D479" s="23">
        <v>44</v>
      </c>
      <c r="E479" s="23" t="s">
        <v>662</v>
      </c>
      <c r="F479" s="25" t="s">
        <v>891</v>
      </c>
      <c r="G479" s="26">
        <v>0</v>
      </c>
      <c r="H479" s="26">
        <v>0</v>
      </c>
      <c r="I479" s="26">
        <v>0</v>
      </c>
      <c r="J479" s="26">
        <v>0</v>
      </c>
    </row>
    <row r="480" spans="1:10" ht="16.5" hidden="1" customHeight="1">
      <c r="A480" s="2">
        <v>477</v>
      </c>
      <c r="B480" s="18">
        <v>3</v>
      </c>
      <c r="C480" s="19" t="s">
        <v>892</v>
      </c>
      <c r="D480" s="18">
        <v>44</v>
      </c>
      <c r="E480" s="18"/>
      <c r="F480" s="20" t="s">
        <v>893</v>
      </c>
      <c r="G480" s="21">
        <v>242566817.33000001</v>
      </c>
      <c r="H480" s="21">
        <v>230000000</v>
      </c>
      <c r="I480" s="21">
        <v>220272746</v>
      </c>
      <c r="J480" s="21">
        <v>220272746</v>
      </c>
    </row>
    <row r="481" spans="1:10" ht="16.5" customHeight="1">
      <c r="A481" s="2">
        <v>478</v>
      </c>
      <c r="B481" s="23">
        <v>4</v>
      </c>
      <c r="C481" s="24" t="s">
        <v>894</v>
      </c>
      <c r="D481" s="23">
        <v>44</v>
      </c>
      <c r="E481" s="23" t="s">
        <v>25</v>
      </c>
      <c r="F481" s="25" t="s">
        <v>895</v>
      </c>
      <c r="G481" s="26">
        <v>242566817.33000001</v>
      </c>
      <c r="H481" s="26">
        <v>230000000</v>
      </c>
      <c r="I481" s="26">
        <v>220272746</v>
      </c>
      <c r="J481" s="26">
        <v>220272746</v>
      </c>
    </row>
    <row r="482" spans="1:10" ht="16.5" hidden="1" customHeight="1">
      <c r="A482" s="2">
        <v>479</v>
      </c>
      <c r="B482" s="18">
        <v>3</v>
      </c>
      <c r="C482" s="19" t="s">
        <v>896</v>
      </c>
      <c r="D482" s="18"/>
      <c r="E482" s="18"/>
      <c r="F482" s="20" t="s">
        <v>889</v>
      </c>
      <c r="G482" s="21">
        <v>2867700</v>
      </c>
      <c r="H482" s="21">
        <v>0</v>
      </c>
      <c r="I482" s="21">
        <v>0</v>
      </c>
      <c r="J482" s="21">
        <v>0</v>
      </c>
    </row>
    <row r="483" spans="1:10" s="32" customFormat="1" ht="16.5" customHeight="1">
      <c r="A483" s="2">
        <v>480</v>
      </c>
      <c r="B483" s="28">
        <v>4</v>
      </c>
      <c r="C483" s="29" t="s">
        <v>897</v>
      </c>
      <c r="D483" s="28">
        <v>44</v>
      </c>
      <c r="E483" s="28" t="s">
        <v>37</v>
      </c>
      <c r="F483" s="30" t="s">
        <v>898</v>
      </c>
      <c r="G483" s="31">
        <v>2867700</v>
      </c>
      <c r="H483" s="31">
        <v>0</v>
      </c>
      <c r="I483" s="31">
        <v>0</v>
      </c>
      <c r="J483" s="31">
        <v>0</v>
      </c>
    </row>
    <row r="484" spans="1:10" s="32" customFormat="1" ht="16.5" customHeight="1">
      <c r="A484" s="2">
        <v>481</v>
      </c>
      <c r="B484" s="28">
        <v>4</v>
      </c>
      <c r="C484" s="29" t="s">
        <v>899</v>
      </c>
      <c r="D484" s="28">
        <v>44</v>
      </c>
      <c r="E484" s="28" t="s">
        <v>900</v>
      </c>
      <c r="F484" s="30" t="s">
        <v>901</v>
      </c>
      <c r="G484" s="31">
        <v>0</v>
      </c>
      <c r="H484" s="31">
        <v>0</v>
      </c>
      <c r="I484" s="31">
        <v>0</v>
      </c>
      <c r="J484" s="31">
        <v>0</v>
      </c>
    </row>
    <row r="485" spans="1:10" s="32" customFormat="1" ht="16.5" hidden="1" customHeight="1">
      <c r="A485" s="2">
        <v>482</v>
      </c>
      <c r="B485" s="28"/>
      <c r="C485" s="29" t="s">
        <v>902</v>
      </c>
      <c r="D485" s="28"/>
      <c r="E485" s="28"/>
      <c r="F485" s="30" t="s">
        <v>165</v>
      </c>
      <c r="G485" s="31">
        <v>383088948</v>
      </c>
      <c r="H485" s="31">
        <v>382448163</v>
      </c>
      <c r="I485" s="31">
        <v>294846273</v>
      </c>
      <c r="J485" s="31">
        <v>294846273</v>
      </c>
    </row>
    <row r="486" spans="1:10" ht="16.5" hidden="1" customHeight="1">
      <c r="A486" s="2">
        <v>483</v>
      </c>
      <c r="B486" s="18">
        <v>3</v>
      </c>
      <c r="C486" s="19" t="s">
        <v>903</v>
      </c>
      <c r="D486" s="18">
        <v>44</v>
      </c>
      <c r="E486" s="18"/>
      <c r="F486" s="20" t="s">
        <v>904</v>
      </c>
      <c r="G486" s="21">
        <v>0</v>
      </c>
      <c r="H486" s="21">
        <v>0</v>
      </c>
      <c r="I486" s="21">
        <v>0</v>
      </c>
      <c r="J486" s="21">
        <v>0</v>
      </c>
    </row>
    <row r="487" spans="1:10" ht="16.5" customHeight="1">
      <c r="A487" s="2">
        <v>484</v>
      </c>
      <c r="B487" s="23">
        <v>4</v>
      </c>
      <c r="C487" s="24" t="s">
        <v>905</v>
      </c>
      <c r="D487" s="23">
        <v>44</v>
      </c>
      <c r="E487" s="23" t="s">
        <v>662</v>
      </c>
      <c r="F487" s="25" t="s">
        <v>906</v>
      </c>
      <c r="G487" s="26">
        <v>0</v>
      </c>
      <c r="H487" s="26">
        <v>0</v>
      </c>
      <c r="I487" s="26">
        <v>0</v>
      </c>
      <c r="J487" s="26">
        <v>0</v>
      </c>
    </row>
    <row r="488" spans="1:10" ht="16.5" hidden="1" customHeight="1">
      <c r="A488" s="2">
        <v>485</v>
      </c>
      <c r="B488" s="18">
        <v>3</v>
      </c>
      <c r="C488" s="19" t="s">
        <v>907</v>
      </c>
      <c r="D488" s="18">
        <v>44</v>
      </c>
      <c r="E488" s="18"/>
      <c r="F488" s="20" t="s">
        <v>908</v>
      </c>
      <c r="G488" s="21">
        <v>377155603</v>
      </c>
      <c r="H488" s="21">
        <v>377155603</v>
      </c>
      <c r="I488" s="21">
        <v>294846273</v>
      </c>
      <c r="J488" s="21">
        <v>294846273</v>
      </c>
    </row>
    <row r="489" spans="1:10" ht="16.5" customHeight="1">
      <c r="A489" s="2">
        <v>486</v>
      </c>
      <c r="B489" s="23">
        <v>4</v>
      </c>
      <c r="C489" s="24" t="s">
        <v>909</v>
      </c>
      <c r="D489" s="23">
        <v>44</v>
      </c>
      <c r="E489" s="23" t="s">
        <v>25</v>
      </c>
      <c r="F489" s="25" t="s">
        <v>910</v>
      </c>
      <c r="G489" s="26">
        <v>377155603</v>
      </c>
      <c r="H489" s="26">
        <v>377155603</v>
      </c>
      <c r="I489" s="26">
        <v>294846273</v>
      </c>
      <c r="J489" s="26">
        <v>294846273</v>
      </c>
    </row>
    <row r="490" spans="1:10" ht="16.5" hidden="1" customHeight="1">
      <c r="A490" s="2">
        <v>487</v>
      </c>
      <c r="B490" s="18">
        <v>3</v>
      </c>
      <c r="C490" s="19" t="s">
        <v>911</v>
      </c>
      <c r="D490" s="18">
        <v>44</v>
      </c>
      <c r="E490" s="18"/>
      <c r="F490" s="20" t="s">
        <v>904</v>
      </c>
      <c r="G490" s="21">
        <v>5933345</v>
      </c>
      <c r="H490" s="21">
        <v>5292560</v>
      </c>
      <c r="I490" s="21">
        <v>0</v>
      </c>
      <c r="J490" s="21">
        <v>0</v>
      </c>
    </row>
    <row r="491" spans="1:10" ht="16.5" customHeight="1">
      <c r="A491" s="2">
        <v>488</v>
      </c>
      <c r="B491" s="23">
        <v>4</v>
      </c>
      <c r="C491" s="24" t="s">
        <v>912</v>
      </c>
      <c r="D491" s="23">
        <v>44</v>
      </c>
      <c r="E491" s="23" t="s">
        <v>37</v>
      </c>
      <c r="F491" s="25" t="s">
        <v>913</v>
      </c>
      <c r="G491" s="26">
        <v>5933345</v>
      </c>
      <c r="H491" s="26">
        <v>5292560</v>
      </c>
      <c r="I491" s="26">
        <v>0</v>
      </c>
      <c r="J491" s="26">
        <v>0</v>
      </c>
    </row>
    <row r="492" spans="1:10" ht="16.5" hidden="1" customHeight="1">
      <c r="A492" s="2">
        <v>489</v>
      </c>
      <c r="B492" s="14">
        <v>2</v>
      </c>
      <c r="C492" s="15" t="s">
        <v>914</v>
      </c>
      <c r="D492" s="14"/>
      <c r="E492" s="14"/>
      <c r="F492" s="16" t="s">
        <v>915</v>
      </c>
      <c r="G492" s="17">
        <v>113955927</v>
      </c>
      <c r="H492" s="17">
        <v>79726800</v>
      </c>
      <c r="I492" s="17">
        <v>79726800</v>
      </c>
      <c r="J492" s="17">
        <v>72767800</v>
      </c>
    </row>
    <row r="493" spans="1:10" ht="16.5" hidden="1" customHeight="1">
      <c r="A493" s="2">
        <v>490</v>
      </c>
      <c r="B493" s="10"/>
      <c r="C493" s="11" t="s">
        <v>916</v>
      </c>
      <c r="D493" s="10"/>
      <c r="E493" s="10"/>
      <c r="F493" s="12" t="s">
        <v>658</v>
      </c>
      <c r="G493" s="13">
        <v>113955927</v>
      </c>
      <c r="H493" s="13">
        <v>79726800</v>
      </c>
      <c r="I493" s="13">
        <v>79726800</v>
      </c>
      <c r="J493" s="13">
        <v>72767800</v>
      </c>
    </row>
    <row r="494" spans="1:10" ht="16.5" hidden="1" customHeight="1">
      <c r="A494" s="2">
        <v>491</v>
      </c>
      <c r="B494" s="18">
        <v>3</v>
      </c>
      <c r="C494" s="19" t="s">
        <v>917</v>
      </c>
      <c r="D494" s="18">
        <v>42</v>
      </c>
      <c r="E494" s="18"/>
      <c r="F494" s="20" t="s">
        <v>918</v>
      </c>
      <c r="G494" s="21">
        <v>29291963</v>
      </c>
      <c r="H494" s="21">
        <v>29291963</v>
      </c>
      <c r="I494" s="21">
        <v>29291963</v>
      </c>
      <c r="J494" s="21">
        <v>29291963</v>
      </c>
    </row>
    <row r="495" spans="1:10" ht="16.5" customHeight="1">
      <c r="A495" s="2">
        <v>492</v>
      </c>
      <c r="B495" s="23">
        <v>4</v>
      </c>
      <c r="C495" s="24" t="s">
        <v>919</v>
      </c>
      <c r="D495" s="23">
        <v>42</v>
      </c>
      <c r="E495" s="23" t="s">
        <v>25</v>
      </c>
      <c r="F495" s="25" t="s">
        <v>920</v>
      </c>
      <c r="G495" s="26">
        <v>29291963</v>
      </c>
      <c r="H495" s="26">
        <v>29291963</v>
      </c>
      <c r="I495" s="26">
        <v>29291963</v>
      </c>
      <c r="J495" s="26">
        <v>29291963</v>
      </c>
    </row>
    <row r="496" spans="1:10" ht="16.5" hidden="1" customHeight="1">
      <c r="A496" s="2">
        <v>493</v>
      </c>
      <c r="B496" s="18">
        <v>3</v>
      </c>
      <c r="C496" s="19" t="s">
        <v>921</v>
      </c>
      <c r="D496" s="18">
        <v>42</v>
      </c>
      <c r="E496" s="18"/>
      <c r="F496" s="20" t="s">
        <v>918</v>
      </c>
      <c r="G496" s="21">
        <v>0</v>
      </c>
      <c r="H496" s="21">
        <v>0</v>
      </c>
      <c r="I496" s="21">
        <v>0</v>
      </c>
      <c r="J496" s="21">
        <v>0</v>
      </c>
    </row>
    <row r="497" spans="1:10" ht="16.5" customHeight="1">
      <c r="A497" s="2">
        <v>494</v>
      </c>
      <c r="B497" s="23">
        <v>4</v>
      </c>
      <c r="C497" s="24" t="s">
        <v>922</v>
      </c>
      <c r="D497" s="23">
        <v>42</v>
      </c>
      <c r="E497" s="23" t="s">
        <v>662</v>
      </c>
      <c r="F497" s="25" t="s">
        <v>923</v>
      </c>
      <c r="G497" s="26">
        <v>0</v>
      </c>
      <c r="H497" s="26">
        <v>0</v>
      </c>
      <c r="I497" s="26">
        <v>0</v>
      </c>
      <c r="J497" s="26">
        <v>0</v>
      </c>
    </row>
    <row r="498" spans="1:10" ht="16.5" hidden="1" customHeight="1">
      <c r="A498" s="2">
        <v>495</v>
      </c>
      <c r="B498" s="18">
        <v>3</v>
      </c>
      <c r="C498" s="19" t="s">
        <v>924</v>
      </c>
      <c r="D498" s="18">
        <v>46</v>
      </c>
      <c r="E498" s="18"/>
      <c r="F498" s="20" t="s">
        <v>925</v>
      </c>
      <c r="G498" s="21">
        <v>50434837</v>
      </c>
      <c r="H498" s="21">
        <v>50434837</v>
      </c>
      <c r="I498" s="21">
        <v>50434837</v>
      </c>
      <c r="J498" s="21">
        <v>43475837</v>
      </c>
    </row>
    <row r="499" spans="1:10" ht="16.5" customHeight="1">
      <c r="A499" s="2">
        <v>496</v>
      </c>
      <c r="B499" s="23">
        <v>4</v>
      </c>
      <c r="C499" s="24" t="s">
        <v>926</v>
      </c>
      <c r="D499" s="23">
        <v>46</v>
      </c>
      <c r="E499" s="23" t="s">
        <v>25</v>
      </c>
      <c r="F499" s="25" t="s">
        <v>927</v>
      </c>
      <c r="G499" s="26">
        <v>50434837</v>
      </c>
      <c r="H499" s="26">
        <v>50434837</v>
      </c>
      <c r="I499" s="26">
        <v>50434837</v>
      </c>
      <c r="J499" s="26">
        <v>43475837</v>
      </c>
    </row>
    <row r="500" spans="1:10" ht="16.5" hidden="1" customHeight="1">
      <c r="A500" s="2">
        <v>497</v>
      </c>
      <c r="B500" s="18">
        <v>3</v>
      </c>
      <c r="C500" s="19" t="s">
        <v>928</v>
      </c>
      <c r="D500" s="18">
        <v>46</v>
      </c>
      <c r="E500" s="18"/>
      <c r="F500" s="20" t="s">
        <v>925</v>
      </c>
      <c r="G500" s="21">
        <v>34229127</v>
      </c>
      <c r="H500" s="21">
        <v>0</v>
      </c>
      <c r="I500" s="21">
        <v>0</v>
      </c>
      <c r="J500" s="21">
        <v>0</v>
      </c>
    </row>
    <row r="501" spans="1:10" ht="16.5" customHeight="1">
      <c r="A501" s="2">
        <v>498</v>
      </c>
      <c r="B501" s="23">
        <v>4</v>
      </c>
      <c r="C501" s="24" t="s">
        <v>929</v>
      </c>
      <c r="D501" s="23">
        <v>46</v>
      </c>
      <c r="E501" s="23" t="s">
        <v>34</v>
      </c>
      <c r="F501" s="25" t="s">
        <v>930</v>
      </c>
      <c r="G501" s="26">
        <v>34229127</v>
      </c>
      <c r="H501" s="26">
        <v>0</v>
      </c>
      <c r="I501" s="26">
        <v>0</v>
      </c>
      <c r="J501" s="26">
        <v>0</v>
      </c>
    </row>
    <row r="502" spans="1:10" ht="16.5" hidden="1" customHeight="1">
      <c r="A502" s="2">
        <v>499</v>
      </c>
      <c r="B502" s="14">
        <v>2</v>
      </c>
      <c r="C502" s="15" t="s">
        <v>931</v>
      </c>
      <c r="D502" s="14"/>
      <c r="E502" s="14"/>
      <c r="F502" s="16" t="s">
        <v>932</v>
      </c>
      <c r="G502" s="17">
        <v>23984932853.610001</v>
      </c>
      <c r="H502" s="17">
        <v>21077294518.84</v>
      </c>
      <c r="I502" s="17">
        <v>323975540.98000002</v>
      </c>
      <c r="J502" s="17">
        <v>323975540.98000002</v>
      </c>
    </row>
    <row r="503" spans="1:10" ht="16.5" hidden="1" customHeight="1">
      <c r="A503" s="2">
        <v>500</v>
      </c>
      <c r="B503" s="10"/>
      <c r="C503" s="11" t="s">
        <v>933</v>
      </c>
      <c r="D503" s="10"/>
      <c r="E503" s="10"/>
      <c r="F503" s="12" t="s">
        <v>934</v>
      </c>
      <c r="G503" s="13">
        <v>22533092278.610001</v>
      </c>
      <c r="H503" s="13">
        <v>19625453943.84</v>
      </c>
      <c r="I503" s="13">
        <v>323975540.98000002</v>
      </c>
      <c r="J503" s="13">
        <v>323975540.98000002</v>
      </c>
    </row>
    <row r="504" spans="1:10" ht="16.5" hidden="1" customHeight="1">
      <c r="A504" s="2">
        <v>501</v>
      </c>
      <c r="B504" s="18">
        <v>3</v>
      </c>
      <c r="C504" s="19" t="s">
        <v>935</v>
      </c>
      <c r="D504" s="18">
        <v>43</v>
      </c>
      <c r="E504" s="18"/>
      <c r="F504" s="20" t="s">
        <v>936</v>
      </c>
      <c r="G504" s="21">
        <v>16031398533</v>
      </c>
      <c r="H504" s="21">
        <v>16031398533</v>
      </c>
      <c r="I504" s="21">
        <v>0</v>
      </c>
      <c r="J504" s="21">
        <v>0</v>
      </c>
    </row>
    <row r="505" spans="1:10" ht="16.5" customHeight="1">
      <c r="A505" s="2">
        <v>502</v>
      </c>
      <c r="B505" s="23">
        <v>4</v>
      </c>
      <c r="C505" s="24" t="s">
        <v>937</v>
      </c>
      <c r="D505" s="23">
        <v>43</v>
      </c>
      <c r="E505" s="23" t="s">
        <v>938</v>
      </c>
      <c r="F505" s="25" t="s">
        <v>939</v>
      </c>
      <c r="G505" s="26">
        <v>16031398533</v>
      </c>
      <c r="H505" s="26">
        <v>16031398533</v>
      </c>
      <c r="I505" s="26">
        <v>0</v>
      </c>
      <c r="J505" s="26">
        <v>0</v>
      </c>
    </row>
    <row r="506" spans="1:10" ht="16.5" hidden="1" customHeight="1">
      <c r="A506" s="2">
        <v>503</v>
      </c>
      <c r="B506" s="18">
        <v>3</v>
      </c>
      <c r="C506" s="19" t="s">
        <v>940</v>
      </c>
      <c r="D506" s="18">
        <v>45</v>
      </c>
      <c r="E506" s="18"/>
      <c r="F506" s="20" t="s">
        <v>941</v>
      </c>
      <c r="G506" s="21">
        <v>2650466819</v>
      </c>
      <c r="H506" s="21">
        <v>2650466819</v>
      </c>
      <c r="I506" s="21">
        <v>0</v>
      </c>
      <c r="J506" s="21">
        <v>0</v>
      </c>
    </row>
    <row r="507" spans="1:10" ht="16.5" customHeight="1">
      <c r="A507" s="2">
        <v>504</v>
      </c>
      <c r="B507" s="23">
        <v>4</v>
      </c>
      <c r="C507" s="24" t="s">
        <v>942</v>
      </c>
      <c r="D507" s="23">
        <v>45</v>
      </c>
      <c r="E507" s="23" t="s">
        <v>938</v>
      </c>
      <c r="F507" s="25" t="s">
        <v>943</v>
      </c>
      <c r="G507" s="26">
        <v>2650466819</v>
      </c>
      <c r="H507" s="26">
        <v>2650466819</v>
      </c>
      <c r="I507" s="26">
        <v>0</v>
      </c>
      <c r="J507" s="26">
        <v>0</v>
      </c>
    </row>
    <row r="508" spans="1:10" ht="16.5" hidden="1" customHeight="1">
      <c r="A508" s="2">
        <v>505</v>
      </c>
      <c r="B508" s="18">
        <v>3</v>
      </c>
      <c r="C508" s="19" t="s">
        <v>944</v>
      </c>
      <c r="D508" s="18">
        <v>43</v>
      </c>
      <c r="E508" s="18"/>
      <c r="F508" s="20" t="s">
        <v>936</v>
      </c>
      <c r="G508" s="21">
        <v>900886402.00999999</v>
      </c>
      <c r="H508" s="21">
        <v>881804067.24000001</v>
      </c>
      <c r="I508" s="21">
        <v>323975540.98000002</v>
      </c>
      <c r="J508" s="21">
        <v>323975540.98000002</v>
      </c>
    </row>
    <row r="509" spans="1:10" ht="16.5" customHeight="1">
      <c r="A509" s="2">
        <v>506</v>
      </c>
      <c r="B509" s="23">
        <v>4</v>
      </c>
      <c r="C509" s="24" t="s">
        <v>945</v>
      </c>
      <c r="D509" s="23">
        <v>43</v>
      </c>
      <c r="E509" s="23" t="s">
        <v>875</v>
      </c>
      <c r="F509" s="25" t="s">
        <v>946</v>
      </c>
      <c r="G509" s="26">
        <v>900886402.00999999</v>
      </c>
      <c r="H509" s="26">
        <v>881804067.24000001</v>
      </c>
      <c r="I509" s="26">
        <v>323975540.98000002</v>
      </c>
      <c r="J509" s="26">
        <v>323975540.98000002</v>
      </c>
    </row>
    <row r="510" spans="1:10" ht="16.5" customHeight="1">
      <c r="A510" s="2">
        <v>507</v>
      </c>
      <c r="B510" s="23">
        <v>4</v>
      </c>
      <c r="C510" s="24" t="s">
        <v>947</v>
      </c>
      <c r="D510" s="23">
        <v>43</v>
      </c>
      <c r="E510" s="23" t="s">
        <v>875</v>
      </c>
      <c r="F510" s="25" t="s">
        <v>948</v>
      </c>
      <c r="G510" s="26">
        <v>0</v>
      </c>
      <c r="H510" s="26">
        <v>0</v>
      </c>
      <c r="I510" s="26">
        <v>0</v>
      </c>
      <c r="J510" s="26">
        <v>0</v>
      </c>
    </row>
    <row r="511" spans="1:10" ht="16.5" hidden="1" customHeight="1">
      <c r="A511" s="2">
        <v>508</v>
      </c>
      <c r="B511" s="18">
        <v>3</v>
      </c>
      <c r="C511" s="19" t="s">
        <v>949</v>
      </c>
      <c r="D511" s="18">
        <v>45</v>
      </c>
      <c r="E511" s="18"/>
      <c r="F511" s="20" t="s">
        <v>941</v>
      </c>
      <c r="G511" s="21">
        <v>61784524.600000001</v>
      </c>
      <c r="H511" s="21">
        <v>61784524.600000001</v>
      </c>
      <c r="I511" s="21">
        <v>0</v>
      </c>
      <c r="J511" s="21">
        <v>0</v>
      </c>
    </row>
    <row r="512" spans="1:10" ht="16.5" customHeight="1">
      <c r="A512" s="2">
        <v>509</v>
      </c>
      <c r="B512" s="23">
        <v>4</v>
      </c>
      <c r="C512" s="24" t="s">
        <v>950</v>
      </c>
      <c r="D512" s="23">
        <v>45</v>
      </c>
      <c r="E512" s="23" t="s">
        <v>875</v>
      </c>
      <c r="F512" s="25" t="s">
        <v>951</v>
      </c>
      <c r="G512" s="26">
        <v>61784524.600000001</v>
      </c>
      <c r="H512" s="26">
        <v>61784524.600000001</v>
      </c>
      <c r="I512" s="26">
        <v>0</v>
      </c>
      <c r="J512" s="26">
        <v>0</v>
      </c>
    </row>
    <row r="513" spans="1:10" ht="16.5" hidden="1" customHeight="1">
      <c r="A513" s="2">
        <v>510</v>
      </c>
      <c r="B513" s="18">
        <v>3</v>
      </c>
      <c r="C513" s="19" t="s">
        <v>952</v>
      </c>
      <c r="D513" s="18">
        <v>43</v>
      </c>
      <c r="E513" s="18"/>
      <c r="F513" s="20" t="s">
        <v>953</v>
      </c>
      <c r="G513" s="21">
        <v>1500000000</v>
      </c>
      <c r="H513" s="21">
        <v>0</v>
      </c>
      <c r="I513" s="21">
        <v>0</v>
      </c>
      <c r="J513" s="21">
        <v>0</v>
      </c>
    </row>
    <row r="514" spans="1:10" ht="16.5" customHeight="1">
      <c r="A514" s="2">
        <v>511</v>
      </c>
      <c r="B514" s="23">
        <v>4</v>
      </c>
      <c r="C514" s="24" t="s">
        <v>954</v>
      </c>
      <c r="D514" s="23">
        <v>43</v>
      </c>
      <c r="E514" s="23" t="s">
        <v>662</v>
      </c>
      <c r="F514" s="25" t="s">
        <v>955</v>
      </c>
      <c r="G514" s="26">
        <v>1500000000</v>
      </c>
      <c r="H514" s="26">
        <v>0</v>
      </c>
      <c r="I514" s="26">
        <v>0</v>
      </c>
      <c r="J514" s="26">
        <v>0</v>
      </c>
    </row>
    <row r="515" spans="1:10" ht="16.5" hidden="1" customHeight="1">
      <c r="A515" s="2">
        <v>512</v>
      </c>
      <c r="B515" s="18">
        <v>3</v>
      </c>
      <c r="C515" s="19" t="s">
        <v>956</v>
      </c>
      <c r="D515" s="18">
        <v>43</v>
      </c>
      <c r="E515" s="18"/>
      <c r="F515" s="20" t="s">
        <v>957</v>
      </c>
      <c r="G515" s="21">
        <v>1388556000</v>
      </c>
      <c r="H515" s="21">
        <v>0</v>
      </c>
      <c r="I515" s="21">
        <v>0</v>
      </c>
      <c r="J515" s="21">
        <v>0</v>
      </c>
    </row>
    <row r="516" spans="1:10" ht="16.5" customHeight="1">
      <c r="A516" s="2">
        <v>513</v>
      </c>
      <c r="B516" s="23">
        <v>4</v>
      </c>
      <c r="C516" s="24" t="s">
        <v>958</v>
      </c>
      <c r="D516" s="23">
        <v>43</v>
      </c>
      <c r="E516" s="23" t="s">
        <v>662</v>
      </c>
      <c r="F516" s="25" t="s">
        <v>959</v>
      </c>
      <c r="G516" s="26">
        <v>1388556000</v>
      </c>
      <c r="H516" s="26">
        <v>0</v>
      </c>
      <c r="I516" s="26">
        <v>0</v>
      </c>
      <c r="J516" s="26">
        <v>0</v>
      </c>
    </row>
    <row r="517" spans="1:10" ht="16.5" hidden="1" customHeight="1">
      <c r="A517" s="2">
        <v>514</v>
      </c>
      <c r="B517" s="10"/>
      <c r="C517" s="11" t="s">
        <v>960</v>
      </c>
      <c r="D517" s="10"/>
      <c r="E517" s="10"/>
      <c r="F517" s="12" t="s">
        <v>961</v>
      </c>
      <c r="G517" s="13">
        <v>1451840575</v>
      </c>
      <c r="H517" s="13">
        <v>1451840575</v>
      </c>
      <c r="I517" s="13">
        <v>0</v>
      </c>
      <c r="J517" s="13">
        <v>0</v>
      </c>
    </row>
    <row r="518" spans="1:10" ht="16.5" hidden="1" customHeight="1">
      <c r="A518" s="2">
        <v>515</v>
      </c>
      <c r="B518" s="18">
        <v>3</v>
      </c>
      <c r="C518" s="19" t="s">
        <v>962</v>
      </c>
      <c r="D518" s="18">
        <v>43</v>
      </c>
      <c r="E518" s="18"/>
      <c r="F518" s="20" t="s">
        <v>963</v>
      </c>
      <c r="G518" s="21">
        <v>1122197898</v>
      </c>
      <c r="H518" s="21">
        <v>1122197898</v>
      </c>
      <c r="I518" s="21">
        <v>0</v>
      </c>
      <c r="J518" s="21">
        <v>0</v>
      </c>
    </row>
    <row r="519" spans="1:10" ht="16.5" customHeight="1">
      <c r="A519" s="2">
        <v>516</v>
      </c>
      <c r="B519" s="23">
        <v>4</v>
      </c>
      <c r="C519" s="24" t="s">
        <v>964</v>
      </c>
      <c r="D519" s="23">
        <v>43</v>
      </c>
      <c r="E519" s="23" t="s">
        <v>938</v>
      </c>
      <c r="F519" s="25" t="s">
        <v>965</v>
      </c>
      <c r="G519" s="26">
        <v>1122197898</v>
      </c>
      <c r="H519" s="26">
        <v>1122197898</v>
      </c>
      <c r="I519" s="26">
        <v>0</v>
      </c>
      <c r="J519" s="26">
        <v>0</v>
      </c>
    </row>
    <row r="520" spans="1:10" ht="16.5" hidden="1" customHeight="1">
      <c r="A520" s="2">
        <v>517</v>
      </c>
      <c r="B520" s="18">
        <v>3</v>
      </c>
      <c r="C520" s="19" t="s">
        <v>966</v>
      </c>
      <c r="D520" s="18">
        <v>45</v>
      </c>
      <c r="E520" s="18"/>
      <c r="F520" s="20" t="s">
        <v>967</v>
      </c>
      <c r="G520" s="21">
        <v>185532677</v>
      </c>
      <c r="H520" s="21">
        <v>185532677</v>
      </c>
      <c r="I520" s="21">
        <v>0</v>
      </c>
      <c r="J520" s="21">
        <v>0</v>
      </c>
    </row>
    <row r="521" spans="1:10" ht="16.5" customHeight="1">
      <c r="A521" s="2">
        <v>518</v>
      </c>
      <c r="B521" s="23">
        <v>4</v>
      </c>
      <c r="C521" s="24" t="s">
        <v>968</v>
      </c>
      <c r="D521" s="23">
        <v>45</v>
      </c>
      <c r="E521" s="23" t="s">
        <v>938</v>
      </c>
      <c r="F521" s="25" t="s">
        <v>969</v>
      </c>
      <c r="G521" s="26">
        <v>185532677</v>
      </c>
      <c r="H521" s="26">
        <v>185532677</v>
      </c>
      <c r="I521" s="26">
        <v>0</v>
      </c>
      <c r="J521" s="26">
        <v>0</v>
      </c>
    </row>
    <row r="522" spans="1:10" ht="16.5" hidden="1" customHeight="1">
      <c r="A522" s="2">
        <v>519</v>
      </c>
      <c r="B522" s="18">
        <v>3</v>
      </c>
      <c r="C522" s="19" t="s">
        <v>970</v>
      </c>
      <c r="D522" s="18">
        <v>43</v>
      </c>
      <c r="E522" s="18"/>
      <c r="F522" s="20" t="s">
        <v>963</v>
      </c>
      <c r="G522" s="21">
        <v>124523276.5</v>
      </c>
      <c r="H522" s="21">
        <v>124523276.5</v>
      </c>
      <c r="I522" s="21">
        <v>0</v>
      </c>
      <c r="J522" s="21">
        <v>0</v>
      </c>
    </row>
    <row r="523" spans="1:10" ht="16.5" customHeight="1">
      <c r="A523" s="2">
        <v>520</v>
      </c>
      <c r="B523" s="23">
        <v>4</v>
      </c>
      <c r="C523" s="24" t="s">
        <v>971</v>
      </c>
      <c r="D523" s="23">
        <v>43</v>
      </c>
      <c r="E523" s="23" t="s">
        <v>37</v>
      </c>
      <c r="F523" s="25" t="s">
        <v>972</v>
      </c>
      <c r="G523" s="26">
        <v>124523276.5</v>
      </c>
      <c r="H523" s="26">
        <v>124523276.5</v>
      </c>
      <c r="I523" s="26">
        <v>0</v>
      </c>
      <c r="J523" s="26">
        <v>0</v>
      </c>
    </row>
    <row r="524" spans="1:10" ht="16.5" hidden="1" customHeight="1">
      <c r="A524" s="2">
        <v>521</v>
      </c>
      <c r="B524" s="18">
        <v>3</v>
      </c>
      <c r="C524" s="19" t="s">
        <v>973</v>
      </c>
      <c r="D524" s="18">
        <v>45</v>
      </c>
      <c r="E524" s="18"/>
      <c r="F524" s="20" t="s">
        <v>967</v>
      </c>
      <c r="G524" s="21">
        <v>19586723.5</v>
      </c>
      <c r="H524" s="21">
        <v>19586723.5</v>
      </c>
      <c r="I524" s="21">
        <v>0</v>
      </c>
      <c r="J524" s="21">
        <v>0</v>
      </c>
    </row>
    <row r="525" spans="1:10" ht="16.5" customHeight="1">
      <c r="A525" s="2">
        <v>522</v>
      </c>
      <c r="B525" s="23">
        <v>4</v>
      </c>
      <c r="C525" s="24" t="s">
        <v>974</v>
      </c>
      <c r="D525" s="23">
        <v>45</v>
      </c>
      <c r="E525" s="23" t="s">
        <v>37</v>
      </c>
      <c r="F525" s="25" t="s">
        <v>975</v>
      </c>
      <c r="G525" s="26">
        <v>19586723.5</v>
      </c>
      <c r="H525" s="26">
        <v>19586723.5</v>
      </c>
      <c r="I525" s="26">
        <v>0</v>
      </c>
      <c r="J525" s="26">
        <v>0</v>
      </c>
    </row>
    <row r="526" spans="1:10" ht="16.5" hidden="1" customHeight="1">
      <c r="A526" s="2">
        <v>523</v>
      </c>
      <c r="B526" s="14">
        <v>2</v>
      </c>
      <c r="C526" s="15" t="s">
        <v>976</v>
      </c>
      <c r="D526" s="14"/>
      <c r="E526" s="14"/>
      <c r="F526" s="16" t="s">
        <v>977</v>
      </c>
      <c r="G526" s="17">
        <v>300000000</v>
      </c>
      <c r="H526" s="17">
        <v>287241741</v>
      </c>
      <c r="I526" s="17">
        <v>0</v>
      </c>
      <c r="J526" s="17">
        <v>0</v>
      </c>
    </row>
    <row r="527" spans="1:10" ht="16.5" hidden="1" customHeight="1">
      <c r="A527" s="2">
        <v>524</v>
      </c>
      <c r="B527" s="10"/>
      <c r="C527" s="11" t="s">
        <v>978</v>
      </c>
      <c r="D527" s="10"/>
      <c r="E527" s="10"/>
      <c r="F527" s="12" t="s">
        <v>934</v>
      </c>
      <c r="G527" s="13">
        <v>300000000</v>
      </c>
      <c r="H527" s="13">
        <v>287241741</v>
      </c>
      <c r="I527" s="13">
        <v>0</v>
      </c>
      <c r="J527" s="13">
        <v>0</v>
      </c>
    </row>
    <row r="528" spans="1:10" ht="16.5" hidden="1" customHeight="1">
      <c r="A528" s="2">
        <v>525</v>
      </c>
      <c r="B528" s="18">
        <v>3</v>
      </c>
      <c r="C528" s="19" t="s">
        <v>979</v>
      </c>
      <c r="D528" s="18">
        <v>44</v>
      </c>
      <c r="E528" s="18"/>
      <c r="F528" s="20" t="s">
        <v>980</v>
      </c>
      <c r="G528" s="21">
        <v>100000000</v>
      </c>
      <c r="H528" s="21">
        <v>100000000</v>
      </c>
      <c r="I528" s="21">
        <v>0</v>
      </c>
      <c r="J528" s="21">
        <v>0</v>
      </c>
    </row>
    <row r="529" spans="1:10" ht="16.5" customHeight="1">
      <c r="A529" s="2">
        <v>526</v>
      </c>
      <c r="B529" s="23">
        <v>4</v>
      </c>
      <c r="C529" s="24" t="s">
        <v>981</v>
      </c>
      <c r="D529" s="23">
        <v>44</v>
      </c>
      <c r="E529" s="23" t="s">
        <v>982</v>
      </c>
      <c r="F529" s="25" t="s">
        <v>983</v>
      </c>
      <c r="G529" s="26">
        <v>100000000</v>
      </c>
      <c r="H529" s="26">
        <v>100000000</v>
      </c>
      <c r="I529" s="26">
        <v>0</v>
      </c>
      <c r="J529" s="26">
        <v>0</v>
      </c>
    </row>
    <row r="530" spans="1:10" ht="16.5" hidden="1" customHeight="1">
      <c r="A530" s="2">
        <v>527</v>
      </c>
      <c r="B530" s="18">
        <v>3</v>
      </c>
      <c r="C530" s="19" t="s">
        <v>984</v>
      </c>
      <c r="D530" s="18">
        <v>44</v>
      </c>
      <c r="E530" s="18"/>
      <c r="F530" s="20" t="s">
        <v>985</v>
      </c>
      <c r="G530" s="21">
        <v>200000000</v>
      </c>
      <c r="H530" s="21">
        <v>187241741</v>
      </c>
      <c r="I530" s="21">
        <v>0</v>
      </c>
      <c r="J530" s="21">
        <v>0</v>
      </c>
    </row>
    <row r="531" spans="1:10" ht="16.5" customHeight="1">
      <c r="A531" s="2">
        <v>528</v>
      </c>
      <c r="B531" s="23">
        <v>4</v>
      </c>
      <c r="C531" s="24" t="s">
        <v>986</v>
      </c>
      <c r="D531" s="23">
        <v>44</v>
      </c>
      <c r="E531" s="23" t="s">
        <v>875</v>
      </c>
      <c r="F531" s="25" t="s">
        <v>987</v>
      </c>
      <c r="G531" s="26">
        <v>200000000</v>
      </c>
      <c r="H531" s="26">
        <v>187241741</v>
      </c>
      <c r="I531" s="26">
        <v>0</v>
      </c>
      <c r="J531" s="26">
        <v>0</v>
      </c>
    </row>
    <row r="532" spans="1:10" ht="16.5" hidden="1" customHeight="1">
      <c r="A532" s="2">
        <v>529</v>
      </c>
      <c r="B532" s="10"/>
      <c r="C532" s="11" t="s">
        <v>988</v>
      </c>
      <c r="D532" s="10"/>
      <c r="E532" s="10"/>
      <c r="F532" s="12" t="s">
        <v>989</v>
      </c>
      <c r="G532" s="13">
        <v>3271054008</v>
      </c>
      <c r="H532" s="13">
        <v>3048079871</v>
      </c>
      <c r="I532" s="13">
        <v>2113562194.4000001</v>
      </c>
      <c r="J532" s="13">
        <v>2111003527.4000001</v>
      </c>
    </row>
    <row r="533" spans="1:10" ht="16.5" hidden="1" customHeight="1">
      <c r="A533" s="2">
        <v>530</v>
      </c>
      <c r="B533" s="14">
        <v>2</v>
      </c>
      <c r="C533" s="15" t="s">
        <v>990</v>
      </c>
      <c r="D533" s="14"/>
      <c r="E533" s="14"/>
      <c r="F533" s="16" t="s">
        <v>991</v>
      </c>
      <c r="G533" s="17">
        <v>3271054008</v>
      </c>
      <c r="H533" s="17">
        <v>3048079871</v>
      </c>
      <c r="I533" s="17">
        <v>2113562194.4000001</v>
      </c>
      <c r="J533" s="17">
        <v>2111003527.4000001</v>
      </c>
    </row>
    <row r="534" spans="1:10" ht="16.5" hidden="1" customHeight="1">
      <c r="A534" s="2">
        <v>531</v>
      </c>
      <c r="B534" s="10"/>
      <c r="C534" s="11" t="s">
        <v>992</v>
      </c>
      <c r="D534" s="10"/>
      <c r="E534" s="10"/>
      <c r="F534" s="12" t="s">
        <v>658</v>
      </c>
      <c r="G534" s="13">
        <v>2191124140</v>
      </c>
      <c r="H534" s="13">
        <v>2080575025</v>
      </c>
      <c r="I534" s="13">
        <v>1229081274.4000001</v>
      </c>
      <c r="J534" s="13">
        <v>1229081274.4000001</v>
      </c>
    </row>
    <row r="535" spans="1:10" ht="16.5" hidden="1" customHeight="1">
      <c r="A535" s="2">
        <v>532</v>
      </c>
      <c r="B535" s="18">
        <v>3</v>
      </c>
      <c r="C535" s="19" t="s">
        <v>993</v>
      </c>
      <c r="D535" s="18">
        <v>52</v>
      </c>
      <c r="E535" s="18"/>
      <c r="F535" s="20" t="s">
        <v>994</v>
      </c>
      <c r="G535" s="21">
        <v>4063255</v>
      </c>
      <c r="H535" s="21">
        <v>4063255</v>
      </c>
      <c r="I535" s="21">
        <v>4063255</v>
      </c>
      <c r="J535" s="21">
        <v>4063255</v>
      </c>
    </row>
    <row r="536" spans="1:10" ht="16.5" customHeight="1">
      <c r="A536" s="2">
        <v>533</v>
      </c>
      <c r="B536" s="23">
        <v>4</v>
      </c>
      <c r="C536" s="24" t="s">
        <v>995</v>
      </c>
      <c r="D536" s="23">
        <v>52</v>
      </c>
      <c r="E536" s="23" t="s">
        <v>25</v>
      </c>
      <c r="F536" s="25" t="s">
        <v>996</v>
      </c>
      <c r="G536" s="26">
        <v>4063255</v>
      </c>
      <c r="H536" s="26">
        <v>4063255</v>
      </c>
      <c r="I536" s="26">
        <v>4063255</v>
      </c>
      <c r="J536" s="26">
        <v>4063255</v>
      </c>
    </row>
    <row r="537" spans="1:10" ht="16.5" hidden="1" customHeight="1">
      <c r="A537" s="2">
        <v>534</v>
      </c>
      <c r="B537" s="18">
        <v>3</v>
      </c>
      <c r="C537" s="19" t="s">
        <v>997</v>
      </c>
      <c r="D537" s="18">
        <v>55</v>
      </c>
      <c r="E537" s="18"/>
      <c r="F537" s="20" t="s">
        <v>998</v>
      </c>
      <c r="G537" s="21">
        <v>652500000</v>
      </c>
      <c r="H537" s="21">
        <v>610860384</v>
      </c>
      <c r="I537" s="21">
        <v>0</v>
      </c>
      <c r="J537" s="21">
        <v>0</v>
      </c>
    </row>
    <row r="538" spans="1:10" ht="16.5" customHeight="1">
      <c r="A538" s="2">
        <v>535</v>
      </c>
      <c r="B538" s="23">
        <v>4</v>
      </c>
      <c r="C538" s="24" t="s">
        <v>999</v>
      </c>
      <c r="D538" s="23">
        <v>55</v>
      </c>
      <c r="E538" s="23" t="s">
        <v>25</v>
      </c>
      <c r="F538" s="25" t="s">
        <v>1000</v>
      </c>
      <c r="G538" s="26">
        <v>652500000</v>
      </c>
      <c r="H538" s="26">
        <v>610860384</v>
      </c>
      <c r="I538" s="26">
        <v>0</v>
      </c>
      <c r="J538" s="26">
        <v>0</v>
      </c>
    </row>
    <row r="539" spans="1:10" ht="16.5" hidden="1" customHeight="1">
      <c r="A539" s="2">
        <v>536</v>
      </c>
      <c r="B539" s="18">
        <v>3</v>
      </c>
      <c r="C539" s="19" t="s">
        <v>1001</v>
      </c>
      <c r="D539" s="18">
        <v>54</v>
      </c>
      <c r="E539" s="18"/>
      <c r="F539" s="20" t="s">
        <v>1002</v>
      </c>
      <c r="G539" s="21">
        <v>81102998</v>
      </c>
      <c r="H539" s="21">
        <v>81102998</v>
      </c>
      <c r="I539" s="21">
        <v>76530454</v>
      </c>
      <c r="J539" s="21">
        <v>76530454</v>
      </c>
    </row>
    <row r="540" spans="1:10" ht="16.5" customHeight="1">
      <c r="A540" s="2">
        <v>537</v>
      </c>
      <c r="B540" s="23">
        <v>4</v>
      </c>
      <c r="C540" s="24" t="s">
        <v>1003</v>
      </c>
      <c r="D540" s="23">
        <v>54</v>
      </c>
      <c r="E540" s="23" t="s">
        <v>25</v>
      </c>
      <c r="F540" s="25" t="s">
        <v>1004</v>
      </c>
      <c r="G540" s="26">
        <v>81102998</v>
      </c>
      <c r="H540" s="26">
        <v>81102998</v>
      </c>
      <c r="I540" s="26">
        <v>76530454</v>
      </c>
      <c r="J540" s="26">
        <v>76530454</v>
      </c>
    </row>
    <row r="541" spans="1:10" ht="16.5" hidden="1" customHeight="1">
      <c r="A541" s="2">
        <v>538</v>
      </c>
      <c r="B541" s="18">
        <v>3</v>
      </c>
      <c r="C541" s="19" t="s">
        <v>1005</v>
      </c>
      <c r="D541" s="18">
        <v>63</v>
      </c>
      <c r="E541" s="18"/>
      <c r="F541" s="20" t="s">
        <v>1006</v>
      </c>
      <c r="G541" s="21">
        <v>104255400</v>
      </c>
      <c r="H541" s="21">
        <v>104255400</v>
      </c>
      <c r="I541" s="21">
        <v>104255400</v>
      </c>
      <c r="J541" s="21">
        <v>104255400</v>
      </c>
    </row>
    <row r="542" spans="1:10" ht="16.5" customHeight="1">
      <c r="A542" s="2">
        <v>539</v>
      </c>
      <c r="B542" s="23">
        <v>4</v>
      </c>
      <c r="C542" s="24" t="s">
        <v>1007</v>
      </c>
      <c r="D542" s="23">
        <v>63</v>
      </c>
      <c r="E542" s="23" t="s">
        <v>25</v>
      </c>
      <c r="F542" s="25" t="s">
        <v>1008</v>
      </c>
      <c r="G542" s="26">
        <v>104255400</v>
      </c>
      <c r="H542" s="26">
        <v>104255400</v>
      </c>
      <c r="I542" s="26">
        <v>104255400</v>
      </c>
      <c r="J542" s="26">
        <v>104255400</v>
      </c>
    </row>
    <row r="543" spans="1:10" ht="16.5" hidden="1" customHeight="1">
      <c r="A543" s="2">
        <v>540</v>
      </c>
      <c r="B543" s="18">
        <v>3</v>
      </c>
      <c r="C543" s="19" t="s">
        <v>1009</v>
      </c>
      <c r="D543" s="18">
        <v>64</v>
      </c>
      <c r="E543" s="18"/>
      <c r="F543" s="20" t="s">
        <v>1010</v>
      </c>
      <c r="G543" s="21">
        <v>1249202487</v>
      </c>
      <c r="H543" s="21">
        <v>1180292988</v>
      </c>
      <c r="I543" s="21">
        <v>944232165.39999998</v>
      </c>
      <c r="J543" s="21">
        <v>944232165.39999998</v>
      </c>
    </row>
    <row r="544" spans="1:10" ht="16.5" customHeight="1">
      <c r="A544" s="2">
        <v>541</v>
      </c>
      <c r="B544" s="23">
        <v>4</v>
      </c>
      <c r="C544" s="24" t="s">
        <v>1011</v>
      </c>
      <c r="D544" s="23">
        <v>64</v>
      </c>
      <c r="E544" s="23" t="s">
        <v>875</v>
      </c>
      <c r="F544" s="25" t="s">
        <v>1012</v>
      </c>
      <c r="G544" s="26">
        <v>1249202487</v>
      </c>
      <c r="H544" s="26">
        <v>1180292988</v>
      </c>
      <c r="I544" s="26">
        <v>944232165.39999998</v>
      </c>
      <c r="J544" s="26">
        <v>944232165.39999998</v>
      </c>
    </row>
    <row r="545" spans="1:10" ht="16.5" hidden="1" customHeight="1">
      <c r="A545" s="2">
        <v>542</v>
      </c>
      <c r="B545" s="18">
        <v>3</v>
      </c>
      <c r="C545" s="19" t="s">
        <v>1013</v>
      </c>
      <c r="D545" s="18">
        <v>63</v>
      </c>
      <c r="E545" s="18"/>
      <c r="F545" s="20" t="s">
        <v>1014</v>
      </c>
      <c r="G545" s="21">
        <v>100000000</v>
      </c>
      <c r="H545" s="21">
        <v>100000000</v>
      </c>
      <c r="I545" s="21">
        <v>100000000</v>
      </c>
      <c r="J545" s="21">
        <v>100000000</v>
      </c>
    </row>
    <row r="546" spans="1:10" ht="16.5" customHeight="1">
      <c r="A546" s="2">
        <v>543</v>
      </c>
      <c r="B546" s="23">
        <v>4</v>
      </c>
      <c r="C546" s="24" t="s">
        <v>1015</v>
      </c>
      <c r="D546" s="23">
        <v>63</v>
      </c>
      <c r="E546" s="23" t="s">
        <v>37</v>
      </c>
      <c r="F546" s="25" t="s">
        <v>1016</v>
      </c>
      <c r="G546" s="26">
        <v>100000000</v>
      </c>
      <c r="H546" s="26">
        <v>100000000</v>
      </c>
      <c r="I546" s="26">
        <v>100000000</v>
      </c>
      <c r="J546" s="26">
        <v>100000000</v>
      </c>
    </row>
    <row r="547" spans="1:10" ht="16.5" hidden="1" customHeight="1">
      <c r="A547" s="2">
        <v>544</v>
      </c>
      <c r="B547" s="10"/>
      <c r="C547" s="11" t="s">
        <v>1017</v>
      </c>
      <c r="D547" s="10"/>
      <c r="E547" s="10"/>
      <c r="F547" s="12" t="s">
        <v>165</v>
      </c>
      <c r="G547" s="13">
        <v>1079929868</v>
      </c>
      <c r="H547" s="13">
        <v>967504846</v>
      </c>
      <c r="I547" s="13">
        <v>884480920</v>
      </c>
      <c r="J547" s="13">
        <v>881922253</v>
      </c>
    </row>
    <row r="548" spans="1:10" ht="16.5" hidden="1" customHeight="1">
      <c r="A548" s="2">
        <v>545</v>
      </c>
      <c r="B548" s="18">
        <v>3</v>
      </c>
      <c r="C548" s="19" t="s">
        <v>1018</v>
      </c>
      <c r="D548" s="18">
        <v>52</v>
      </c>
      <c r="E548" s="18"/>
      <c r="F548" s="20" t="s">
        <v>1019</v>
      </c>
      <c r="G548" s="21">
        <v>40400000</v>
      </c>
      <c r="H548" s="21">
        <v>40400000</v>
      </c>
      <c r="I548" s="21">
        <v>38380000</v>
      </c>
      <c r="J548" s="21">
        <v>35821333</v>
      </c>
    </row>
    <row r="549" spans="1:10" ht="16.5" customHeight="1">
      <c r="A549" s="2">
        <v>546</v>
      </c>
      <c r="B549" s="23">
        <v>4</v>
      </c>
      <c r="C549" s="24" t="s">
        <v>1020</v>
      </c>
      <c r="D549" s="23">
        <v>52</v>
      </c>
      <c r="E549" s="23" t="s">
        <v>25</v>
      </c>
      <c r="F549" s="25" t="s">
        <v>1021</v>
      </c>
      <c r="G549" s="26">
        <v>40400000</v>
      </c>
      <c r="H549" s="26">
        <v>40400000</v>
      </c>
      <c r="I549" s="26">
        <v>38380000</v>
      </c>
      <c r="J549" s="26">
        <v>35821333</v>
      </c>
    </row>
    <row r="550" spans="1:10" ht="16.5" hidden="1" customHeight="1">
      <c r="A550" s="2">
        <v>547</v>
      </c>
      <c r="B550" s="18">
        <v>3</v>
      </c>
      <c r="C550" s="19" t="s">
        <v>1022</v>
      </c>
      <c r="D550" s="18">
        <v>52</v>
      </c>
      <c r="E550" s="18"/>
      <c r="F550" s="20" t="s">
        <v>1023</v>
      </c>
      <c r="G550" s="21">
        <v>402991521</v>
      </c>
      <c r="H550" s="21">
        <v>292758783</v>
      </c>
      <c r="I550" s="21">
        <v>291206683</v>
      </c>
      <c r="J550" s="21">
        <v>291206683</v>
      </c>
    </row>
    <row r="551" spans="1:10" ht="16.5" customHeight="1">
      <c r="A551" s="2">
        <v>548</v>
      </c>
      <c r="B551" s="23">
        <v>4</v>
      </c>
      <c r="C551" s="24" t="s">
        <v>1024</v>
      </c>
      <c r="D551" s="23">
        <v>52</v>
      </c>
      <c r="E551" s="23" t="s">
        <v>25</v>
      </c>
      <c r="F551" s="25" t="s">
        <v>1025</v>
      </c>
      <c r="G551" s="26">
        <v>402991521</v>
      </c>
      <c r="H551" s="26">
        <v>292758783</v>
      </c>
      <c r="I551" s="26">
        <v>291206683</v>
      </c>
      <c r="J551" s="26">
        <v>291206683</v>
      </c>
    </row>
    <row r="552" spans="1:10" ht="16.5" hidden="1" customHeight="1">
      <c r="A552" s="2">
        <v>549</v>
      </c>
      <c r="B552" s="18">
        <v>3</v>
      </c>
      <c r="C552" s="19" t="s">
        <v>1026</v>
      </c>
      <c r="D552" s="18">
        <v>59</v>
      </c>
      <c r="E552" s="18"/>
      <c r="F552" s="20" t="s">
        <v>1027</v>
      </c>
      <c r="G552" s="21">
        <v>42247100</v>
      </c>
      <c r="H552" s="21">
        <v>42247100</v>
      </c>
      <c r="I552" s="21">
        <v>37695000</v>
      </c>
      <c r="J552" s="21">
        <v>37695000</v>
      </c>
    </row>
    <row r="553" spans="1:10" ht="16.5" customHeight="1">
      <c r="A553" s="2">
        <v>550</v>
      </c>
      <c r="B553" s="23">
        <v>4</v>
      </c>
      <c r="C553" s="24" t="s">
        <v>1028</v>
      </c>
      <c r="D553" s="23">
        <v>59</v>
      </c>
      <c r="E553" s="23" t="s">
        <v>25</v>
      </c>
      <c r="F553" s="25" t="s">
        <v>1029</v>
      </c>
      <c r="G553" s="26">
        <v>42247100</v>
      </c>
      <c r="H553" s="26">
        <v>42247100</v>
      </c>
      <c r="I553" s="26">
        <v>37695000</v>
      </c>
      <c r="J553" s="26">
        <v>37695000</v>
      </c>
    </row>
    <row r="554" spans="1:10" ht="16.5" hidden="1" customHeight="1">
      <c r="A554" s="2">
        <v>551</v>
      </c>
      <c r="B554" s="18">
        <v>3</v>
      </c>
      <c r="C554" s="19" t="s">
        <v>1030</v>
      </c>
      <c r="D554" s="18">
        <v>66</v>
      </c>
      <c r="E554" s="18"/>
      <c r="F554" s="20" t="s">
        <v>1031</v>
      </c>
      <c r="G554" s="21">
        <v>68701717</v>
      </c>
      <c r="H554" s="21">
        <v>68701717</v>
      </c>
      <c r="I554" s="21">
        <v>61032517</v>
      </c>
      <c r="J554" s="21">
        <v>61032517</v>
      </c>
    </row>
    <row r="555" spans="1:10" ht="16.5" customHeight="1">
      <c r="A555" s="2">
        <v>552</v>
      </c>
      <c r="B555" s="23">
        <v>4</v>
      </c>
      <c r="C555" s="24" t="s">
        <v>1032</v>
      </c>
      <c r="D555" s="23">
        <v>66</v>
      </c>
      <c r="E555" s="23" t="s">
        <v>25</v>
      </c>
      <c r="F555" s="25" t="s">
        <v>1033</v>
      </c>
      <c r="G555" s="26">
        <v>68701717</v>
      </c>
      <c r="H555" s="26">
        <v>68701717</v>
      </c>
      <c r="I555" s="26">
        <v>61032517</v>
      </c>
      <c r="J555" s="26">
        <v>61032517</v>
      </c>
    </row>
    <row r="556" spans="1:10" ht="16.5" hidden="1" customHeight="1">
      <c r="A556" s="2">
        <v>553</v>
      </c>
      <c r="B556" s="18">
        <v>3</v>
      </c>
      <c r="C556" s="19" t="s">
        <v>1034</v>
      </c>
      <c r="D556" s="18">
        <v>66</v>
      </c>
      <c r="E556" s="18"/>
      <c r="F556" s="20" t="s">
        <v>1035</v>
      </c>
      <c r="G556" s="21">
        <v>0</v>
      </c>
      <c r="H556" s="21">
        <v>0</v>
      </c>
      <c r="I556" s="21">
        <v>0</v>
      </c>
      <c r="J556" s="21">
        <v>0</v>
      </c>
    </row>
    <row r="557" spans="1:10" ht="16.5" customHeight="1">
      <c r="A557" s="2">
        <v>554</v>
      </c>
      <c r="B557" s="23">
        <v>4</v>
      </c>
      <c r="C557" s="24" t="s">
        <v>1036</v>
      </c>
      <c r="D557" s="23">
        <v>66</v>
      </c>
      <c r="E557" s="23" t="s">
        <v>25</v>
      </c>
      <c r="F557" s="25" t="s">
        <v>1037</v>
      </c>
      <c r="G557" s="26">
        <v>0</v>
      </c>
      <c r="H557" s="26">
        <v>0</v>
      </c>
      <c r="I557" s="26">
        <v>0</v>
      </c>
      <c r="J557" s="26">
        <v>0</v>
      </c>
    </row>
    <row r="558" spans="1:10" ht="16.5" hidden="1" customHeight="1">
      <c r="A558" s="2">
        <v>555</v>
      </c>
      <c r="B558" s="18">
        <v>3</v>
      </c>
      <c r="C558" s="19" t="s">
        <v>1038</v>
      </c>
      <c r="D558" s="18">
        <v>66</v>
      </c>
      <c r="E558" s="18"/>
      <c r="F558" s="20" t="s">
        <v>1039</v>
      </c>
      <c r="G558" s="21">
        <v>0</v>
      </c>
      <c r="H558" s="21">
        <v>0</v>
      </c>
      <c r="I558" s="21">
        <v>0</v>
      </c>
      <c r="J558" s="21">
        <v>0</v>
      </c>
    </row>
    <row r="559" spans="1:10" ht="16.5" customHeight="1">
      <c r="A559" s="2">
        <v>556</v>
      </c>
      <c r="B559" s="23">
        <v>4</v>
      </c>
      <c r="C559" s="24" t="s">
        <v>1040</v>
      </c>
      <c r="D559" s="23">
        <v>66</v>
      </c>
      <c r="E559" s="23" t="s">
        <v>25</v>
      </c>
      <c r="F559" s="25" t="s">
        <v>1041</v>
      </c>
      <c r="G559" s="26">
        <v>0</v>
      </c>
      <c r="H559" s="26">
        <v>0</v>
      </c>
      <c r="I559" s="26">
        <v>0</v>
      </c>
      <c r="J559" s="26">
        <v>0</v>
      </c>
    </row>
    <row r="560" spans="1:10" ht="16.5" hidden="1" customHeight="1">
      <c r="A560" s="2">
        <v>557</v>
      </c>
      <c r="B560" s="18">
        <v>3</v>
      </c>
      <c r="C560" s="19" t="s">
        <v>1042</v>
      </c>
      <c r="D560" s="18">
        <v>52</v>
      </c>
      <c r="E560" s="18"/>
      <c r="F560" s="20" t="s">
        <v>1043</v>
      </c>
      <c r="G560" s="21">
        <v>0</v>
      </c>
      <c r="H560" s="21">
        <v>0</v>
      </c>
      <c r="I560" s="21">
        <v>0</v>
      </c>
      <c r="J560" s="21">
        <v>0</v>
      </c>
    </row>
    <row r="561" spans="1:10" ht="16.5" customHeight="1">
      <c r="A561" s="2">
        <v>558</v>
      </c>
      <c r="B561" s="23">
        <v>4</v>
      </c>
      <c r="C561" s="24" t="s">
        <v>1044</v>
      </c>
      <c r="D561" s="23">
        <v>52</v>
      </c>
      <c r="E561" s="23" t="s">
        <v>25</v>
      </c>
      <c r="F561" s="25" t="s">
        <v>1045</v>
      </c>
      <c r="G561" s="26">
        <v>0</v>
      </c>
      <c r="H561" s="26">
        <v>0</v>
      </c>
      <c r="I561" s="26">
        <v>0</v>
      </c>
      <c r="J561" s="26">
        <v>0</v>
      </c>
    </row>
    <row r="562" spans="1:10" ht="16.5" hidden="1" customHeight="1">
      <c r="A562" s="2">
        <v>559</v>
      </c>
      <c r="B562" s="18">
        <v>3</v>
      </c>
      <c r="C562" s="19" t="s">
        <v>1046</v>
      </c>
      <c r="D562" s="18">
        <v>64</v>
      </c>
      <c r="E562" s="18"/>
      <c r="F562" s="20" t="s">
        <v>1047</v>
      </c>
      <c r="G562" s="21">
        <v>87444174.090000004</v>
      </c>
      <c r="H562" s="21">
        <v>87443580</v>
      </c>
      <c r="I562" s="21">
        <v>69954864</v>
      </c>
      <c r="J562" s="21">
        <v>69954864</v>
      </c>
    </row>
    <row r="563" spans="1:10" ht="16.5" customHeight="1">
      <c r="A563" s="2">
        <v>560</v>
      </c>
      <c r="B563" s="23">
        <v>4</v>
      </c>
      <c r="C563" s="24" t="s">
        <v>1048</v>
      </c>
      <c r="D563" s="23">
        <v>64</v>
      </c>
      <c r="E563" s="23" t="s">
        <v>37</v>
      </c>
      <c r="F563" s="25" t="s">
        <v>1049</v>
      </c>
      <c r="G563" s="26">
        <v>87444174.090000004</v>
      </c>
      <c r="H563" s="26">
        <v>87443580</v>
      </c>
      <c r="I563" s="26">
        <v>69954864</v>
      </c>
      <c r="J563" s="26">
        <v>69954864</v>
      </c>
    </row>
    <row r="564" spans="1:10" ht="16.5" hidden="1" customHeight="1">
      <c r="A564" s="2">
        <v>561</v>
      </c>
      <c r="B564" s="18">
        <v>3</v>
      </c>
      <c r="C564" s="19" t="s">
        <v>1050</v>
      </c>
      <c r="D564" s="18">
        <v>52</v>
      </c>
      <c r="E564" s="18"/>
      <c r="F564" s="20" t="s">
        <v>1023</v>
      </c>
      <c r="G564" s="21">
        <v>176000000</v>
      </c>
      <c r="H564" s="21">
        <v>176000000</v>
      </c>
      <c r="I564" s="21">
        <v>176000000</v>
      </c>
      <c r="J564" s="21">
        <v>176000000</v>
      </c>
    </row>
    <row r="565" spans="1:10" ht="16.5" customHeight="1">
      <c r="A565" s="2">
        <v>562</v>
      </c>
      <c r="B565" s="23">
        <v>4</v>
      </c>
      <c r="C565" s="24" t="s">
        <v>1051</v>
      </c>
      <c r="D565" s="23">
        <v>52</v>
      </c>
      <c r="E565" s="23" t="s">
        <v>37</v>
      </c>
      <c r="F565" s="25" t="s">
        <v>1052</v>
      </c>
      <c r="G565" s="26">
        <v>176000000</v>
      </c>
      <c r="H565" s="26">
        <v>176000000</v>
      </c>
      <c r="I565" s="26">
        <v>176000000</v>
      </c>
      <c r="J565" s="26">
        <v>176000000</v>
      </c>
    </row>
    <row r="566" spans="1:10" ht="16.5" hidden="1" customHeight="1">
      <c r="A566" s="2">
        <v>563</v>
      </c>
      <c r="B566" s="18">
        <v>3</v>
      </c>
      <c r="C566" s="19" t="s">
        <v>1053</v>
      </c>
      <c r="D566" s="18">
        <v>52</v>
      </c>
      <c r="E566" s="18"/>
      <c r="F566" s="20" t="s">
        <v>1054</v>
      </c>
      <c r="G566" s="21">
        <v>41045475.909999996</v>
      </c>
      <c r="H566" s="21">
        <v>40884175.909999996</v>
      </c>
      <c r="I566" s="21">
        <v>38712000</v>
      </c>
      <c r="J566" s="21">
        <v>38712000</v>
      </c>
    </row>
    <row r="567" spans="1:10" ht="16.5" customHeight="1">
      <c r="A567" s="2">
        <v>564</v>
      </c>
      <c r="B567" s="23">
        <v>4</v>
      </c>
      <c r="C567" s="24" t="s">
        <v>1055</v>
      </c>
      <c r="D567" s="23">
        <v>52</v>
      </c>
      <c r="E567" s="23" t="s">
        <v>37</v>
      </c>
      <c r="F567" s="25" t="s">
        <v>1056</v>
      </c>
      <c r="G567" s="26">
        <v>41045475.909999996</v>
      </c>
      <c r="H567" s="26">
        <v>40884175.909999996</v>
      </c>
      <c r="I567" s="26">
        <v>38712000</v>
      </c>
      <c r="J567" s="26">
        <v>38712000</v>
      </c>
    </row>
    <row r="568" spans="1:10" ht="16.5" hidden="1" customHeight="1">
      <c r="A568" s="2">
        <v>565</v>
      </c>
      <c r="B568" s="18">
        <v>3</v>
      </c>
      <c r="C568" s="19" t="s">
        <v>1057</v>
      </c>
      <c r="D568" s="18">
        <v>59</v>
      </c>
      <c r="E568" s="18"/>
      <c r="F568" s="20" t="s">
        <v>1058</v>
      </c>
      <c r="G568" s="21">
        <v>96000000</v>
      </c>
      <c r="H568" s="21">
        <v>96000000</v>
      </c>
      <c r="I568" s="21">
        <v>96000000</v>
      </c>
      <c r="J568" s="21">
        <v>96000000</v>
      </c>
    </row>
    <row r="569" spans="1:10" ht="16.5" customHeight="1">
      <c r="A569" s="2">
        <v>566</v>
      </c>
      <c r="B569" s="23">
        <v>4</v>
      </c>
      <c r="C569" s="24" t="s">
        <v>1059</v>
      </c>
      <c r="D569" s="23">
        <v>59</v>
      </c>
      <c r="E569" s="23" t="s">
        <v>37</v>
      </c>
      <c r="F569" s="25" t="s">
        <v>1060</v>
      </c>
      <c r="G569" s="26">
        <v>96000000</v>
      </c>
      <c r="H569" s="26">
        <v>96000000</v>
      </c>
      <c r="I569" s="26">
        <v>96000000</v>
      </c>
      <c r="J569" s="26">
        <v>96000000</v>
      </c>
    </row>
    <row r="570" spans="1:10" ht="16.5" hidden="1" customHeight="1">
      <c r="A570" s="2">
        <v>567</v>
      </c>
      <c r="B570" s="18">
        <v>3</v>
      </c>
      <c r="C570" s="19" t="s">
        <v>1061</v>
      </c>
      <c r="D570" s="18">
        <v>52</v>
      </c>
      <c r="E570" s="18"/>
      <c r="F570" s="20" t="s">
        <v>1062</v>
      </c>
      <c r="G570" s="21">
        <v>76594350</v>
      </c>
      <c r="H570" s="21">
        <v>75499856</v>
      </c>
      <c r="I570" s="21">
        <v>75499856</v>
      </c>
      <c r="J570" s="21">
        <v>75499856</v>
      </c>
    </row>
    <row r="571" spans="1:10" ht="16.5" customHeight="1">
      <c r="A571" s="2">
        <v>568</v>
      </c>
      <c r="B571" s="23">
        <v>4</v>
      </c>
      <c r="C571" s="24" t="s">
        <v>1063</v>
      </c>
      <c r="D571" s="23">
        <v>52</v>
      </c>
      <c r="E571" s="23" t="s">
        <v>37</v>
      </c>
      <c r="F571" s="25" t="s">
        <v>1064</v>
      </c>
      <c r="G571" s="26">
        <v>76594350</v>
      </c>
      <c r="H571" s="26">
        <v>75499856</v>
      </c>
      <c r="I571" s="26">
        <v>75499856</v>
      </c>
      <c r="J571" s="26">
        <v>75499856</v>
      </c>
    </row>
    <row r="572" spans="1:10" ht="16.5" hidden="1" customHeight="1">
      <c r="A572" s="2">
        <v>569</v>
      </c>
      <c r="B572" s="18">
        <v>3</v>
      </c>
      <c r="C572" s="19" t="s">
        <v>1065</v>
      </c>
      <c r="D572" s="18">
        <v>52</v>
      </c>
      <c r="E572" s="18"/>
      <c r="F572" s="20" t="s">
        <v>1054</v>
      </c>
      <c r="G572" s="21">
        <v>2505530</v>
      </c>
      <c r="H572" s="21">
        <v>2505524.09</v>
      </c>
      <c r="I572" s="21">
        <v>0</v>
      </c>
      <c r="J572" s="21">
        <v>0</v>
      </c>
    </row>
    <row r="573" spans="1:10" ht="16.5" customHeight="1">
      <c r="A573" s="2">
        <v>570</v>
      </c>
      <c r="B573" s="23">
        <v>4</v>
      </c>
      <c r="C573" s="24" t="s">
        <v>1066</v>
      </c>
      <c r="D573" s="23">
        <v>52</v>
      </c>
      <c r="E573" s="23" t="s">
        <v>25</v>
      </c>
      <c r="F573" s="25" t="s">
        <v>1067</v>
      </c>
      <c r="G573" s="26">
        <v>2505530</v>
      </c>
      <c r="H573" s="26">
        <v>2505524.09</v>
      </c>
      <c r="I573" s="26">
        <v>0</v>
      </c>
      <c r="J573" s="26">
        <v>0</v>
      </c>
    </row>
    <row r="574" spans="1:10" ht="16.5" hidden="1" customHeight="1">
      <c r="A574" s="2">
        <v>571</v>
      </c>
      <c r="B574" s="18">
        <v>3</v>
      </c>
      <c r="C574" s="19" t="s">
        <v>1068</v>
      </c>
      <c r="D574" s="18">
        <v>55</v>
      </c>
      <c r="E574" s="18"/>
      <c r="F574" s="20" t="s">
        <v>1069</v>
      </c>
      <c r="G574" s="21">
        <v>46000000</v>
      </c>
      <c r="H574" s="21">
        <v>45064110</v>
      </c>
      <c r="I574" s="21">
        <v>0</v>
      </c>
      <c r="J574" s="21">
        <v>0</v>
      </c>
    </row>
    <row r="575" spans="1:10" ht="16.5" customHeight="1">
      <c r="A575" s="2">
        <v>572</v>
      </c>
      <c r="B575" s="23">
        <v>4</v>
      </c>
      <c r="C575" s="24" t="s">
        <v>1070</v>
      </c>
      <c r="D575" s="23">
        <v>55</v>
      </c>
      <c r="E575" s="23" t="s">
        <v>25</v>
      </c>
      <c r="F575" s="25" t="s">
        <v>1071</v>
      </c>
      <c r="G575" s="26">
        <v>46000000</v>
      </c>
      <c r="H575" s="26">
        <v>45064110</v>
      </c>
      <c r="I575" s="26">
        <v>0</v>
      </c>
      <c r="J575" s="26">
        <v>0</v>
      </c>
    </row>
    <row r="576" spans="1:10" ht="16.5" hidden="1" customHeight="1">
      <c r="A576" s="2">
        <v>573</v>
      </c>
      <c r="B576" s="10"/>
      <c r="C576" s="11" t="s">
        <v>1072</v>
      </c>
      <c r="D576" s="10"/>
      <c r="E576" s="10"/>
      <c r="F576" s="12" t="s">
        <v>1073</v>
      </c>
      <c r="G576" s="13">
        <v>26265016287.91</v>
      </c>
      <c r="H576" s="13">
        <v>12785180541.059999</v>
      </c>
      <c r="I576" s="13">
        <v>8105472677.8900003</v>
      </c>
      <c r="J576" s="13">
        <v>8099831877.8900003</v>
      </c>
    </row>
    <row r="577" spans="1:10" ht="16.5" hidden="1" customHeight="1">
      <c r="A577" s="2">
        <v>574</v>
      </c>
      <c r="B577" s="10"/>
      <c r="C577" s="11" t="s">
        <v>1074</v>
      </c>
      <c r="D577" s="10"/>
      <c r="E577" s="10"/>
      <c r="F577" s="12" t="s">
        <v>1075</v>
      </c>
      <c r="G577" s="13">
        <v>1471833244</v>
      </c>
      <c r="H577" s="13">
        <v>1471833244</v>
      </c>
      <c r="I577" s="13">
        <v>1471833244</v>
      </c>
      <c r="J577" s="13">
        <v>1471833244</v>
      </c>
    </row>
    <row r="578" spans="1:10" ht="16.5" hidden="1" customHeight="1">
      <c r="A578" s="2">
        <v>575</v>
      </c>
      <c r="B578" s="14">
        <v>2</v>
      </c>
      <c r="C578" s="15" t="s">
        <v>1076</v>
      </c>
      <c r="D578" s="14"/>
      <c r="E578" s="14"/>
      <c r="F578" s="16" t="s">
        <v>1077</v>
      </c>
      <c r="G578" s="17">
        <v>1319963604</v>
      </c>
      <c r="H578" s="17">
        <v>1319963604</v>
      </c>
      <c r="I578" s="17">
        <v>1319963604</v>
      </c>
      <c r="J578" s="17">
        <v>1319963604</v>
      </c>
    </row>
    <row r="579" spans="1:10" ht="16.5" hidden="1" customHeight="1">
      <c r="A579" s="2">
        <v>576</v>
      </c>
      <c r="B579" s="10"/>
      <c r="C579" s="11" t="s">
        <v>1078</v>
      </c>
      <c r="D579" s="10"/>
      <c r="E579" s="10"/>
      <c r="F579" s="12" t="s">
        <v>658</v>
      </c>
      <c r="G579" s="13">
        <v>1134000000</v>
      </c>
      <c r="H579" s="13">
        <v>1134000000</v>
      </c>
      <c r="I579" s="13">
        <v>1134000000</v>
      </c>
      <c r="J579" s="13">
        <v>1134000000</v>
      </c>
    </row>
    <row r="580" spans="1:10" ht="16.5" hidden="1" customHeight="1">
      <c r="A580" s="2">
        <v>577</v>
      </c>
      <c r="B580" s="18">
        <v>3</v>
      </c>
      <c r="C580" s="19" t="s">
        <v>1079</v>
      </c>
      <c r="D580" s="18">
        <v>72</v>
      </c>
      <c r="E580" s="18"/>
      <c r="F580" s="20" t="s">
        <v>1080</v>
      </c>
      <c r="G580" s="21">
        <v>0</v>
      </c>
      <c r="H580" s="21">
        <v>0</v>
      </c>
      <c r="I580" s="21">
        <v>0</v>
      </c>
      <c r="J580" s="21">
        <v>0</v>
      </c>
    </row>
    <row r="581" spans="1:10" ht="16.5" customHeight="1">
      <c r="A581" s="2">
        <v>578</v>
      </c>
      <c r="B581" s="23">
        <v>4</v>
      </c>
      <c r="C581" s="24" t="s">
        <v>1081</v>
      </c>
      <c r="D581" s="23">
        <v>72</v>
      </c>
      <c r="E581" s="23" t="s">
        <v>25</v>
      </c>
      <c r="F581" s="25" t="s">
        <v>1082</v>
      </c>
      <c r="G581" s="26">
        <v>0</v>
      </c>
      <c r="H581" s="26">
        <v>0</v>
      </c>
      <c r="I581" s="26">
        <v>0</v>
      </c>
      <c r="J581" s="26">
        <v>0</v>
      </c>
    </row>
    <row r="582" spans="1:10" ht="16.5" hidden="1" customHeight="1">
      <c r="A582" s="2">
        <v>579</v>
      </c>
      <c r="B582" s="18">
        <v>3</v>
      </c>
      <c r="C582" s="19" t="s">
        <v>1083</v>
      </c>
      <c r="D582" s="18">
        <v>76</v>
      </c>
      <c r="E582" s="18"/>
      <c r="F582" s="20" t="s">
        <v>1084</v>
      </c>
      <c r="G582" s="21">
        <v>0</v>
      </c>
      <c r="H582" s="21">
        <v>0</v>
      </c>
      <c r="I582" s="21">
        <v>0</v>
      </c>
      <c r="J582" s="21">
        <v>0</v>
      </c>
    </row>
    <row r="583" spans="1:10" ht="16.5" customHeight="1">
      <c r="A583" s="2">
        <v>580</v>
      </c>
      <c r="B583" s="23">
        <v>4</v>
      </c>
      <c r="C583" s="24" t="s">
        <v>1085</v>
      </c>
      <c r="D583" s="23">
        <v>76</v>
      </c>
      <c r="E583" s="23" t="s">
        <v>25</v>
      </c>
      <c r="F583" s="25" t="s">
        <v>1086</v>
      </c>
      <c r="G583" s="26">
        <v>0</v>
      </c>
      <c r="H583" s="26">
        <v>0</v>
      </c>
      <c r="I583" s="26">
        <v>0</v>
      </c>
      <c r="J583" s="26">
        <v>0</v>
      </c>
    </row>
    <row r="584" spans="1:10" ht="16.5" hidden="1" customHeight="1">
      <c r="A584" s="2">
        <v>581</v>
      </c>
      <c r="B584" s="18">
        <v>3</v>
      </c>
      <c r="C584" s="19" t="s">
        <v>1087</v>
      </c>
      <c r="D584" s="18">
        <v>72</v>
      </c>
      <c r="E584" s="18"/>
      <c r="F584" s="20" t="s">
        <v>1080</v>
      </c>
      <c r="G584" s="21">
        <v>0</v>
      </c>
      <c r="H584" s="21">
        <v>0</v>
      </c>
      <c r="I584" s="21">
        <v>0</v>
      </c>
      <c r="J584" s="21">
        <v>0</v>
      </c>
    </row>
    <row r="585" spans="1:10" ht="16.5" customHeight="1">
      <c r="A585" s="2">
        <v>582</v>
      </c>
      <c r="B585" s="23">
        <v>4</v>
      </c>
      <c r="C585" s="24" t="s">
        <v>1088</v>
      </c>
      <c r="D585" s="23">
        <v>72</v>
      </c>
      <c r="E585" s="23" t="s">
        <v>662</v>
      </c>
      <c r="F585" s="25" t="s">
        <v>1089</v>
      </c>
      <c r="G585" s="26">
        <v>0</v>
      </c>
      <c r="H585" s="26">
        <v>0</v>
      </c>
      <c r="I585" s="26">
        <v>0</v>
      </c>
      <c r="J585" s="26">
        <v>0</v>
      </c>
    </row>
    <row r="586" spans="1:10" ht="16.5" hidden="1" customHeight="1">
      <c r="A586" s="2">
        <v>583</v>
      </c>
      <c r="B586" s="18">
        <v>3</v>
      </c>
      <c r="C586" s="19" t="s">
        <v>1090</v>
      </c>
      <c r="D586" s="18">
        <v>76</v>
      </c>
      <c r="E586" s="18"/>
      <c r="F586" s="20" t="s">
        <v>1084</v>
      </c>
      <c r="G586" s="21">
        <v>0</v>
      </c>
      <c r="H586" s="21">
        <v>0</v>
      </c>
      <c r="I586" s="21">
        <v>0</v>
      </c>
      <c r="J586" s="21">
        <v>0</v>
      </c>
    </row>
    <row r="587" spans="1:10" ht="16.5" customHeight="1">
      <c r="A587" s="2">
        <v>584</v>
      </c>
      <c r="B587" s="23">
        <v>4</v>
      </c>
      <c r="C587" s="24" t="s">
        <v>1091</v>
      </c>
      <c r="D587" s="23">
        <v>76</v>
      </c>
      <c r="E587" s="23" t="s">
        <v>662</v>
      </c>
      <c r="F587" s="25" t="s">
        <v>1092</v>
      </c>
      <c r="G587" s="26">
        <v>0</v>
      </c>
      <c r="H587" s="26">
        <v>0</v>
      </c>
      <c r="I587" s="26">
        <v>0</v>
      </c>
      <c r="J587" s="26">
        <v>0</v>
      </c>
    </row>
    <row r="588" spans="1:10" ht="16.5" hidden="1" customHeight="1">
      <c r="A588" s="2">
        <v>585</v>
      </c>
      <c r="B588" s="18">
        <v>3</v>
      </c>
      <c r="C588" s="19" t="s">
        <v>1093</v>
      </c>
      <c r="D588" s="18">
        <v>72</v>
      </c>
      <c r="E588" s="18"/>
      <c r="F588" s="20" t="s">
        <v>1080</v>
      </c>
      <c r="G588" s="21">
        <v>378000000</v>
      </c>
      <c r="H588" s="21">
        <v>378000000</v>
      </c>
      <c r="I588" s="21">
        <v>378000000</v>
      </c>
      <c r="J588" s="21">
        <v>378000000</v>
      </c>
    </row>
    <row r="589" spans="1:10" ht="16.5" customHeight="1">
      <c r="A589" s="2">
        <v>586</v>
      </c>
      <c r="B589" s="23">
        <v>4</v>
      </c>
      <c r="C589" s="24" t="s">
        <v>1094</v>
      </c>
      <c r="D589" s="23">
        <v>72</v>
      </c>
      <c r="E589" s="23" t="s">
        <v>37</v>
      </c>
      <c r="F589" s="25" t="s">
        <v>1095</v>
      </c>
      <c r="G589" s="26">
        <v>378000000</v>
      </c>
      <c r="H589" s="26">
        <v>378000000</v>
      </c>
      <c r="I589" s="26">
        <v>378000000</v>
      </c>
      <c r="J589" s="26">
        <v>378000000</v>
      </c>
    </row>
    <row r="590" spans="1:10" ht="16.5" hidden="1" customHeight="1">
      <c r="A590" s="2">
        <v>587</v>
      </c>
      <c r="B590" s="18">
        <v>3</v>
      </c>
      <c r="C590" s="19" t="s">
        <v>1096</v>
      </c>
      <c r="D590" s="18">
        <v>76</v>
      </c>
      <c r="E590" s="18"/>
      <c r="F590" s="20" t="s">
        <v>1084</v>
      </c>
      <c r="G590" s="21">
        <v>756000000</v>
      </c>
      <c r="H590" s="21">
        <v>756000000</v>
      </c>
      <c r="I590" s="21">
        <v>756000000</v>
      </c>
      <c r="J590" s="21">
        <v>756000000</v>
      </c>
    </row>
    <row r="591" spans="1:10" ht="16.5" customHeight="1">
      <c r="A591" s="2">
        <v>588</v>
      </c>
      <c r="B591" s="23">
        <v>4</v>
      </c>
      <c r="C591" s="24" t="s">
        <v>1097</v>
      </c>
      <c r="D591" s="23">
        <v>76</v>
      </c>
      <c r="E591" s="23" t="s">
        <v>37</v>
      </c>
      <c r="F591" s="25" t="s">
        <v>1098</v>
      </c>
      <c r="G591" s="26">
        <v>756000000</v>
      </c>
      <c r="H591" s="26">
        <v>756000000</v>
      </c>
      <c r="I591" s="26">
        <v>756000000</v>
      </c>
      <c r="J591" s="26">
        <v>756000000</v>
      </c>
    </row>
    <row r="592" spans="1:10" ht="16.5" hidden="1" customHeight="1">
      <c r="A592" s="2">
        <v>589</v>
      </c>
      <c r="B592" s="10"/>
      <c r="C592" s="11" t="s">
        <v>1099</v>
      </c>
      <c r="D592" s="10"/>
      <c r="E592" s="10"/>
      <c r="F592" s="12" t="s">
        <v>165</v>
      </c>
      <c r="G592" s="13">
        <v>185963604</v>
      </c>
      <c r="H592" s="13">
        <v>185963604</v>
      </c>
      <c r="I592" s="13">
        <v>185963604</v>
      </c>
      <c r="J592" s="13">
        <v>185963604</v>
      </c>
    </row>
    <row r="593" spans="1:10" ht="16.5" hidden="1" customHeight="1">
      <c r="A593" s="2">
        <v>590</v>
      </c>
      <c r="B593" s="18">
        <v>3</v>
      </c>
      <c r="C593" s="19" t="s">
        <v>1100</v>
      </c>
      <c r="D593" s="18">
        <v>76</v>
      </c>
      <c r="E593" s="18"/>
      <c r="F593" s="20" t="s">
        <v>1101</v>
      </c>
      <c r="G593" s="21">
        <v>62961622</v>
      </c>
      <c r="H593" s="21">
        <v>62961622</v>
      </c>
      <c r="I593" s="21">
        <v>62961622</v>
      </c>
      <c r="J593" s="21">
        <v>62961622</v>
      </c>
    </row>
    <row r="594" spans="1:10" ht="16.5" customHeight="1">
      <c r="A594" s="2">
        <v>591</v>
      </c>
      <c r="B594" s="23">
        <v>4</v>
      </c>
      <c r="C594" s="24" t="s">
        <v>1102</v>
      </c>
      <c r="D594" s="23">
        <v>76</v>
      </c>
      <c r="E594" s="23" t="s">
        <v>25</v>
      </c>
      <c r="F594" s="25" t="s">
        <v>1103</v>
      </c>
      <c r="G594" s="26">
        <v>62961622</v>
      </c>
      <c r="H594" s="26">
        <v>62961622</v>
      </c>
      <c r="I594" s="26">
        <v>62961622</v>
      </c>
      <c r="J594" s="26">
        <v>62961622</v>
      </c>
    </row>
    <row r="595" spans="1:10" ht="16.5" hidden="1" customHeight="1">
      <c r="A595" s="2">
        <v>592</v>
      </c>
      <c r="B595" s="18">
        <v>3</v>
      </c>
      <c r="C595" s="19" t="s">
        <v>1104</v>
      </c>
      <c r="D595" s="18">
        <v>76</v>
      </c>
      <c r="E595" s="18"/>
      <c r="F595" s="20" t="s">
        <v>1105</v>
      </c>
      <c r="G595" s="21">
        <v>62961622</v>
      </c>
      <c r="H595" s="21">
        <v>62961622</v>
      </c>
      <c r="I595" s="21">
        <v>62961622</v>
      </c>
      <c r="J595" s="21">
        <v>62961622</v>
      </c>
    </row>
    <row r="596" spans="1:10" ht="16.5" customHeight="1">
      <c r="A596" s="2">
        <v>593</v>
      </c>
      <c r="B596" s="23">
        <v>4</v>
      </c>
      <c r="C596" s="24" t="s">
        <v>1106</v>
      </c>
      <c r="D596" s="23">
        <v>76</v>
      </c>
      <c r="E596" s="23" t="s">
        <v>25</v>
      </c>
      <c r="F596" s="25" t="s">
        <v>1107</v>
      </c>
      <c r="G596" s="26">
        <v>62961622</v>
      </c>
      <c r="H596" s="26">
        <v>62961622</v>
      </c>
      <c r="I596" s="26">
        <v>62961622</v>
      </c>
      <c r="J596" s="26">
        <v>62961622</v>
      </c>
    </row>
    <row r="597" spans="1:10" ht="16.5" hidden="1" customHeight="1">
      <c r="A597" s="2">
        <v>594</v>
      </c>
      <c r="B597" s="18">
        <v>3</v>
      </c>
      <c r="C597" s="19" t="s">
        <v>1108</v>
      </c>
      <c r="D597" s="18">
        <v>72</v>
      </c>
      <c r="E597" s="18"/>
      <c r="F597" s="20" t="s">
        <v>1105</v>
      </c>
      <c r="G597" s="21">
        <v>60040360</v>
      </c>
      <c r="H597" s="21">
        <v>60040360</v>
      </c>
      <c r="I597" s="21">
        <v>60040360</v>
      </c>
      <c r="J597" s="21">
        <v>60040360</v>
      </c>
    </row>
    <row r="598" spans="1:10" ht="16.5" customHeight="1">
      <c r="A598" s="2">
        <v>595</v>
      </c>
      <c r="B598" s="23">
        <v>4</v>
      </c>
      <c r="C598" s="24" t="s">
        <v>1109</v>
      </c>
      <c r="D598" s="23">
        <v>72</v>
      </c>
      <c r="E598" s="23" t="s">
        <v>37</v>
      </c>
      <c r="F598" s="25" t="s">
        <v>1110</v>
      </c>
      <c r="G598" s="26">
        <v>60040360</v>
      </c>
      <c r="H598" s="26">
        <v>60040360</v>
      </c>
      <c r="I598" s="26">
        <v>60040360</v>
      </c>
      <c r="J598" s="26">
        <v>60040360</v>
      </c>
    </row>
    <row r="599" spans="1:10" ht="16.5" hidden="1" customHeight="1">
      <c r="A599" s="2">
        <v>596</v>
      </c>
      <c r="B599" s="14">
        <v>2</v>
      </c>
      <c r="C599" s="15" t="s">
        <v>1111</v>
      </c>
      <c r="D599" s="14"/>
      <c r="E599" s="14"/>
      <c r="F599" s="16" t="s">
        <v>1112</v>
      </c>
      <c r="G599" s="17">
        <v>36310745</v>
      </c>
      <c r="H599" s="17">
        <v>36310745</v>
      </c>
      <c r="I599" s="17">
        <v>36310745</v>
      </c>
      <c r="J599" s="17">
        <v>36310745</v>
      </c>
    </row>
    <row r="600" spans="1:10" ht="16.5" hidden="1" customHeight="1">
      <c r="A600" s="2">
        <v>597</v>
      </c>
      <c r="B600" s="10"/>
      <c r="C600" s="11" t="s">
        <v>1113</v>
      </c>
      <c r="D600" s="10"/>
      <c r="E600" s="10"/>
      <c r="F600" s="12" t="s">
        <v>165</v>
      </c>
      <c r="G600" s="13">
        <v>36310745</v>
      </c>
      <c r="H600" s="13">
        <v>36310745</v>
      </c>
      <c r="I600" s="13">
        <v>36310745</v>
      </c>
      <c r="J600" s="13">
        <v>36310745</v>
      </c>
    </row>
    <row r="601" spans="1:10" ht="16.5" hidden="1" customHeight="1">
      <c r="A601" s="2">
        <v>598</v>
      </c>
      <c r="B601" s="18">
        <v>3</v>
      </c>
      <c r="C601" s="19" t="s">
        <v>1114</v>
      </c>
      <c r="D601" s="18">
        <v>67</v>
      </c>
      <c r="E601" s="18"/>
      <c r="F601" s="20" t="s">
        <v>1115</v>
      </c>
      <c r="G601" s="21">
        <v>35310000</v>
      </c>
      <c r="H601" s="21">
        <v>35310000</v>
      </c>
      <c r="I601" s="21">
        <v>35310000</v>
      </c>
      <c r="J601" s="21">
        <v>35310000</v>
      </c>
    </row>
    <row r="602" spans="1:10" ht="16.5" customHeight="1">
      <c r="A602" s="2">
        <v>599</v>
      </c>
      <c r="B602" s="23">
        <v>4</v>
      </c>
      <c r="C602" s="24" t="s">
        <v>1116</v>
      </c>
      <c r="D602" s="23">
        <v>67</v>
      </c>
      <c r="E602" s="23" t="s">
        <v>25</v>
      </c>
      <c r="F602" s="25" t="s">
        <v>1117</v>
      </c>
      <c r="G602" s="26">
        <v>35310000</v>
      </c>
      <c r="H602" s="26">
        <v>35310000</v>
      </c>
      <c r="I602" s="26">
        <v>35310000</v>
      </c>
      <c r="J602" s="26">
        <v>35310000</v>
      </c>
    </row>
    <row r="603" spans="1:10" ht="16.5" hidden="1" customHeight="1">
      <c r="A603" s="2">
        <v>600</v>
      </c>
      <c r="B603" s="18">
        <v>3</v>
      </c>
      <c r="C603" s="19" t="s">
        <v>1118</v>
      </c>
      <c r="D603" s="18">
        <v>76</v>
      </c>
      <c r="E603" s="18"/>
      <c r="F603" s="20" t="s">
        <v>1119</v>
      </c>
      <c r="G603" s="21">
        <v>1000745</v>
      </c>
      <c r="H603" s="21">
        <v>1000745</v>
      </c>
      <c r="I603" s="21">
        <v>1000745</v>
      </c>
      <c r="J603" s="21">
        <v>1000745</v>
      </c>
    </row>
    <row r="604" spans="1:10" ht="16.5" customHeight="1">
      <c r="A604" s="2">
        <v>601</v>
      </c>
      <c r="B604" s="23">
        <v>4</v>
      </c>
      <c r="C604" s="24" t="s">
        <v>1120</v>
      </c>
      <c r="D604" s="23">
        <v>76</v>
      </c>
      <c r="E604" s="23" t="s">
        <v>25</v>
      </c>
      <c r="F604" s="25" t="s">
        <v>1121</v>
      </c>
      <c r="G604" s="26">
        <v>1000745</v>
      </c>
      <c r="H604" s="26">
        <v>1000745</v>
      </c>
      <c r="I604" s="26">
        <v>1000745</v>
      </c>
      <c r="J604" s="26">
        <v>1000745</v>
      </c>
    </row>
    <row r="605" spans="1:10" ht="16.5" hidden="1" customHeight="1">
      <c r="A605" s="2">
        <v>602</v>
      </c>
      <c r="B605" s="14">
        <v>2</v>
      </c>
      <c r="C605" s="15" t="s">
        <v>1122</v>
      </c>
      <c r="D605" s="14"/>
      <c r="E605" s="14"/>
      <c r="F605" s="16" t="s">
        <v>1123</v>
      </c>
      <c r="G605" s="17">
        <v>115558895</v>
      </c>
      <c r="H605" s="17">
        <v>115558895</v>
      </c>
      <c r="I605" s="17">
        <v>115558895</v>
      </c>
      <c r="J605" s="17">
        <v>115558895</v>
      </c>
    </row>
    <row r="606" spans="1:10" ht="16.5" hidden="1" customHeight="1">
      <c r="A606" s="2">
        <v>603</v>
      </c>
      <c r="B606" s="10"/>
      <c r="C606" s="11" t="s">
        <v>1124</v>
      </c>
      <c r="D606" s="10"/>
      <c r="E606" s="10"/>
      <c r="F606" s="12" t="s">
        <v>658</v>
      </c>
      <c r="G606" s="13">
        <v>115558895</v>
      </c>
      <c r="H606" s="13">
        <v>115558895</v>
      </c>
      <c r="I606" s="13">
        <v>115558895</v>
      </c>
      <c r="J606" s="13">
        <v>115558895</v>
      </c>
    </row>
    <row r="607" spans="1:10" ht="16.5" hidden="1" customHeight="1">
      <c r="A607" s="2">
        <v>604</v>
      </c>
      <c r="B607" s="18">
        <v>3</v>
      </c>
      <c r="C607" s="19" t="s">
        <v>1125</v>
      </c>
      <c r="D607" s="18">
        <v>74</v>
      </c>
      <c r="E607" s="18"/>
      <c r="F607" s="20" t="s">
        <v>1126</v>
      </c>
      <c r="G607" s="21">
        <v>38799255</v>
      </c>
      <c r="H607" s="21">
        <v>38799255</v>
      </c>
      <c r="I607" s="21">
        <v>38799255</v>
      </c>
      <c r="J607" s="21">
        <v>38799255</v>
      </c>
    </row>
    <row r="608" spans="1:10" ht="16.5" customHeight="1">
      <c r="A608" s="2">
        <v>605</v>
      </c>
      <c r="B608" s="23">
        <v>4</v>
      </c>
      <c r="C608" s="24" t="s">
        <v>1127</v>
      </c>
      <c r="D608" s="23">
        <v>74</v>
      </c>
      <c r="E608" s="23" t="s">
        <v>25</v>
      </c>
      <c r="F608" s="25" t="s">
        <v>1128</v>
      </c>
      <c r="G608" s="26">
        <v>38799255</v>
      </c>
      <c r="H608" s="26">
        <v>38799255</v>
      </c>
      <c r="I608" s="26">
        <v>38799255</v>
      </c>
      <c r="J608" s="26">
        <v>38799255</v>
      </c>
    </row>
    <row r="609" spans="1:10" ht="16.5" hidden="1" customHeight="1">
      <c r="A609" s="2">
        <v>606</v>
      </c>
      <c r="B609" s="18">
        <v>3</v>
      </c>
      <c r="C609" s="19" t="s">
        <v>1129</v>
      </c>
      <c r="D609" s="18">
        <v>74</v>
      </c>
      <c r="E609" s="18"/>
      <c r="F609" s="20" t="s">
        <v>1126</v>
      </c>
      <c r="G609" s="21">
        <v>76759640</v>
      </c>
      <c r="H609" s="21">
        <v>76759640</v>
      </c>
      <c r="I609" s="21">
        <v>76759640</v>
      </c>
      <c r="J609" s="21">
        <v>76759640</v>
      </c>
    </row>
    <row r="610" spans="1:10" ht="16.5" customHeight="1">
      <c r="A610" s="2">
        <v>607</v>
      </c>
      <c r="B610" s="23">
        <v>4</v>
      </c>
      <c r="C610" s="24" t="s">
        <v>1130</v>
      </c>
      <c r="D610" s="23">
        <v>74</v>
      </c>
      <c r="E610" s="23" t="s">
        <v>37</v>
      </c>
      <c r="F610" s="25" t="s">
        <v>1131</v>
      </c>
      <c r="G610" s="26">
        <v>76759640</v>
      </c>
      <c r="H610" s="26">
        <v>76759640</v>
      </c>
      <c r="I610" s="26">
        <v>76759640</v>
      </c>
      <c r="J610" s="26">
        <v>76759640</v>
      </c>
    </row>
    <row r="611" spans="1:10" ht="16.5" hidden="1" customHeight="1">
      <c r="A611" s="2">
        <v>608</v>
      </c>
      <c r="B611" s="10"/>
      <c r="C611" s="11" t="s">
        <v>1132</v>
      </c>
      <c r="D611" s="10"/>
      <c r="E611" s="10"/>
      <c r="F611" s="12" t="s">
        <v>1133</v>
      </c>
      <c r="G611" s="13">
        <v>13031675928.879999</v>
      </c>
      <c r="H611" s="13">
        <v>5727021892.1499996</v>
      </c>
      <c r="I611" s="13">
        <v>1452328039.8900001</v>
      </c>
      <c r="J611" s="13">
        <v>1446687239.8900001</v>
      </c>
    </row>
    <row r="612" spans="1:10" ht="16.5" hidden="1" customHeight="1">
      <c r="A612" s="2">
        <v>609</v>
      </c>
      <c r="B612" s="14">
        <v>2</v>
      </c>
      <c r="C612" s="15" t="s">
        <v>1134</v>
      </c>
      <c r="D612" s="14"/>
      <c r="E612" s="14"/>
      <c r="F612" s="16" t="s">
        <v>1135</v>
      </c>
      <c r="G612" s="17">
        <v>9925758936.8799992</v>
      </c>
      <c r="H612" s="17">
        <v>2887408906.1500001</v>
      </c>
      <c r="I612" s="17">
        <v>1452328039.8900001</v>
      </c>
      <c r="J612" s="17">
        <v>1446687239.8900001</v>
      </c>
    </row>
    <row r="613" spans="1:10" ht="16.5" hidden="1" customHeight="1">
      <c r="A613" s="2">
        <v>610</v>
      </c>
      <c r="B613" s="10"/>
      <c r="C613" s="11" t="s">
        <v>1136</v>
      </c>
      <c r="D613" s="10"/>
      <c r="E613" s="10"/>
      <c r="F613" s="12" t="s">
        <v>658</v>
      </c>
      <c r="G613" s="13">
        <v>9869350936.8799992</v>
      </c>
      <c r="H613" s="13">
        <v>2831000906.1500001</v>
      </c>
      <c r="I613" s="13">
        <v>1395920039.8900001</v>
      </c>
      <c r="J613" s="13">
        <v>1395920039.8900001</v>
      </c>
    </row>
    <row r="614" spans="1:10" ht="16.5" hidden="1" customHeight="1">
      <c r="A614" s="2">
        <v>611</v>
      </c>
      <c r="B614" s="18">
        <v>3</v>
      </c>
      <c r="C614" s="19" t="s">
        <v>1137</v>
      </c>
      <c r="D614" s="18">
        <v>77</v>
      </c>
      <c r="E614" s="18"/>
      <c r="F614" s="20" t="s">
        <v>1138</v>
      </c>
      <c r="G614" s="21">
        <v>2957702611.0599999</v>
      </c>
      <c r="H614" s="21">
        <v>1732773588.6400001</v>
      </c>
      <c r="I614" s="21">
        <v>1156423436.76</v>
      </c>
      <c r="J614" s="21">
        <v>1156423436.76</v>
      </c>
    </row>
    <row r="615" spans="1:10" ht="16.5" customHeight="1">
      <c r="A615" s="2">
        <v>612</v>
      </c>
      <c r="B615" s="23">
        <v>4</v>
      </c>
      <c r="C615" s="24" t="s">
        <v>1139</v>
      </c>
      <c r="D615" s="23">
        <v>77</v>
      </c>
      <c r="E615" s="23" t="s">
        <v>25</v>
      </c>
      <c r="F615" s="25" t="s">
        <v>1140</v>
      </c>
      <c r="G615" s="26">
        <v>2957702611.0599999</v>
      </c>
      <c r="H615" s="26">
        <v>1732773588.6400001</v>
      </c>
      <c r="I615" s="26">
        <v>1156423436.76</v>
      </c>
      <c r="J615" s="26">
        <v>1156423436.76</v>
      </c>
    </row>
    <row r="616" spans="1:10" ht="16.5" hidden="1" customHeight="1">
      <c r="A616" s="2">
        <v>613</v>
      </c>
      <c r="B616" s="18">
        <v>3</v>
      </c>
      <c r="C616" s="19" t="s">
        <v>1141</v>
      </c>
      <c r="D616" s="18">
        <v>77</v>
      </c>
      <c r="E616" s="18"/>
      <c r="F616" s="20" t="s">
        <v>1142</v>
      </c>
      <c r="G616" s="21">
        <v>5813421008.3000002</v>
      </c>
      <c r="H616" s="21">
        <v>0</v>
      </c>
      <c r="I616" s="21">
        <v>0</v>
      </c>
      <c r="J616" s="21">
        <v>0</v>
      </c>
    </row>
    <row r="617" spans="1:10" ht="16.5" customHeight="1">
      <c r="A617" s="2">
        <v>614</v>
      </c>
      <c r="B617" s="23">
        <v>4</v>
      </c>
      <c r="C617" s="24" t="s">
        <v>1143</v>
      </c>
      <c r="D617" s="23">
        <v>77</v>
      </c>
      <c r="E617" s="23" t="s">
        <v>37</v>
      </c>
      <c r="F617" s="25" t="s">
        <v>1144</v>
      </c>
      <c r="G617" s="26">
        <v>5813421008.3000002</v>
      </c>
      <c r="H617" s="26">
        <v>0</v>
      </c>
      <c r="I617" s="26">
        <v>0</v>
      </c>
      <c r="J617" s="26">
        <v>0</v>
      </c>
    </row>
    <row r="618" spans="1:10" ht="16.5" hidden="1" customHeight="1">
      <c r="A618" s="2">
        <v>615</v>
      </c>
      <c r="B618" s="18">
        <v>3</v>
      </c>
      <c r="C618" s="19" t="s">
        <v>1145</v>
      </c>
      <c r="D618" s="18">
        <v>77</v>
      </c>
      <c r="E618" s="18"/>
      <c r="F618" s="20" t="s">
        <v>1146</v>
      </c>
      <c r="G618" s="21">
        <v>647545609.85000002</v>
      </c>
      <c r="H618" s="21">
        <v>647545609.85000002</v>
      </c>
      <c r="I618" s="21">
        <v>212007073.96000001</v>
      </c>
      <c r="J618" s="21">
        <v>212007073.96000001</v>
      </c>
    </row>
    <row r="619" spans="1:10" ht="16.5" customHeight="1">
      <c r="A619" s="2">
        <v>616</v>
      </c>
      <c r="B619" s="23">
        <v>4</v>
      </c>
      <c r="C619" s="24" t="s">
        <v>1147</v>
      </c>
      <c r="D619" s="23">
        <v>77</v>
      </c>
      <c r="E619" s="23" t="s">
        <v>875</v>
      </c>
      <c r="F619" s="25" t="s">
        <v>1148</v>
      </c>
      <c r="G619" s="26">
        <v>647545609.85000002</v>
      </c>
      <c r="H619" s="26">
        <v>647545609.85000002</v>
      </c>
      <c r="I619" s="26">
        <v>212007073.96000001</v>
      </c>
      <c r="J619" s="26">
        <v>212007073.96000001</v>
      </c>
    </row>
    <row r="620" spans="1:10" ht="16.5" hidden="1" customHeight="1">
      <c r="A620" s="2">
        <v>617</v>
      </c>
      <c r="B620" s="18">
        <v>3</v>
      </c>
      <c r="C620" s="19" t="s">
        <v>1149</v>
      </c>
      <c r="D620" s="18">
        <v>77</v>
      </c>
      <c r="E620" s="18"/>
      <c r="F620" s="20" t="s">
        <v>1150</v>
      </c>
      <c r="G620" s="21">
        <v>450681707.67000002</v>
      </c>
      <c r="H620" s="21">
        <v>450681707.66000003</v>
      </c>
      <c r="I620" s="21">
        <v>27489529.170000002</v>
      </c>
      <c r="J620" s="21">
        <v>27489529.170000002</v>
      </c>
    </row>
    <row r="621" spans="1:10" ht="16.5" customHeight="1">
      <c r="A621" s="2">
        <v>618</v>
      </c>
      <c r="B621" s="23">
        <v>4</v>
      </c>
      <c r="C621" s="24" t="s">
        <v>1151</v>
      </c>
      <c r="D621" s="23">
        <v>77</v>
      </c>
      <c r="E621" s="23" t="s">
        <v>875</v>
      </c>
      <c r="F621" s="25" t="s">
        <v>1152</v>
      </c>
      <c r="G621" s="26">
        <v>450681707.67000002</v>
      </c>
      <c r="H621" s="26">
        <v>450681707.66000003</v>
      </c>
      <c r="I621" s="26">
        <v>27489529.170000002</v>
      </c>
      <c r="J621" s="26">
        <v>27489529.170000002</v>
      </c>
    </row>
    <row r="622" spans="1:10" ht="16.5" hidden="1" customHeight="1">
      <c r="A622" s="2">
        <v>619</v>
      </c>
      <c r="B622" s="10"/>
      <c r="C622" s="11" t="s">
        <v>1153</v>
      </c>
      <c r="D622" s="10"/>
      <c r="E622" s="10"/>
      <c r="F622" s="12" t="s">
        <v>165</v>
      </c>
      <c r="G622" s="13">
        <v>56408000</v>
      </c>
      <c r="H622" s="13">
        <v>56408000</v>
      </c>
      <c r="I622" s="13">
        <v>56408000</v>
      </c>
      <c r="J622" s="13">
        <v>50767200</v>
      </c>
    </row>
    <row r="623" spans="1:10" ht="16.5" hidden="1" customHeight="1">
      <c r="A623" s="2">
        <v>620</v>
      </c>
      <c r="B623" s="18">
        <v>3</v>
      </c>
      <c r="C623" s="19" t="s">
        <v>1154</v>
      </c>
      <c r="D623" s="18">
        <v>77</v>
      </c>
      <c r="E623" s="18"/>
      <c r="F623" s="20" t="s">
        <v>1155</v>
      </c>
      <c r="G623" s="21">
        <v>56408000</v>
      </c>
      <c r="H623" s="21">
        <v>56408000</v>
      </c>
      <c r="I623" s="21">
        <v>56408000</v>
      </c>
      <c r="J623" s="21">
        <v>50767200</v>
      </c>
    </row>
    <row r="624" spans="1:10" ht="16.5" customHeight="1">
      <c r="A624" s="2">
        <v>621</v>
      </c>
      <c r="B624" s="23">
        <v>4</v>
      </c>
      <c r="C624" s="24" t="s">
        <v>1156</v>
      </c>
      <c r="D624" s="23">
        <v>77</v>
      </c>
      <c r="E624" s="23" t="s">
        <v>25</v>
      </c>
      <c r="F624" s="25" t="s">
        <v>1157</v>
      </c>
      <c r="G624" s="26">
        <v>56408000</v>
      </c>
      <c r="H624" s="26">
        <v>56408000</v>
      </c>
      <c r="I624" s="26">
        <v>56408000</v>
      </c>
      <c r="J624" s="26">
        <v>50767200</v>
      </c>
    </row>
    <row r="625" spans="1:10" ht="16.5" hidden="1" customHeight="1">
      <c r="A625" s="2">
        <v>622</v>
      </c>
      <c r="B625" s="18">
        <v>3</v>
      </c>
      <c r="C625" s="19" t="s">
        <v>1158</v>
      </c>
      <c r="D625" s="18">
        <v>79</v>
      </c>
      <c r="E625" s="18"/>
      <c r="F625" s="20" t="s">
        <v>1159</v>
      </c>
      <c r="G625" s="21">
        <v>0</v>
      </c>
      <c r="H625" s="21">
        <v>0</v>
      </c>
      <c r="I625" s="21">
        <v>0</v>
      </c>
      <c r="J625" s="21">
        <v>0</v>
      </c>
    </row>
    <row r="626" spans="1:10" ht="16.5" customHeight="1">
      <c r="A626" s="2">
        <v>623</v>
      </c>
      <c r="B626" s="23">
        <v>4</v>
      </c>
      <c r="C626" s="24" t="s">
        <v>1160</v>
      </c>
      <c r="D626" s="23">
        <v>79</v>
      </c>
      <c r="E626" s="23" t="s">
        <v>25</v>
      </c>
      <c r="F626" s="25" t="s">
        <v>1161</v>
      </c>
      <c r="G626" s="26">
        <v>0</v>
      </c>
      <c r="H626" s="26">
        <v>0</v>
      </c>
      <c r="I626" s="26">
        <v>0</v>
      </c>
      <c r="J626" s="26">
        <v>0</v>
      </c>
    </row>
    <row r="627" spans="1:10" ht="16.5" hidden="1" customHeight="1">
      <c r="A627" s="2">
        <v>624</v>
      </c>
      <c r="B627" s="14">
        <v>2</v>
      </c>
      <c r="C627" s="15" t="s">
        <v>1162</v>
      </c>
      <c r="D627" s="14"/>
      <c r="E627" s="14"/>
      <c r="F627" s="16" t="s">
        <v>1163</v>
      </c>
      <c r="G627" s="17">
        <v>3105916992</v>
      </c>
      <c r="H627" s="17">
        <v>2839612986</v>
      </c>
      <c r="I627" s="17">
        <v>0</v>
      </c>
      <c r="J627" s="17">
        <v>0</v>
      </c>
    </row>
    <row r="628" spans="1:10" ht="16.5" hidden="1" customHeight="1">
      <c r="A628" s="2">
        <v>625</v>
      </c>
      <c r="B628" s="10"/>
      <c r="C628" s="11" t="s">
        <v>1164</v>
      </c>
      <c r="D628" s="10"/>
      <c r="E628" s="10"/>
      <c r="F628" s="12" t="s">
        <v>658</v>
      </c>
      <c r="G628" s="13">
        <v>2662179006</v>
      </c>
      <c r="H628" s="13">
        <v>2395875000</v>
      </c>
      <c r="I628" s="13">
        <v>0</v>
      </c>
      <c r="J628" s="13">
        <v>0</v>
      </c>
    </row>
    <row r="629" spans="1:10" ht="16.5" hidden="1" customHeight="1">
      <c r="A629" s="2">
        <v>626</v>
      </c>
      <c r="B629" s="18">
        <v>3</v>
      </c>
      <c r="C629" s="19" t="s">
        <v>1165</v>
      </c>
      <c r="D629" s="18">
        <v>85</v>
      </c>
      <c r="E629" s="18"/>
      <c r="F629" s="20" t="s">
        <v>1166</v>
      </c>
      <c r="G629" s="21">
        <v>266304006</v>
      </c>
      <c r="H629" s="21">
        <v>0</v>
      </c>
      <c r="I629" s="21">
        <v>0</v>
      </c>
      <c r="J629" s="21">
        <v>0</v>
      </c>
    </row>
    <row r="630" spans="1:10" ht="16.5" customHeight="1">
      <c r="A630" s="2">
        <v>627</v>
      </c>
      <c r="B630" s="23">
        <v>4</v>
      </c>
      <c r="C630" s="24" t="s">
        <v>1167</v>
      </c>
      <c r="D630" s="23">
        <v>85</v>
      </c>
      <c r="E630" s="23" t="s">
        <v>662</v>
      </c>
      <c r="F630" s="25" t="s">
        <v>1168</v>
      </c>
      <c r="G630" s="26">
        <v>266304006</v>
      </c>
      <c r="H630" s="26">
        <v>0</v>
      </c>
      <c r="I630" s="26">
        <v>0</v>
      </c>
      <c r="J630" s="26">
        <v>0</v>
      </c>
    </row>
    <row r="631" spans="1:10" ht="16.5" hidden="1" customHeight="1">
      <c r="A631" s="2">
        <v>628</v>
      </c>
      <c r="B631" s="18">
        <v>3</v>
      </c>
      <c r="C631" s="19" t="s">
        <v>1169</v>
      </c>
      <c r="D631" s="18">
        <v>85</v>
      </c>
      <c r="E631" s="18"/>
      <c r="F631" s="20" t="s">
        <v>1166</v>
      </c>
      <c r="G631" s="21">
        <v>2395875000</v>
      </c>
      <c r="H631" s="21">
        <v>2395875000</v>
      </c>
      <c r="I631" s="21">
        <v>0</v>
      </c>
      <c r="J631" s="21">
        <v>0</v>
      </c>
    </row>
    <row r="632" spans="1:10" ht="16.5" customHeight="1">
      <c r="A632" s="2">
        <v>629</v>
      </c>
      <c r="B632" s="23">
        <v>4</v>
      </c>
      <c r="C632" s="24" t="s">
        <v>1170</v>
      </c>
      <c r="D632" s="23">
        <v>85</v>
      </c>
      <c r="E632" s="23" t="s">
        <v>875</v>
      </c>
      <c r="F632" s="25" t="s">
        <v>1171</v>
      </c>
      <c r="G632" s="26">
        <v>2395875000</v>
      </c>
      <c r="H632" s="26">
        <v>2395875000</v>
      </c>
      <c r="I632" s="26">
        <v>0</v>
      </c>
      <c r="J632" s="26">
        <v>0</v>
      </c>
    </row>
    <row r="633" spans="1:10" ht="16.5" hidden="1" customHeight="1">
      <c r="A633" s="2">
        <v>630</v>
      </c>
      <c r="B633" s="10"/>
      <c r="C633" s="11" t="s">
        <v>1172</v>
      </c>
      <c r="D633" s="10"/>
      <c r="E633" s="10"/>
      <c r="F633" s="12" t="s">
        <v>165</v>
      </c>
      <c r="G633" s="13">
        <v>443737986</v>
      </c>
      <c r="H633" s="13">
        <v>443737986</v>
      </c>
      <c r="I633" s="13">
        <v>0</v>
      </c>
      <c r="J633" s="13">
        <v>0</v>
      </c>
    </row>
    <row r="634" spans="1:10" ht="16.5" hidden="1" customHeight="1">
      <c r="A634" s="2">
        <v>631</v>
      </c>
      <c r="B634" s="18">
        <v>3</v>
      </c>
      <c r="C634" s="19" t="s">
        <v>1173</v>
      </c>
      <c r="D634" s="18">
        <v>85</v>
      </c>
      <c r="E634" s="18"/>
      <c r="F634" s="20" t="s">
        <v>1174</v>
      </c>
      <c r="G634" s="21">
        <v>443737986</v>
      </c>
      <c r="H634" s="21">
        <v>443737986</v>
      </c>
      <c r="I634" s="21">
        <v>0</v>
      </c>
      <c r="J634" s="21">
        <v>0</v>
      </c>
    </row>
    <row r="635" spans="1:10" ht="16.5" customHeight="1">
      <c r="A635" s="2">
        <v>632</v>
      </c>
      <c r="B635" s="23">
        <v>4</v>
      </c>
      <c r="C635" s="24" t="s">
        <v>1175</v>
      </c>
      <c r="D635" s="23">
        <v>85</v>
      </c>
      <c r="E635" s="23" t="s">
        <v>37</v>
      </c>
      <c r="F635" s="25" t="s">
        <v>1176</v>
      </c>
      <c r="G635" s="26">
        <v>443737986</v>
      </c>
      <c r="H635" s="26">
        <v>443737986</v>
      </c>
      <c r="I635" s="26">
        <v>0</v>
      </c>
      <c r="J635" s="26">
        <v>0</v>
      </c>
    </row>
    <row r="636" spans="1:10" ht="16.5" hidden="1" customHeight="1">
      <c r="A636" s="2">
        <v>633</v>
      </c>
      <c r="B636" s="10"/>
      <c r="C636" s="11" t="s">
        <v>1177</v>
      </c>
      <c r="D636" s="10"/>
      <c r="E636" s="10"/>
      <c r="F636" s="12" t="s">
        <v>1178</v>
      </c>
      <c r="G636" s="13">
        <v>11761507115.030001</v>
      </c>
      <c r="H636" s="13">
        <v>5586325404.9099998</v>
      </c>
      <c r="I636" s="13">
        <v>5181311394</v>
      </c>
      <c r="J636" s="13">
        <v>5181311394</v>
      </c>
    </row>
    <row r="637" spans="1:10" ht="16.5" hidden="1" customHeight="1">
      <c r="A637" s="2">
        <v>634</v>
      </c>
      <c r="B637" s="14">
        <v>2</v>
      </c>
      <c r="C637" s="15" t="s">
        <v>1179</v>
      </c>
      <c r="D637" s="14"/>
      <c r="E637" s="14"/>
      <c r="F637" s="16" t="s">
        <v>1180</v>
      </c>
      <c r="G637" s="17">
        <v>0</v>
      </c>
      <c r="H637" s="17">
        <v>0</v>
      </c>
      <c r="I637" s="17">
        <v>0</v>
      </c>
      <c r="J637" s="17">
        <v>0</v>
      </c>
    </row>
    <row r="638" spans="1:10" ht="16.5" hidden="1" customHeight="1">
      <c r="A638" s="2">
        <v>635</v>
      </c>
      <c r="B638" s="10"/>
      <c r="C638" s="11" t="s">
        <v>1181</v>
      </c>
      <c r="D638" s="10"/>
      <c r="E638" s="10"/>
      <c r="F638" s="12" t="s">
        <v>165</v>
      </c>
      <c r="G638" s="13">
        <v>0</v>
      </c>
      <c r="H638" s="13">
        <v>0</v>
      </c>
      <c r="I638" s="13">
        <v>0</v>
      </c>
      <c r="J638" s="13">
        <v>0</v>
      </c>
    </row>
    <row r="639" spans="1:10" ht="16.5" hidden="1" customHeight="1">
      <c r="A639" s="2">
        <v>636</v>
      </c>
      <c r="B639" s="18">
        <v>3</v>
      </c>
      <c r="C639" s="19" t="s">
        <v>1182</v>
      </c>
      <c r="D639" s="18">
        <v>87</v>
      </c>
      <c r="E639" s="18"/>
      <c r="F639" s="20" t="s">
        <v>1183</v>
      </c>
      <c r="G639" s="21">
        <v>0</v>
      </c>
      <c r="H639" s="21">
        <v>0</v>
      </c>
      <c r="I639" s="21">
        <v>0</v>
      </c>
      <c r="J639" s="21">
        <v>0</v>
      </c>
    </row>
    <row r="640" spans="1:10" ht="16.5" customHeight="1">
      <c r="A640" s="2">
        <v>637</v>
      </c>
      <c r="B640" s="23">
        <v>4</v>
      </c>
      <c r="C640" s="24" t="s">
        <v>1184</v>
      </c>
      <c r="D640" s="23">
        <v>87</v>
      </c>
      <c r="E640" s="23" t="s">
        <v>25</v>
      </c>
      <c r="F640" s="25" t="s">
        <v>1185</v>
      </c>
      <c r="G640" s="26">
        <v>0</v>
      </c>
      <c r="H640" s="26">
        <v>0</v>
      </c>
      <c r="I640" s="26">
        <v>0</v>
      </c>
      <c r="J640" s="26">
        <v>0</v>
      </c>
    </row>
    <row r="641" spans="1:10" ht="16.5" hidden="1" customHeight="1">
      <c r="A641" s="2">
        <v>638</v>
      </c>
      <c r="B641" s="18">
        <v>3</v>
      </c>
      <c r="C641" s="19" t="s">
        <v>1186</v>
      </c>
      <c r="D641" s="18">
        <v>87</v>
      </c>
      <c r="E641" s="18"/>
      <c r="F641" s="20" t="s">
        <v>1187</v>
      </c>
      <c r="G641" s="21">
        <v>0</v>
      </c>
      <c r="H641" s="21">
        <v>0</v>
      </c>
      <c r="I641" s="21">
        <v>0</v>
      </c>
      <c r="J641" s="21">
        <v>0</v>
      </c>
    </row>
    <row r="642" spans="1:10" ht="16.5" customHeight="1">
      <c r="A642" s="2">
        <v>639</v>
      </c>
      <c r="B642" s="23">
        <v>4</v>
      </c>
      <c r="C642" s="24" t="s">
        <v>1188</v>
      </c>
      <c r="D642" s="23">
        <v>87</v>
      </c>
      <c r="E642" s="23" t="s">
        <v>25</v>
      </c>
      <c r="F642" s="25" t="s">
        <v>1189</v>
      </c>
      <c r="G642" s="26">
        <v>0</v>
      </c>
      <c r="H642" s="26">
        <v>0</v>
      </c>
      <c r="I642" s="26">
        <v>0</v>
      </c>
      <c r="J642" s="26">
        <v>0</v>
      </c>
    </row>
    <row r="643" spans="1:10" ht="16.5" hidden="1" customHeight="1">
      <c r="A643" s="2">
        <v>640</v>
      </c>
      <c r="B643" s="18">
        <v>3</v>
      </c>
      <c r="C643" s="19" t="s">
        <v>1190</v>
      </c>
      <c r="D643" s="18">
        <v>87</v>
      </c>
      <c r="E643" s="18"/>
      <c r="F643" s="20" t="s">
        <v>1183</v>
      </c>
      <c r="G643" s="21">
        <v>0</v>
      </c>
      <c r="H643" s="21">
        <v>0</v>
      </c>
      <c r="I643" s="21">
        <v>0</v>
      </c>
      <c r="J643" s="21">
        <v>0</v>
      </c>
    </row>
    <row r="644" spans="1:10" ht="16.5" customHeight="1">
      <c r="A644" s="2">
        <v>641</v>
      </c>
      <c r="B644" s="23">
        <v>4</v>
      </c>
      <c r="C644" s="24" t="s">
        <v>1191</v>
      </c>
      <c r="D644" s="23">
        <v>87</v>
      </c>
      <c r="E644" s="23" t="s">
        <v>37</v>
      </c>
      <c r="F644" s="25" t="s">
        <v>1192</v>
      </c>
      <c r="G644" s="26">
        <v>0</v>
      </c>
      <c r="H644" s="26">
        <v>0</v>
      </c>
      <c r="I644" s="26">
        <v>0</v>
      </c>
      <c r="J644" s="26">
        <v>0</v>
      </c>
    </row>
    <row r="645" spans="1:10" ht="16.5" hidden="1" customHeight="1">
      <c r="A645" s="2">
        <v>642</v>
      </c>
      <c r="B645" s="18">
        <v>3</v>
      </c>
      <c r="C645" s="19" t="s">
        <v>1193</v>
      </c>
      <c r="D645" s="18">
        <v>87</v>
      </c>
      <c r="E645" s="18"/>
      <c r="F645" s="20" t="s">
        <v>1194</v>
      </c>
      <c r="G645" s="21">
        <v>0</v>
      </c>
      <c r="H645" s="21">
        <v>0</v>
      </c>
      <c r="I645" s="21">
        <v>0</v>
      </c>
      <c r="J645" s="21">
        <v>0</v>
      </c>
    </row>
    <row r="646" spans="1:10" ht="16.5" customHeight="1">
      <c r="A646" s="2">
        <v>643</v>
      </c>
      <c r="B646" s="23">
        <v>4</v>
      </c>
      <c r="C646" s="24" t="s">
        <v>1195</v>
      </c>
      <c r="D646" s="23">
        <v>87</v>
      </c>
      <c r="E646" s="23" t="s">
        <v>414</v>
      </c>
      <c r="F646" s="25" t="s">
        <v>1196</v>
      </c>
      <c r="G646" s="26">
        <v>0</v>
      </c>
      <c r="H646" s="26">
        <v>0</v>
      </c>
      <c r="I646" s="26">
        <v>0</v>
      </c>
      <c r="J646" s="26">
        <v>0</v>
      </c>
    </row>
    <row r="647" spans="1:10" ht="16.5" customHeight="1">
      <c r="A647" s="2">
        <v>644</v>
      </c>
      <c r="B647" s="23">
        <v>4</v>
      </c>
      <c r="C647" s="24" t="s">
        <v>1197</v>
      </c>
      <c r="D647" s="23">
        <v>87</v>
      </c>
      <c r="E647" s="23" t="s">
        <v>37</v>
      </c>
      <c r="F647" s="25" t="s">
        <v>1198</v>
      </c>
      <c r="G647" s="26">
        <v>0</v>
      </c>
      <c r="H647" s="26">
        <v>0</v>
      </c>
      <c r="I647" s="26">
        <v>0</v>
      </c>
      <c r="J647" s="26">
        <v>0</v>
      </c>
    </row>
    <row r="648" spans="1:10" ht="16.5" hidden="1" customHeight="1">
      <c r="A648" s="2">
        <v>645</v>
      </c>
      <c r="B648" s="14">
        <v>2</v>
      </c>
      <c r="C648" s="15" t="s">
        <v>1199</v>
      </c>
      <c r="D648" s="14"/>
      <c r="E648" s="14"/>
      <c r="F648" s="16" t="s">
        <v>1200</v>
      </c>
      <c r="G648" s="17">
        <v>616996072.32000005</v>
      </c>
      <c r="H648" s="17">
        <v>1000000</v>
      </c>
      <c r="I648" s="17">
        <v>0</v>
      </c>
      <c r="J648" s="17">
        <v>0</v>
      </c>
    </row>
    <row r="649" spans="1:10" ht="16.5" hidden="1" customHeight="1">
      <c r="A649" s="2">
        <v>646</v>
      </c>
      <c r="B649" s="10"/>
      <c r="C649" s="11" t="s">
        <v>1201</v>
      </c>
      <c r="D649" s="10"/>
      <c r="E649" s="10"/>
      <c r="F649" s="12" t="s">
        <v>1202</v>
      </c>
      <c r="G649" s="13">
        <v>616996072.32000005</v>
      </c>
      <c r="H649" s="13">
        <v>1000000</v>
      </c>
      <c r="I649" s="13">
        <v>0</v>
      </c>
      <c r="J649" s="13">
        <v>0</v>
      </c>
    </row>
    <row r="650" spans="1:10" ht="16.5" hidden="1" customHeight="1">
      <c r="A650" s="2">
        <v>647</v>
      </c>
      <c r="B650" s="18">
        <v>3</v>
      </c>
      <c r="C650" s="19" t="s">
        <v>1203</v>
      </c>
      <c r="D650" s="18">
        <v>102</v>
      </c>
      <c r="E650" s="18"/>
      <c r="F650" s="20" t="s">
        <v>1204</v>
      </c>
      <c r="G650" s="21">
        <v>58496710.07</v>
      </c>
      <c r="H650" s="21">
        <v>0</v>
      </c>
      <c r="I650" s="21">
        <v>0</v>
      </c>
      <c r="J650" s="21">
        <v>0</v>
      </c>
    </row>
    <row r="651" spans="1:10" ht="16.5" customHeight="1">
      <c r="A651" s="2">
        <v>648</v>
      </c>
      <c r="B651" s="23">
        <v>4</v>
      </c>
      <c r="C651" s="24" t="s">
        <v>1205</v>
      </c>
      <c r="D651" s="23">
        <v>102</v>
      </c>
      <c r="E651" s="23" t="s">
        <v>1206</v>
      </c>
      <c r="F651" s="25" t="s">
        <v>1207</v>
      </c>
      <c r="G651" s="26">
        <v>58496710.07</v>
      </c>
      <c r="H651" s="26">
        <v>0</v>
      </c>
      <c r="I651" s="26">
        <v>0</v>
      </c>
      <c r="J651" s="26">
        <v>0</v>
      </c>
    </row>
    <row r="652" spans="1:10" ht="16.5" hidden="1" customHeight="1">
      <c r="A652" s="2">
        <v>649</v>
      </c>
      <c r="B652" s="18">
        <v>3</v>
      </c>
      <c r="C652" s="19" t="s">
        <v>1208</v>
      </c>
      <c r="D652" s="18">
        <v>102</v>
      </c>
      <c r="E652" s="18"/>
      <c r="F652" s="20" t="s">
        <v>1209</v>
      </c>
      <c r="G652" s="21">
        <v>77995613.010000005</v>
      </c>
      <c r="H652" s="21">
        <v>1000000</v>
      </c>
      <c r="I652" s="21">
        <v>0</v>
      </c>
      <c r="J652" s="21">
        <v>0</v>
      </c>
    </row>
    <row r="653" spans="1:10" ht="16.5" customHeight="1">
      <c r="A653" s="2">
        <v>650</v>
      </c>
      <c r="B653" s="23">
        <v>4</v>
      </c>
      <c r="C653" s="24" t="s">
        <v>1210</v>
      </c>
      <c r="D653" s="23">
        <v>102</v>
      </c>
      <c r="E653" s="23" t="s">
        <v>1206</v>
      </c>
      <c r="F653" s="25" t="s">
        <v>1211</v>
      </c>
      <c r="G653" s="26">
        <v>77995613.010000005</v>
      </c>
      <c r="H653" s="26">
        <v>1000000</v>
      </c>
      <c r="I653" s="26">
        <v>0</v>
      </c>
      <c r="J653" s="26">
        <v>0</v>
      </c>
    </row>
    <row r="654" spans="1:10" ht="16.5" hidden="1" customHeight="1">
      <c r="A654" s="2">
        <v>651</v>
      </c>
      <c r="B654" s="18">
        <v>3</v>
      </c>
      <c r="C654" s="19" t="s">
        <v>1212</v>
      </c>
      <c r="D654" s="18">
        <v>102</v>
      </c>
      <c r="E654" s="18"/>
      <c r="F654" s="20" t="s">
        <v>1213</v>
      </c>
      <c r="G654" s="21">
        <v>58496710.07</v>
      </c>
      <c r="H654" s="21">
        <v>0</v>
      </c>
      <c r="I654" s="21">
        <v>0</v>
      </c>
      <c r="J654" s="21">
        <v>0</v>
      </c>
    </row>
    <row r="655" spans="1:10" ht="16.5" customHeight="1">
      <c r="A655" s="2">
        <v>652</v>
      </c>
      <c r="B655" s="23">
        <v>4</v>
      </c>
      <c r="C655" s="24" t="s">
        <v>1214</v>
      </c>
      <c r="D655" s="23">
        <v>102</v>
      </c>
      <c r="E655" s="23" t="s">
        <v>1206</v>
      </c>
      <c r="F655" s="25" t="s">
        <v>1215</v>
      </c>
      <c r="G655" s="26">
        <v>58496710.07</v>
      </c>
      <c r="H655" s="26">
        <v>0</v>
      </c>
      <c r="I655" s="26">
        <v>0</v>
      </c>
      <c r="J655" s="26">
        <v>0</v>
      </c>
    </row>
    <row r="656" spans="1:10" ht="16.5" hidden="1" customHeight="1">
      <c r="A656" s="2">
        <v>653</v>
      </c>
      <c r="B656" s="18">
        <v>3</v>
      </c>
      <c r="C656" s="19" t="s">
        <v>1216</v>
      </c>
      <c r="D656" s="18">
        <v>102</v>
      </c>
      <c r="E656" s="18"/>
      <c r="F656" s="20" t="s">
        <v>1209</v>
      </c>
      <c r="G656" s="21">
        <v>417256093.64999998</v>
      </c>
      <c r="H656" s="21">
        <v>0</v>
      </c>
      <c r="I656" s="21">
        <v>0</v>
      </c>
      <c r="J656" s="21">
        <v>0</v>
      </c>
    </row>
    <row r="657" spans="1:10" ht="16.5" customHeight="1">
      <c r="A657" s="2">
        <v>654</v>
      </c>
      <c r="B657" s="23">
        <v>4</v>
      </c>
      <c r="C657" s="24" t="s">
        <v>1217</v>
      </c>
      <c r="D657" s="23">
        <v>102</v>
      </c>
      <c r="E657" s="23" t="s">
        <v>1218</v>
      </c>
      <c r="F657" s="25" t="s">
        <v>1219</v>
      </c>
      <c r="G657" s="26">
        <v>417256093.64999998</v>
      </c>
      <c r="H657" s="26">
        <v>0</v>
      </c>
      <c r="I657" s="26">
        <v>0</v>
      </c>
      <c r="J657" s="26">
        <v>0</v>
      </c>
    </row>
    <row r="658" spans="1:10" ht="16.5" hidden="1" customHeight="1">
      <c r="A658" s="2">
        <v>655</v>
      </c>
      <c r="B658" s="18">
        <v>3</v>
      </c>
      <c r="C658" s="19" t="s">
        <v>1220</v>
      </c>
      <c r="D658" s="18">
        <v>102</v>
      </c>
      <c r="E658" s="18"/>
      <c r="F658" s="20" t="s">
        <v>1209</v>
      </c>
      <c r="G658" s="21">
        <v>1750945.52</v>
      </c>
      <c r="H658" s="21">
        <v>0</v>
      </c>
      <c r="I658" s="21">
        <v>0</v>
      </c>
      <c r="J658" s="21">
        <v>0</v>
      </c>
    </row>
    <row r="659" spans="1:10" ht="16.5" customHeight="1">
      <c r="A659" s="2">
        <v>656</v>
      </c>
      <c r="B659" s="23">
        <v>4</v>
      </c>
      <c r="C659" s="24" t="s">
        <v>1221</v>
      </c>
      <c r="D659" s="23">
        <v>102</v>
      </c>
      <c r="E659" s="23" t="s">
        <v>1222</v>
      </c>
      <c r="F659" s="25" t="s">
        <v>1223</v>
      </c>
      <c r="G659" s="26">
        <v>1750945.52</v>
      </c>
      <c r="H659" s="26">
        <v>0</v>
      </c>
      <c r="I659" s="26">
        <v>0</v>
      </c>
      <c r="J659" s="26">
        <v>0</v>
      </c>
    </row>
    <row r="660" spans="1:10" ht="16.5" hidden="1" customHeight="1">
      <c r="A660" s="2">
        <v>657</v>
      </c>
      <c r="B660" s="18">
        <v>3</v>
      </c>
      <c r="C660" s="19" t="s">
        <v>1224</v>
      </c>
      <c r="D660" s="18">
        <v>102</v>
      </c>
      <c r="E660" s="18"/>
      <c r="F660" s="20" t="s">
        <v>1225</v>
      </c>
      <c r="G660" s="21">
        <v>1500000</v>
      </c>
      <c r="H660" s="21">
        <v>0</v>
      </c>
      <c r="I660" s="21">
        <v>0</v>
      </c>
      <c r="J660" s="21">
        <v>0</v>
      </c>
    </row>
    <row r="661" spans="1:10" ht="16.5" customHeight="1">
      <c r="A661" s="2">
        <v>658</v>
      </c>
      <c r="B661" s="23">
        <v>4</v>
      </c>
      <c r="C661" s="24" t="s">
        <v>1226</v>
      </c>
      <c r="D661" s="23">
        <v>102</v>
      </c>
      <c r="E661" s="23" t="s">
        <v>1218</v>
      </c>
      <c r="F661" s="25" t="s">
        <v>1227</v>
      </c>
      <c r="G661" s="26">
        <v>1500000</v>
      </c>
      <c r="H661" s="26">
        <v>0</v>
      </c>
      <c r="I661" s="26">
        <v>0</v>
      </c>
      <c r="J661" s="26">
        <v>0</v>
      </c>
    </row>
    <row r="662" spans="1:10" ht="16.5" hidden="1" customHeight="1">
      <c r="A662" s="2">
        <v>659</v>
      </c>
      <c r="B662" s="18">
        <v>3</v>
      </c>
      <c r="C662" s="19" t="s">
        <v>1228</v>
      </c>
      <c r="D662" s="18">
        <v>102</v>
      </c>
      <c r="E662" s="18"/>
      <c r="F662" s="20" t="s">
        <v>1213</v>
      </c>
      <c r="G662" s="21">
        <v>1500000</v>
      </c>
      <c r="H662" s="21">
        <v>0</v>
      </c>
      <c r="I662" s="21">
        <v>0</v>
      </c>
      <c r="J662" s="21">
        <v>0</v>
      </c>
    </row>
    <row r="663" spans="1:10" ht="16.5" customHeight="1">
      <c r="A663" s="2">
        <v>660</v>
      </c>
      <c r="B663" s="23">
        <v>4</v>
      </c>
      <c r="C663" s="24" t="s">
        <v>1229</v>
      </c>
      <c r="D663" s="23">
        <v>102</v>
      </c>
      <c r="E663" s="23" t="s">
        <v>1218</v>
      </c>
      <c r="F663" s="25" t="s">
        <v>1230</v>
      </c>
      <c r="G663" s="26">
        <v>1500000</v>
      </c>
      <c r="H663" s="26">
        <v>0</v>
      </c>
      <c r="I663" s="26">
        <v>0</v>
      </c>
      <c r="J663" s="26">
        <v>0</v>
      </c>
    </row>
    <row r="664" spans="1:10" ht="16.5" hidden="1" customHeight="1">
      <c r="A664" s="2">
        <v>661</v>
      </c>
      <c r="B664" s="14">
        <v>2</v>
      </c>
      <c r="C664" s="15" t="s">
        <v>1231</v>
      </c>
      <c r="D664" s="14"/>
      <c r="E664" s="14"/>
      <c r="F664" s="16" t="s">
        <v>1232</v>
      </c>
      <c r="G664" s="17">
        <v>636500000</v>
      </c>
      <c r="H664" s="17">
        <v>636500000</v>
      </c>
      <c r="I664" s="17">
        <v>509200000</v>
      </c>
      <c r="J664" s="17">
        <v>509200000</v>
      </c>
    </row>
    <row r="665" spans="1:10" ht="16.5" hidden="1" customHeight="1">
      <c r="A665" s="2">
        <v>662</v>
      </c>
      <c r="B665" s="10"/>
      <c r="C665" s="11" t="s">
        <v>1233</v>
      </c>
      <c r="D665" s="10"/>
      <c r="E665" s="10"/>
      <c r="F665" s="12" t="s">
        <v>165</v>
      </c>
      <c r="G665" s="13">
        <v>636500000</v>
      </c>
      <c r="H665" s="13">
        <v>636500000</v>
      </c>
      <c r="I665" s="13">
        <v>509200000</v>
      </c>
      <c r="J665" s="13">
        <v>509200000</v>
      </c>
    </row>
    <row r="666" spans="1:10" ht="16.5" hidden="1" customHeight="1">
      <c r="A666" s="2">
        <v>663</v>
      </c>
      <c r="B666" s="18">
        <v>3</v>
      </c>
      <c r="C666" s="19" t="s">
        <v>1234</v>
      </c>
      <c r="D666" s="18">
        <v>89</v>
      </c>
      <c r="E666" s="18"/>
      <c r="F666" s="20" t="s">
        <v>1235</v>
      </c>
      <c r="G666" s="21">
        <v>20000000</v>
      </c>
      <c r="H666" s="21">
        <v>20000000</v>
      </c>
      <c r="I666" s="21">
        <v>0</v>
      </c>
      <c r="J666" s="21">
        <v>0</v>
      </c>
    </row>
    <row r="667" spans="1:10" ht="16.5" customHeight="1">
      <c r="A667" s="2">
        <v>664</v>
      </c>
      <c r="B667" s="23">
        <v>4</v>
      </c>
      <c r="C667" s="24" t="s">
        <v>1236</v>
      </c>
      <c r="D667" s="23">
        <v>89</v>
      </c>
      <c r="E667" s="23" t="s">
        <v>25</v>
      </c>
      <c r="F667" s="25" t="s">
        <v>1237</v>
      </c>
      <c r="G667" s="26">
        <v>20000000</v>
      </c>
      <c r="H667" s="26">
        <v>20000000</v>
      </c>
      <c r="I667" s="26">
        <v>0</v>
      </c>
      <c r="J667" s="26">
        <v>0</v>
      </c>
    </row>
    <row r="668" spans="1:10" ht="16.5" hidden="1" customHeight="1">
      <c r="A668" s="2">
        <v>665</v>
      </c>
      <c r="B668" s="18">
        <v>3</v>
      </c>
      <c r="C668" s="19" t="s">
        <v>1238</v>
      </c>
      <c r="D668" s="18">
        <v>89</v>
      </c>
      <c r="E668" s="18"/>
      <c r="F668" s="20" t="s">
        <v>1239</v>
      </c>
      <c r="G668" s="21">
        <v>16500000</v>
      </c>
      <c r="H668" s="21">
        <v>16500000</v>
      </c>
      <c r="I668" s="21">
        <v>0</v>
      </c>
      <c r="J668" s="21">
        <v>0</v>
      </c>
    </row>
    <row r="669" spans="1:10" ht="16.5" customHeight="1">
      <c r="A669" s="2">
        <v>666</v>
      </c>
      <c r="B669" s="23">
        <v>4</v>
      </c>
      <c r="C669" s="24" t="s">
        <v>1240</v>
      </c>
      <c r="D669" s="23">
        <v>89</v>
      </c>
      <c r="E669" s="23" t="s">
        <v>25</v>
      </c>
      <c r="F669" s="25" t="s">
        <v>1241</v>
      </c>
      <c r="G669" s="26">
        <v>16500000</v>
      </c>
      <c r="H669" s="26">
        <v>16500000</v>
      </c>
      <c r="I669" s="26">
        <v>0</v>
      </c>
      <c r="J669" s="26">
        <v>0</v>
      </c>
    </row>
    <row r="670" spans="1:10" ht="16.5" hidden="1" customHeight="1">
      <c r="A670" s="2">
        <v>667</v>
      </c>
      <c r="B670" s="18">
        <v>3</v>
      </c>
      <c r="C670" s="19" t="s">
        <v>1242</v>
      </c>
      <c r="D670" s="18">
        <v>89</v>
      </c>
      <c r="E670" s="18"/>
      <c r="F670" s="20" t="s">
        <v>1235</v>
      </c>
      <c r="G670" s="21">
        <v>600000000</v>
      </c>
      <c r="H670" s="21">
        <v>600000000</v>
      </c>
      <c r="I670" s="21">
        <v>509200000</v>
      </c>
      <c r="J670" s="21">
        <v>509200000</v>
      </c>
    </row>
    <row r="671" spans="1:10" ht="16.5" customHeight="1">
      <c r="A671" s="2">
        <v>668</v>
      </c>
      <c r="B671" s="23">
        <v>4</v>
      </c>
      <c r="C671" s="24" t="s">
        <v>1243</v>
      </c>
      <c r="D671" s="23">
        <v>89</v>
      </c>
      <c r="E671" s="23" t="s">
        <v>37</v>
      </c>
      <c r="F671" s="25" t="s">
        <v>1244</v>
      </c>
      <c r="G671" s="26">
        <v>600000000</v>
      </c>
      <c r="H671" s="26">
        <v>600000000</v>
      </c>
      <c r="I671" s="26">
        <v>509200000</v>
      </c>
      <c r="J671" s="26">
        <v>509200000</v>
      </c>
    </row>
    <row r="672" spans="1:10" ht="16.5" hidden="1" customHeight="1">
      <c r="A672" s="2">
        <v>669</v>
      </c>
      <c r="B672" s="14">
        <v>2</v>
      </c>
      <c r="C672" s="15" t="s">
        <v>1245</v>
      </c>
      <c r="D672" s="14"/>
      <c r="E672" s="14"/>
      <c r="F672" s="16" t="s">
        <v>1246</v>
      </c>
      <c r="G672" s="17">
        <v>8809556610.7099991</v>
      </c>
      <c r="H672" s="17">
        <v>3385968806.9099998</v>
      </c>
      <c r="I672" s="17">
        <v>3160538316</v>
      </c>
      <c r="J672" s="17">
        <v>3160538316</v>
      </c>
    </row>
    <row r="673" spans="1:10" ht="16.5" hidden="1" customHeight="1">
      <c r="A673" s="2">
        <v>670</v>
      </c>
      <c r="B673" s="10"/>
      <c r="C673" s="11" t="s">
        <v>1247</v>
      </c>
      <c r="D673" s="10"/>
      <c r="E673" s="10"/>
      <c r="F673" s="12" t="s">
        <v>658</v>
      </c>
      <c r="G673" s="13">
        <v>4812464350.2700005</v>
      </c>
      <c r="H673" s="13">
        <v>2476019992</v>
      </c>
      <c r="I673" s="13">
        <v>2476019992</v>
      </c>
      <c r="J673" s="13">
        <v>2476019992</v>
      </c>
    </row>
    <row r="674" spans="1:10" ht="16.5" hidden="1" customHeight="1">
      <c r="A674" s="2">
        <v>671</v>
      </c>
      <c r="B674" s="18">
        <v>3</v>
      </c>
      <c r="C674" s="19" t="s">
        <v>1248</v>
      </c>
      <c r="D674" s="18">
        <v>96</v>
      </c>
      <c r="E674" s="18"/>
      <c r="F674" s="20" t="s">
        <v>1249</v>
      </c>
      <c r="G674" s="21">
        <v>0</v>
      </c>
      <c r="H674" s="21">
        <v>0</v>
      </c>
      <c r="I674" s="21">
        <v>0</v>
      </c>
      <c r="J674" s="21">
        <v>0</v>
      </c>
    </row>
    <row r="675" spans="1:10" ht="16.5" customHeight="1">
      <c r="A675" s="2">
        <v>672</v>
      </c>
      <c r="B675" s="23">
        <v>4</v>
      </c>
      <c r="C675" s="24" t="s">
        <v>1250</v>
      </c>
      <c r="D675" s="23">
        <v>96</v>
      </c>
      <c r="E675" s="23" t="s">
        <v>1206</v>
      </c>
      <c r="F675" s="25" t="s">
        <v>1251</v>
      </c>
      <c r="G675" s="26">
        <v>0</v>
      </c>
      <c r="H675" s="26">
        <v>0</v>
      </c>
      <c r="I675" s="26">
        <v>0</v>
      </c>
      <c r="J675" s="26">
        <v>0</v>
      </c>
    </row>
    <row r="676" spans="1:10" ht="16.5" hidden="1" customHeight="1">
      <c r="A676" s="2">
        <v>673</v>
      </c>
      <c r="B676" s="18">
        <v>3</v>
      </c>
      <c r="C676" s="19" t="s">
        <v>1252</v>
      </c>
      <c r="D676" s="18">
        <v>96</v>
      </c>
      <c r="E676" s="18"/>
      <c r="F676" s="20" t="s">
        <v>1253</v>
      </c>
      <c r="G676" s="21">
        <v>77850270</v>
      </c>
      <c r="H676" s="21">
        <v>0</v>
      </c>
      <c r="I676" s="21">
        <v>0</v>
      </c>
      <c r="J676" s="21">
        <v>0</v>
      </c>
    </row>
    <row r="677" spans="1:10" ht="16.5" customHeight="1">
      <c r="A677" s="2">
        <v>674</v>
      </c>
      <c r="B677" s="23">
        <v>4</v>
      </c>
      <c r="C677" s="24" t="s">
        <v>1254</v>
      </c>
      <c r="D677" s="23">
        <v>96</v>
      </c>
      <c r="E677" s="23" t="s">
        <v>1222</v>
      </c>
      <c r="F677" s="25" t="s">
        <v>1255</v>
      </c>
      <c r="G677" s="26">
        <v>77850270</v>
      </c>
      <c r="H677" s="26">
        <v>0</v>
      </c>
      <c r="I677" s="26">
        <v>0</v>
      </c>
      <c r="J677" s="26">
        <v>0</v>
      </c>
    </row>
    <row r="678" spans="1:10" ht="16.5" hidden="1" customHeight="1">
      <c r="A678" s="2">
        <v>675</v>
      </c>
      <c r="B678" s="18">
        <v>3</v>
      </c>
      <c r="C678" s="19" t="s">
        <v>1256</v>
      </c>
      <c r="D678" s="18">
        <v>96</v>
      </c>
      <c r="E678" s="18"/>
      <c r="F678" s="20" t="s">
        <v>1257</v>
      </c>
      <c r="G678" s="21">
        <v>3417970487</v>
      </c>
      <c r="H678" s="21">
        <v>1599138914</v>
      </c>
      <c r="I678" s="21">
        <v>1599138914</v>
      </c>
      <c r="J678" s="21">
        <v>1599138914</v>
      </c>
    </row>
    <row r="679" spans="1:10" ht="16.5" customHeight="1">
      <c r="A679" s="2">
        <v>676</v>
      </c>
      <c r="B679" s="23">
        <v>4</v>
      </c>
      <c r="C679" s="24" t="s">
        <v>1258</v>
      </c>
      <c r="D679" s="23">
        <v>96</v>
      </c>
      <c r="E679" s="23" t="s">
        <v>662</v>
      </c>
      <c r="F679" s="25" t="s">
        <v>1259</v>
      </c>
      <c r="G679" s="26">
        <v>3417970487</v>
      </c>
      <c r="H679" s="26">
        <v>1599138914</v>
      </c>
      <c r="I679" s="26">
        <v>1599138914</v>
      </c>
      <c r="J679" s="26">
        <v>1599138914</v>
      </c>
    </row>
    <row r="680" spans="1:10" ht="16.5" hidden="1" customHeight="1">
      <c r="A680" s="2">
        <v>677</v>
      </c>
      <c r="B680" s="18">
        <v>3</v>
      </c>
      <c r="C680" s="19" t="s">
        <v>1260</v>
      </c>
      <c r="D680" s="18">
        <v>91</v>
      </c>
      <c r="E680" s="18"/>
      <c r="F680" s="20" t="s">
        <v>1261</v>
      </c>
      <c r="G680" s="21">
        <v>360210561.32999998</v>
      </c>
      <c r="H680" s="21">
        <v>131892046.06</v>
      </c>
      <c r="I680" s="21">
        <v>131892046.06</v>
      </c>
      <c r="J680" s="21">
        <v>131892046.06</v>
      </c>
    </row>
    <row r="681" spans="1:10" ht="16.5" customHeight="1">
      <c r="A681" s="2">
        <v>678</v>
      </c>
      <c r="B681" s="23">
        <v>4</v>
      </c>
      <c r="C681" s="24" t="s">
        <v>1262</v>
      </c>
      <c r="D681" s="23">
        <v>91</v>
      </c>
      <c r="E681" s="23" t="s">
        <v>875</v>
      </c>
      <c r="F681" s="25" t="s">
        <v>1263</v>
      </c>
      <c r="G681" s="26">
        <v>360210561.32999998</v>
      </c>
      <c r="H681" s="26">
        <v>131892046.06</v>
      </c>
      <c r="I681" s="26">
        <v>131892046.06</v>
      </c>
      <c r="J681" s="26">
        <v>131892046.06</v>
      </c>
    </row>
    <row r="682" spans="1:10" ht="16.5" hidden="1" customHeight="1">
      <c r="A682" s="2">
        <v>679</v>
      </c>
      <c r="B682" s="18">
        <v>3</v>
      </c>
      <c r="C682" s="19" t="s">
        <v>1264</v>
      </c>
      <c r="D682" s="18">
        <v>91</v>
      </c>
      <c r="E682" s="18"/>
      <c r="F682" s="20" t="s">
        <v>1265</v>
      </c>
      <c r="G682" s="21">
        <v>194989031.94</v>
      </c>
      <c r="H682" s="21">
        <v>194989031.94</v>
      </c>
      <c r="I682" s="21">
        <v>194989031.94</v>
      </c>
      <c r="J682" s="21">
        <v>194989031.94</v>
      </c>
    </row>
    <row r="683" spans="1:10" ht="16.5" customHeight="1">
      <c r="A683" s="2">
        <v>680</v>
      </c>
      <c r="B683" s="23">
        <v>4</v>
      </c>
      <c r="C683" s="24" t="s">
        <v>1266</v>
      </c>
      <c r="D683" s="23">
        <v>91</v>
      </c>
      <c r="E683" s="23" t="s">
        <v>1206</v>
      </c>
      <c r="F683" s="25" t="s">
        <v>1267</v>
      </c>
      <c r="G683" s="26">
        <v>194989031.94</v>
      </c>
      <c r="H683" s="26">
        <v>194989031.94</v>
      </c>
      <c r="I683" s="26">
        <v>194989031.94</v>
      </c>
      <c r="J683" s="26">
        <v>194989031.94</v>
      </c>
    </row>
    <row r="684" spans="1:10" ht="16.5" hidden="1" customHeight="1">
      <c r="A684" s="2">
        <v>681</v>
      </c>
      <c r="B684" s="18">
        <v>3</v>
      </c>
      <c r="C684" s="19" t="s">
        <v>1268</v>
      </c>
      <c r="D684" s="18">
        <v>91</v>
      </c>
      <c r="E684" s="18"/>
      <c r="F684" s="20" t="s">
        <v>1269</v>
      </c>
      <c r="G684" s="21">
        <v>211444000</v>
      </c>
      <c r="H684" s="21">
        <v>0</v>
      </c>
      <c r="I684" s="21">
        <v>0</v>
      </c>
      <c r="J684" s="21">
        <v>0</v>
      </c>
    </row>
    <row r="685" spans="1:10" ht="16.5" customHeight="1">
      <c r="A685" s="2">
        <v>682</v>
      </c>
      <c r="B685" s="23">
        <v>4</v>
      </c>
      <c r="C685" s="24" t="s">
        <v>1270</v>
      </c>
      <c r="D685" s="23">
        <v>91</v>
      </c>
      <c r="E685" s="23" t="s">
        <v>662</v>
      </c>
      <c r="F685" s="25" t="s">
        <v>1271</v>
      </c>
      <c r="G685" s="26">
        <v>211444000</v>
      </c>
      <c r="H685" s="26">
        <v>0</v>
      </c>
      <c r="I685" s="26">
        <v>0</v>
      </c>
      <c r="J685" s="26">
        <v>0</v>
      </c>
    </row>
    <row r="686" spans="1:10" ht="16.5" hidden="1" customHeight="1">
      <c r="A686" s="2">
        <v>683</v>
      </c>
      <c r="B686" s="18">
        <v>3</v>
      </c>
      <c r="C686" s="19" t="s">
        <v>1272</v>
      </c>
      <c r="D686" s="18">
        <v>91</v>
      </c>
      <c r="E686" s="18"/>
      <c r="F686" s="20" t="s">
        <v>1265</v>
      </c>
      <c r="G686" s="21">
        <v>550000000</v>
      </c>
      <c r="H686" s="21">
        <v>550000000</v>
      </c>
      <c r="I686" s="21">
        <v>550000000</v>
      </c>
      <c r="J686" s="21">
        <v>550000000</v>
      </c>
    </row>
    <row r="687" spans="1:10" ht="16.5" customHeight="1">
      <c r="A687" s="2">
        <v>684</v>
      </c>
      <c r="B687" s="23">
        <v>4</v>
      </c>
      <c r="C687" s="24" t="s">
        <v>1273</v>
      </c>
      <c r="D687" s="23">
        <v>91</v>
      </c>
      <c r="E687" s="23" t="s">
        <v>37</v>
      </c>
      <c r="F687" s="25" t="s">
        <v>1274</v>
      </c>
      <c r="G687" s="26">
        <v>550000000</v>
      </c>
      <c r="H687" s="26">
        <v>550000000</v>
      </c>
      <c r="I687" s="26">
        <v>550000000</v>
      </c>
      <c r="J687" s="26">
        <v>550000000</v>
      </c>
    </row>
    <row r="688" spans="1:10" ht="16.5" hidden="1" customHeight="1">
      <c r="A688" s="2">
        <v>685</v>
      </c>
      <c r="B688" s="10"/>
      <c r="C688" s="11" t="s">
        <v>1275</v>
      </c>
      <c r="D688" s="10"/>
      <c r="E688" s="10"/>
      <c r="F688" s="12" t="s">
        <v>1202</v>
      </c>
      <c r="G688" s="13">
        <v>3087143445.5300002</v>
      </c>
      <c r="H688" s="13">
        <v>0</v>
      </c>
      <c r="I688" s="13">
        <v>0</v>
      </c>
      <c r="J688" s="13">
        <v>0</v>
      </c>
    </row>
    <row r="689" spans="1:10" ht="16.5" hidden="1" customHeight="1">
      <c r="A689" s="2">
        <v>686</v>
      </c>
      <c r="B689" s="18">
        <v>3</v>
      </c>
      <c r="C689" s="19" t="s">
        <v>1276</v>
      </c>
      <c r="D689" s="18">
        <v>102</v>
      </c>
      <c r="E689" s="18"/>
      <c r="F689" s="20" t="s">
        <v>1277</v>
      </c>
      <c r="G689" s="21">
        <v>836207847</v>
      </c>
      <c r="H689" s="21">
        <v>0</v>
      </c>
      <c r="I689" s="21">
        <v>0</v>
      </c>
      <c r="J689" s="21">
        <v>0</v>
      </c>
    </row>
    <row r="690" spans="1:10" ht="16.5" customHeight="1">
      <c r="A690" s="2">
        <v>687</v>
      </c>
      <c r="B690" s="23">
        <v>4</v>
      </c>
      <c r="C690" s="24" t="s">
        <v>1278</v>
      </c>
      <c r="D690" s="23">
        <v>102</v>
      </c>
      <c r="E690" s="23" t="s">
        <v>1279</v>
      </c>
      <c r="F690" s="25" t="s">
        <v>1280</v>
      </c>
      <c r="G690" s="26">
        <v>836207847</v>
      </c>
      <c r="H690" s="26">
        <v>0</v>
      </c>
      <c r="I690" s="26">
        <v>0</v>
      </c>
      <c r="J690" s="26">
        <v>0</v>
      </c>
    </row>
    <row r="691" spans="1:10" ht="16.5" hidden="1" customHeight="1">
      <c r="A691" s="2">
        <v>688</v>
      </c>
      <c r="B691" s="18">
        <v>3</v>
      </c>
      <c r="C691" s="19" t="s">
        <v>1281</v>
      </c>
      <c r="D691" s="18">
        <v>102</v>
      </c>
      <c r="E691" s="18"/>
      <c r="F691" s="20" t="s">
        <v>1277</v>
      </c>
      <c r="G691" s="21">
        <v>8147803</v>
      </c>
      <c r="H691" s="21">
        <v>0</v>
      </c>
      <c r="I691" s="21">
        <v>0</v>
      </c>
      <c r="J691" s="21">
        <v>0</v>
      </c>
    </row>
    <row r="692" spans="1:10" ht="16.5" customHeight="1">
      <c r="A692" s="2">
        <v>689</v>
      </c>
      <c r="B692" s="23">
        <v>4</v>
      </c>
      <c r="C692" s="24" t="s">
        <v>1282</v>
      </c>
      <c r="D692" s="23">
        <v>102</v>
      </c>
      <c r="E692" s="23" t="s">
        <v>1283</v>
      </c>
      <c r="F692" s="25" t="s">
        <v>1284</v>
      </c>
      <c r="G692" s="26">
        <v>8147803</v>
      </c>
      <c r="H692" s="26">
        <v>0</v>
      </c>
      <c r="I692" s="26">
        <v>0</v>
      </c>
      <c r="J692" s="26">
        <v>0</v>
      </c>
    </row>
    <row r="693" spans="1:10" ht="16.5" hidden="1" customHeight="1">
      <c r="A693" s="2">
        <v>690</v>
      </c>
      <c r="B693" s="18">
        <v>3</v>
      </c>
      <c r="C693" s="19" t="s">
        <v>1285</v>
      </c>
      <c r="D693" s="18">
        <v>102</v>
      </c>
      <c r="E693" s="18"/>
      <c r="F693" s="20" t="s">
        <v>1277</v>
      </c>
      <c r="G693" s="21">
        <v>2242787795.5300002</v>
      </c>
      <c r="H693" s="21">
        <v>0</v>
      </c>
      <c r="I693" s="21">
        <v>0</v>
      </c>
      <c r="J693" s="21">
        <v>0</v>
      </c>
    </row>
    <row r="694" spans="1:10" ht="16.5" customHeight="1">
      <c r="A694" s="2">
        <v>691</v>
      </c>
      <c r="B694" s="23">
        <v>4</v>
      </c>
      <c r="C694" s="24" t="s">
        <v>1286</v>
      </c>
      <c r="D694" s="23">
        <v>102</v>
      </c>
      <c r="E694" s="23" t="s">
        <v>1287</v>
      </c>
      <c r="F694" s="25" t="s">
        <v>1288</v>
      </c>
      <c r="G694" s="26">
        <v>2242787795.5300002</v>
      </c>
      <c r="H694" s="26">
        <v>0</v>
      </c>
      <c r="I694" s="26">
        <v>0</v>
      </c>
      <c r="J694" s="26">
        <v>0</v>
      </c>
    </row>
    <row r="695" spans="1:10" ht="16.5" hidden="1" customHeight="1">
      <c r="A695" s="2">
        <v>692</v>
      </c>
      <c r="B695" s="10"/>
      <c r="C695" s="11" t="s">
        <v>1289</v>
      </c>
      <c r="D695" s="10"/>
      <c r="E695" s="10"/>
      <c r="F695" s="12" t="s">
        <v>1290</v>
      </c>
      <c r="G695" s="13">
        <v>909948814.90999997</v>
      </c>
      <c r="H695" s="13">
        <v>909948814.90999997</v>
      </c>
      <c r="I695" s="13">
        <v>684518324</v>
      </c>
      <c r="J695" s="13">
        <v>684518324</v>
      </c>
    </row>
    <row r="696" spans="1:10" ht="16.5" hidden="1" customHeight="1">
      <c r="A696" s="2">
        <v>693</v>
      </c>
      <c r="B696" s="18">
        <v>3</v>
      </c>
      <c r="C696" s="19" t="s">
        <v>1291</v>
      </c>
      <c r="D696" s="18">
        <v>94</v>
      </c>
      <c r="E696" s="18"/>
      <c r="F696" s="20" t="s">
        <v>1292</v>
      </c>
      <c r="G696" s="21">
        <v>909948814.90999997</v>
      </c>
      <c r="H696" s="21">
        <v>909948814.90999997</v>
      </c>
      <c r="I696" s="21">
        <v>684518324</v>
      </c>
      <c r="J696" s="21">
        <v>684518324</v>
      </c>
    </row>
    <row r="697" spans="1:10" ht="16.5" customHeight="1">
      <c r="A697" s="2">
        <v>694</v>
      </c>
      <c r="B697" s="23">
        <v>4</v>
      </c>
      <c r="C697" s="24" t="s">
        <v>1293</v>
      </c>
      <c r="D697" s="23">
        <v>94</v>
      </c>
      <c r="E697" s="23" t="s">
        <v>1206</v>
      </c>
      <c r="F697" s="25" t="s">
        <v>1294</v>
      </c>
      <c r="G697" s="26">
        <v>909948814.90999997</v>
      </c>
      <c r="H697" s="26">
        <v>909948814.90999997</v>
      </c>
      <c r="I697" s="26">
        <v>684518324</v>
      </c>
      <c r="J697" s="26">
        <v>684518324</v>
      </c>
    </row>
    <row r="698" spans="1:10" ht="16.5" hidden="1" customHeight="1">
      <c r="A698" s="2">
        <v>695</v>
      </c>
      <c r="B698" s="14">
        <v>2</v>
      </c>
      <c r="C698" s="15" t="s">
        <v>1295</v>
      </c>
      <c r="D698" s="14"/>
      <c r="E698" s="14"/>
      <c r="F698" s="16" t="s">
        <v>1296</v>
      </c>
      <c r="G698" s="17">
        <v>651785598</v>
      </c>
      <c r="H698" s="17">
        <v>645785598</v>
      </c>
      <c r="I698" s="17">
        <v>594502078</v>
      </c>
      <c r="J698" s="17">
        <v>594502078</v>
      </c>
    </row>
    <row r="699" spans="1:10" ht="16.5" hidden="1" customHeight="1">
      <c r="A699" s="2">
        <v>696</v>
      </c>
      <c r="B699" s="10"/>
      <c r="C699" s="11" t="s">
        <v>1297</v>
      </c>
      <c r="D699" s="10"/>
      <c r="E699" s="10"/>
      <c r="F699" s="12" t="s">
        <v>165</v>
      </c>
      <c r="G699" s="13">
        <v>651785598</v>
      </c>
      <c r="H699" s="13">
        <v>645785598</v>
      </c>
      <c r="I699" s="13">
        <v>594502078</v>
      </c>
      <c r="J699" s="13">
        <v>594502078</v>
      </c>
    </row>
    <row r="700" spans="1:10" ht="16.5" hidden="1" customHeight="1">
      <c r="A700" s="2">
        <v>697</v>
      </c>
      <c r="B700" s="18">
        <v>3</v>
      </c>
      <c r="C700" s="19" t="s">
        <v>1298</v>
      </c>
      <c r="D700" s="18">
        <v>89</v>
      </c>
      <c r="E700" s="18"/>
      <c r="F700" s="20" t="s">
        <v>1299</v>
      </c>
      <c r="G700" s="21">
        <v>32285598</v>
      </c>
      <c r="H700" s="21">
        <v>29285598</v>
      </c>
      <c r="I700" s="21">
        <v>0</v>
      </c>
      <c r="J700" s="21">
        <v>0</v>
      </c>
    </row>
    <row r="701" spans="1:10" ht="16.5" customHeight="1">
      <c r="A701" s="2">
        <v>698</v>
      </c>
      <c r="B701" s="23">
        <v>4</v>
      </c>
      <c r="C701" s="24" t="s">
        <v>1300</v>
      </c>
      <c r="D701" s="23">
        <v>89</v>
      </c>
      <c r="E701" s="23" t="s">
        <v>25</v>
      </c>
      <c r="F701" s="25" t="s">
        <v>1301</v>
      </c>
      <c r="G701" s="26">
        <v>32285598</v>
      </c>
      <c r="H701" s="26">
        <v>29285598</v>
      </c>
      <c r="I701" s="26">
        <v>0</v>
      </c>
      <c r="J701" s="26">
        <v>0</v>
      </c>
    </row>
    <row r="702" spans="1:10" ht="16.5" hidden="1" customHeight="1">
      <c r="A702" s="2">
        <v>699</v>
      </c>
      <c r="B702" s="18">
        <v>3</v>
      </c>
      <c r="C702" s="19" t="s">
        <v>1302</v>
      </c>
      <c r="D702" s="18">
        <v>89</v>
      </c>
      <c r="E702" s="18"/>
      <c r="F702" s="20" t="s">
        <v>1239</v>
      </c>
      <c r="G702" s="21">
        <v>16500000</v>
      </c>
      <c r="H702" s="21">
        <v>16500000</v>
      </c>
      <c r="I702" s="21">
        <v>0</v>
      </c>
      <c r="J702" s="21">
        <v>0</v>
      </c>
    </row>
    <row r="703" spans="1:10" ht="16.5" customHeight="1">
      <c r="A703" s="2">
        <v>700</v>
      </c>
      <c r="B703" s="23">
        <v>4</v>
      </c>
      <c r="C703" s="24" t="s">
        <v>1303</v>
      </c>
      <c r="D703" s="23">
        <v>89</v>
      </c>
      <c r="E703" s="23" t="s">
        <v>25</v>
      </c>
      <c r="F703" s="25" t="s">
        <v>1241</v>
      </c>
      <c r="G703" s="26">
        <v>16500000</v>
      </c>
      <c r="H703" s="26">
        <v>16500000</v>
      </c>
      <c r="I703" s="26">
        <v>0</v>
      </c>
      <c r="J703" s="26">
        <v>0</v>
      </c>
    </row>
    <row r="704" spans="1:10" ht="16.5" hidden="1" customHeight="1">
      <c r="A704" s="2">
        <v>701</v>
      </c>
      <c r="B704" s="18">
        <v>3</v>
      </c>
      <c r="C704" s="19" t="s">
        <v>1304</v>
      </c>
      <c r="D704" s="18">
        <v>88</v>
      </c>
      <c r="E704" s="18"/>
      <c r="F704" s="20" t="s">
        <v>1299</v>
      </c>
      <c r="G704" s="21">
        <v>603000000</v>
      </c>
      <c r="H704" s="21">
        <v>600000000</v>
      </c>
      <c r="I704" s="21">
        <v>594502078</v>
      </c>
      <c r="J704" s="21">
        <v>594502078</v>
      </c>
    </row>
    <row r="705" spans="1:10" ht="16.5" customHeight="1">
      <c r="A705" s="2">
        <v>702</v>
      </c>
      <c r="B705" s="23">
        <v>4</v>
      </c>
      <c r="C705" s="24" t="s">
        <v>1305</v>
      </c>
      <c r="D705" s="23">
        <v>88</v>
      </c>
      <c r="E705" s="23" t="s">
        <v>37</v>
      </c>
      <c r="F705" s="25" t="s">
        <v>1306</v>
      </c>
      <c r="G705" s="26">
        <v>603000000</v>
      </c>
      <c r="H705" s="26">
        <v>600000000</v>
      </c>
      <c r="I705" s="26">
        <v>594502078</v>
      </c>
      <c r="J705" s="26">
        <v>594502078</v>
      </c>
    </row>
    <row r="706" spans="1:10" ht="16.5" hidden="1" customHeight="1">
      <c r="A706" s="2">
        <v>703</v>
      </c>
      <c r="B706" s="14">
        <v>2</v>
      </c>
      <c r="C706" s="15" t="s">
        <v>1307</v>
      </c>
      <c r="D706" s="14"/>
      <c r="E706" s="14"/>
      <c r="F706" s="16" t="s">
        <v>1308</v>
      </c>
      <c r="G706" s="17">
        <v>746940579</v>
      </c>
      <c r="H706" s="17">
        <v>617342745</v>
      </c>
      <c r="I706" s="17">
        <v>617342745</v>
      </c>
      <c r="J706" s="17">
        <v>617342745</v>
      </c>
    </row>
    <row r="707" spans="1:10" ht="16.5" hidden="1" customHeight="1">
      <c r="A707" s="2">
        <v>704</v>
      </c>
      <c r="B707" s="10"/>
      <c r="C707" s="11" t="s">
        <v>1309</v>
      </c>
      <c r="D707" s="10"/>
      <c r="E707" s="10"/>
      <c r="F707" s="12" t="s">
        <v>1310</v>
      </c>
      <c r="G707" s="13">
        <v>746940579</v>
      </c>
      <c r="H707" s="13">
        <v>617342745</v>
      </c>
      <c r="I707" s="13">
        <v>617342745</v>
      </c>
      <c r="J707" s="13">
        <v>617342745</v>
      </c>
    </row>
    <row r="708" spans="1:10" ht="16.5" hidden="1" customHeight="1">
      <c r="A708" s="2">
        <v>705</v>
      </c>
      <c r="B708" s="18">
        <v>3</v>
      </c>
      <c r="C708" s="19" t="s">
        <v>1311</v>
      </c>
      <c r="D708" s="18">
        <v>100</v>
      </c>
      <c r="E708" s="18"/>
      <c r="F708" s="20" t="s">
        <v>1312</v>
      </c>
      <c r="G708" s="21">
        <v>47071000</v>
      </c>
      <c r="H708" s="21">
        <v>47071000</v>
      </c>
      <c r="I708" s="21">
        <v>47071000</v>
      </c>
      <c r="J708" s="21">
        <v>47071000</v>
      </c>
    </row>
    <row r="709" spans="1:10" ht="16.5" customHeight="1">
      <c r="A709" s="2">
        <v>706</v>
      </c>
      <c r="B709" s="23">
        <v>4</v>
      </c>
      <c r="C709" s="24" t="s">
        <v>1313</v>
      </c>
      <c r="D709" s="23">
        <v>100</v>
      </c>
      <c r="E709" s="23" t="s">
        <v>25</v>
      </c>
      <c r="F709" s="25" t="s">
        <v>1314</v>
      </c>
      <c r="G709" s="26">
        <v>47071000</v>
      </c>
      <c r="H709" s="26">
        <v>47071000</v>
      </c>
      <c r="I709" s="26">
        <v>47071000</v>
      </c>
      <c r="J709" s="26">
        <v>47071000</v>
      </c>
    </row>
    <row r="710" spans="1:10" ht="16.5" hidden="1" customHeight="1">
      <c r="A710" s="2">
        <v>707</v>
      </c>
      <c r="B710" s="18">
        <v>3</v>
      </c>
      <c r="C710" s="19" t="s">
        <v>1315</v>
      </c>
      <c r="D710" s="18">
        <v>101</v>
      </c>
      <c r="E710" s="18"/>
      <c r="F710" s="20" t="s">
        <v>1316</v>
      </c>
      <c r="G710" s="21">
        <v>326303272</v>
      </c>
      <c r="H710" s="21">
        <v>326303272</v>
      </c>
      <c r="I710" s="21">
        <v>326303272</v>
      </c>
      <c r="J710" s="21">
        <v>326303272</v>
      </c>
    </row>
    <row r="711" spans="1:10" ht="16.5" customHeight="1">
      <c r="A711" s="2">
        <v>708</v>
      </c>
      <c r="B711" s="23">
        <v>4</v>
      </c>
      <c r="C711" s="24" t="s">
        <v>1317</v>
      </c>
      <c r="D711" s="23">
        <v>101</v>
      </c>
      <c r="E711" s="23" t="s">
        <v>37</v>
      </c>
      <c r="F711" s="25" t="s">
        <v>1318</v>
      </c>
      <c r="G711" s="26">
        <v>326303272</v>
      </c>
      <c r="H711" s="26">
        <v>326303272</v>
      </c>
      <c r="I711" s="26">
        <v>326303272</v>
      </c>
      <c r="J711" s="26">
        <v>326303272</v>
      </c>
    </row>
    <row r="712" spans="1:10" ht="16.5" hidden="1" customHeight="1">
      <c r="A712" s="2">
        <v>709</v>
      </c>
      <c r="B712" s="18">
        <v>3</v>
      </c>
      <c r="C712" s="19" t="s">
        <v>1319</v>
      </c>
      <c r="D712" s="18">
        <v>100</v>
      </c>
      <c r="E712" s="18"/>
      <c r="F712" s="20" t="s">
        <v>1320</v>
      </c>
      <c r="G712" s="21">
        <v>243968473</v>
      </c>
      <c r="H712" s="21">
        <v>243968473</v>
      </c>
      <c r="I712" s="21">
        <v>243968473</v>
      </c>
      <c r="J712" s="21">
        <v>243968473</v>
      </c>
    </row>
    <row r="713" spans="1:10" ht="16.5" customHeight="1">
      <c r="A713" s="2">
        <v>710</v>
      </c>
      <c r="B713" s="23">
        <v>4</v>
      </c>
      <c r="C713" s="24" t="s">
        <v>1321</v>
      </c>
      <c r="D713" s="23">
        <v>100</v>
      </c>
      <c r="E713" s="23" t="s">
        <v>37</v>
      </c>
      <c r="F713" s="25" t="s">
        <v>1322</v>
      </c>
      <c r="G713" s="26">
        <v>243968473</v>
      </c>
      <c r="H713" s="26">
        <v>243968473</v>
      </c>
      <c r="I713" s="26">
        <v>243968473</v>
      </c>
      <c r="J713" s="26">
        <v>243968473</v>
      </c>
    </row>
    <row r="714" spans="1:10" ht="16.5" hidden="1" customHeight="1">
      <c r="A714" s="2">
        <v>711</v>
      </c>
      <c r="B714" s="18">
        <v>3</v>
      </c>
      <c r="C714" s="19" t="s">
        <v>1323</v>
      </c>
      <c r="D714" s="18">
        <v>100</v>
      </c>
      <c r="E714" s="18"/>
      <c r="F714" s="20" t="s">
        <v>1324</v>
      </c>
      <c r="G714" s="21">
        <v>129597834</v>
      </c>
      <c r="H714" s="21">
        <v>0</v>
      </c>
      <c r="I714" s="21">
        <v>0</v>
      </c>
      <c r="J714" s="21">
        <v>0</v>
      </c>
    </row>
    <row r="715" spans="1:10" ht="16.5" customHeight="1">
      <c r="A715" s="2">
        <v>712</v>
      </c>
      <c r="B715" s="23">
        <v>4</v>
      </c>
      <c r="C715" s="24" t="s">
        <v>1325</v>
      </c>
      <c r="D715" s="23">
        <v>100</v>
      </c>
      <c r="E715" s="23" t="s">
        <v>1326</v>
      </c>
      <c r="F715" s="25" t="s">
        <v>1327</v>
      </c>
      <c r="G715" s="26">
        <v>129597834</v>
      </c>
      <c r="H715" s="26">
        <v>0</v>
      </c>
      <c r="I715" s="26">
        <v>0</v>
      </c>
      <c r="J715" s="26">
        <v>0</v>
      </c>
    </row>
    <row r="716" spans="1:10" ht="16.5" hidden="1" customHeight="1">
      <c r="A716" s="2">
        <v>713</v>
      </c>
      <c r="B716" s="14">
        <v>2</v>
      </c>
      <c r="C716" s="15" t="s">
        <v>1328</v>
      </c>
      <c r="D716" s="14"/>
      <c r="E716" s="14"/>
      <c r="F716" s="16" t="s">
        <v>1329</v>
      </c>
      <c r="G716" s="17">
        <v>299728255</v>
      </c>
      <c r="H716" s="17">
        <v>299728255</v>
      </c>
      <c r="I716" s="17">
        <v>299728255</v>
      </c>
      <c r="J716" s="17">
        <v>299728255</v>
      </c>
    </row>
    <row r="717" spans="1:10" ht="16.5" hidden="1" customHeight="1">
      <c r="A717" s="2">
        <v>714</v>
      </c>
      <c r="B717" s="10"/>
      <c r="C717" s="11" t="s">
        <v>1330</v>
      </c>
      <c r="D717" s="10"/>
      <c r="E717" s="10"/>
      <c r="F717" s="12" t="s">
        <v>1331</v>
      </c>
      <c r="G717" s="13">
        <v>299728255</v>
      </c>
      <c r="H717" s="13">
        <v>299728255</v>
      </c>
      <c r="I717" s="13">
        <v>299728255</v>
      </c>
      <c r="J717" s="13">
        <v>299728255</v>
      </c>
    </row>
    <row r="718" spans="1:10" ht="16.5" hidden="1" customHeight="1">
      <c r="A718" s="2">
        <v>715</v>
      </c>
      <c r="B718" s="18">
        <v>3</v>
      </c>
      <c r="C718" s="19" t="s">
        <v>1332</v>
      </c>
      <c r="D718" s="18">
        <v>99</v>
      </c>
      <c r="E718" s="18"/>
      <c r="F718" s="20" t="s">
        <v>1333</v>
      </c>
      <c r="G718" s="21">
        <v>299728255</v>
      </c>
      <c r="H718" s="21">
        <v>299728255</v>
      </c>
      <c r="I718" s="21">
        <v>299728255</v>
      </c>
      <c r="J718" s="21">
        <v>299728255</v>
      </c>
    </row>
    <row r="719" spans="1:10" ht="16.5" customHeight="1">
      <c r="A719" s="2">
        <v>716</v>
      </c>
      <c r="B719" s="23">
        <v>4</v>
      </c>
      <c r="C719" s="24" t="s">
        <v>1334</v>
      </c>
      <c r="D719" s="23">
        <v>99</v>
      </c>
      <c r="E719" s="23" t="s">
        <v>37</v>
      </c>
      <c r="F719" s="25" t="s">
        <v>1335</v>
      </c>
      <c r="G719" s="26">
        <v>299728255</v>
      </c>
      <c r="H719" s="26">
        <v>299728255</v>
      </c>
      <c r="I719" s="26">
        <v>299728255</v>
      </c>
      <c r="J719" s="26">
        <v>299728255</v>
      </c>
    </row>
    <row r="720" spans="1:10" ht="16.5" hidden="1" customHeight="1">
      <c r="A720" s="2">
        <v>717</v>
      </c>
      <c r="B720" s="10"/>
      <c r="C720" s="11" t="s">
        <v>1336</v>
      </c>
      <c r="D720" s="10"/>
      <c r="E720" s="10"/>
      <c r="F720" s="12" t="s">
        <v>1337</v>
      </c>
      <c r="G720" s="13">
        <v>72669223829.289993</v>
      </c>
      <c r="H720" s="13">
        <v>68731491708.759995</v>
      </c>
      <c r="I720" s="13">
        <v>56401441357.400002</v>
      </c>
      <c r="J720" s="13">
        <v>56075098053.900002</v>
      </c>
    </row>
    <row r="721" spans="1:10" ht="16.5" hidden="1" customHeight="1">
      <c r="A721" s="2">
        <v>718</v>
      </c>
      <c r="B721" s="10"/>
      <c r="C721" s="11" t="s">
        <v>1338</v>
      </c>
      <c r="D721" s="10"/>
      <c r="E721" s="10"/>
      <c r="F721" s="12" t="s">
        <v>1339</v>
      </c>
      <c r="G721" s="13">
        <v>24551782998.139999</v>
      </c>
      <c r="H721" s="13">
        <v>22928847580.73</v>
      </c>
      <c r="I721" s="13">
        <v>22358426309.98</v>
      </c>
      <c r="J721" s="13">
        <v>22265459214.389999</v>
      </c>
    </row>
    <row r="722" spans="1:10" ht="16.5" hidden="1" customHeight="1">
      <c r="A722" s="2">
        <v>719</v>
      </c>
      <c r="B722" s="10"/>
      <c r="C722" s="11" t="s">
        <v>1340</v>
      </c>
      <c r="D722" s="10"/>
      <c r="E722" s="10"/>
      <c r="F722" s="12" t="s">
        <v>1341</v>
      </c>
      <c r="G722" s="13">
        <v>2865606362.2399998</v>
      </c>
      <c r="H722" s="13">
        <v>2316108666.9200001</v>
      </c>
      <c r="I722" s="13">
        <v>2058587587.9200001</v>
      </c>
      <c r="J722" s="13">
        <v>2004734247</v>
      </c>
    </row>
    <row r="723" spans="1:10" ht="16.5" hidden="1" customHeight="1">
      <c r="A723" s="2">
        <v>720</v>
      </c>
      <c r="B723" s="14">
        <v>2</v>
      </c>
      <c r="C723" s="15" t="s">
        <v>1342</v>
      </c>
      <c r="D723" s="14"/>
      <c r="E723" s="14"/>
      <c r="F723" s="16" t="s">
        <v>1343</v>
      </c>
      <c r="G723" s="17">
        <v>2865606362.2399998</v>
      </c>
      <c r="H723" s="17">
        <v>2316108666.9200001</v>
      </c>
      <c r="I723" s="17">
        <v>2058587587.9200001</v>
      </c>
      <c r="J723" s="17">
        <v>2004734247</v>
      </c>
    </row>
    <row r="724" spans="1:10" ht="16.5" hidden="1" customHeight="1">
      <c r="A724" s="2">
        <v>721</v>
      </c>
      <c r="B724" s="18">
        <v>3</v>
      </c>
      <c r="C724" s="19" t="s">
        <v>1344</v>
      </c>
      <c r="D724" s="18">
        <v>104</v>
      </c>
      <c r="E724" s="18"/>
      <c r="F724" s="20" t="s">
        <v>1345</v>
      </c>
      <c r="G724" s="21">
        <v>1106798417</v>
      </c>
      <c r="H724" s="21">
        <v>870846509</v>
      </c>
      <c r="I724" s="21">
        <v>798015298</v>
      </c>
      <c r="J724" s="21">
        <v>798015298</v>
      </c>
    </row>
    <row r="725" spans="1:10" ht="16.5" hidden="1" customHeight="1">
      <c r="A725" s="2">
        <v>722</v>
      </c>
      <c r="B725" s="10"/>
      <c r="C725" s="11" t="s">
        <v>1346</v>
      </c>
      <c r="D725" s="10"/>
      <c r="E725" s="10"/>
      <c r="F725" s="12" t="s">
        <v>30</v>
      </c>
      <c r="G725" s="13">
        <v>872764587</v>
      </c>
      <c r="H725" s="13">
        <v>783966214</v>
      </c>
      <c r="I725" s="13">
        <v>714839317</v>
      </c>
      <c r="J725" s="13">
        <v>714839317</v>
      </c>
    </row>
    <row r="726" spans="1:10" ht="16.5" customHeight="1">
      <c r="A726" s="2">
        <v>723</v>
      </c>
      <c r="B726" s="23">
        <v>4</v>
      </c>
      <c r="C726" s="24" t="s">
        <v>1347</v>
      </c>
      <c r="D726" s="23">
        <v>104</v>
      </c>
      <c r="E726" s="23" t="s">
        <v>25</v>
      </c>
      <c r="F726" s="25" t="s">
        <v>1348</v>
      </c>
      <c r="G726" s="26">
        <v>723817530</v>
      </c>
      <c r="H726" s="26">
        <v>714839317</v>
      </c>
      <c r="I726" s="26">
        <v>714839317</v>
      </c>
      <c r="J726" s="26">
        <v>714839317</v>
      </c>
    </row>
    <row r="727" spans="1:10" ht="16.5" customHeight="1">
      <c r="A727" s="2">
        <v>724</v>
      </c>
      <c r="B727" s="23">
        <v>4</v>
      </c>
      <c r="C727" s="24" t="s">
        <v>1349</v>
      </c>
      <c r="D727" s="23">
        <v>104</v>
      </c>
      <c r="E727" s="23" t="s">
        <v>34</v>
      </c>
      <c r="F727" s="25" t="s">
        <v>1350</v>
      </c>
      <c r="G727" s="26">
        <v>148947057</v>
      </c>
      <c r="H727" s="26">
        <v>69126897</v>
      </c>
      <c r="I727" s="26">
        <v>0</v>
      </c>
      <c r="J727" s="26">
        <v>0</v>
      </c>
    </row>
    <row r="728" spans="1:10" ht="16.5" hidden="1" customHeight="1">
      <c r="A728" s="2">
        <v>725</v>
      </c>
      <c r="B728" s="10"/>
      <c r="C728" s="11" t="s">
        <v>1351</v>
      </c>
      <c r="D728" s="10"/>
      <c r="E728" s="10"/>
      <c r="F728" s="12" t="s">
        <v>1352</v>
      </c>
      <c r="G728" s="13">
        <v>1190000</v>
      </c>
      <c r="H728" s="13">
        <v>0</v>
      </c>
      <c r="I728" s="13">
        <v>0</v>
      </c>
      <c r="J728" s="13">
        <v>0</v>
      </c>
    </row>
    <row r="729" spans="1:10" ht="16.5" customHeight="1">
      <c r="A729" s="2">
        <v>726</v>
      </c>
      <c r="B729" s="23">
        <v>4</v>
      </c>
      <c r="C729" s="24" t="s">
        <v>1353</v>
      </c>
      <c r="D729" s="23">
        <v>104</v>
      </c>
      <c r="E729" s="23" t="s">
        <v>25</v>
      </c>
      <c r="F729" s="25" t="s">
        <v>1354</v>
      </c>
      <c r="G729" s="26">
        <v>1190000</v>
      </c>
      <c r="H729" s="26">
        <v>0</v>
      </c>
      <c r="I729" s="26">
        <v>0</v>
      </c>
      <c r="J729" s="26">
        <v>0</v>
      </c>
    </row>
    <row r="730" spans="1:10" ht="16.5" hidden="1" customHeight="1">
      <c r="A730" s="2">
        <v>727</v>
      </c>
      <c r="B730" s="10"/>
      <c r="C730" s="11" t="s">
        <v>1355</v>
      </c>
      <c r="D730" s="10"/>
      <c r="E730" s="10"/>
      <c r="F730" s="12" t="s">
        <v>23</v>
      </c>
      <c r="G730" s="13">
        <v>1870000</v>
      </c>
      <c r="H730" s="13">
        <v>562424</v>
      </c>
      <c r="I730" s="13">
        <v>562424</v>
      </c>
      <c r="J730" s="13">
        <v>562424</v>
      </c>
    </row>
    <row r="731" spans="1:10" ht="16.5" customHeight="1">
      <c r="A731" s="2">
        <v>728</v>
      </c>
      <c r="B731" s="23">
        <v>4</v>
      </c>
      <c r="C731" s="24" t="s">
        <v>1356</v>
      </c>
      <c r="D731" s="23">
        <v>104</v>
      </c>
      <c r="E731" s="23" t="s">
        <v>25</v>
      </c>
      <c r="F731" s="25" t="s">
        <v>1357</v>
      </c>
      <c r="G731" s="26">
        <v>1870000</v>
      </c>
      <c r="H731" s="26">
        <v>562424</v>
      </c>
      <c r="I731" s="26">
        <v>562424</v>
      </c>
      <c r="J731" s="26">
        <v>562424</v>
      </c>
    </row>
    <row r="732" spans="1:10" ht="16.5" hidden="1" customHeight="1">
      <c r="A732" s="2">
        <v>729</v>
      </c>
      <c r="B732" s="10"/>
      <c r="C732" s="11" t="s">
        <v>1358</v>
      </c>
      <c r="D732" s="10"/>
      <c r="E732" s="10"/>
      <c r="F732" s="12" t="s">
        <v>40</v>
      </c>
      <c r="G732" s="13">
        <v>35220000</v>
      </c>
      <c r="H732" s="13">
        <v>34660306</v>
      </c>
      <c r="I732" s="13">
        <v>33046229</v>
      </c>
      <c r="J732" s="13">
        <v>33046229</v>
      </c>
    </row>
    <row r="733" spans="1:10" ht="16.5" customHeight="1">
      <c r="A733" s="2">
        <v>730</v>
      </c>
      <c r="B733" s="23">
        <v>4</v>
      </c>
      <c r="C733" s="24" t="s">
        <v>1359</v>
      </c>
      <c r="D733" s="23">
        <v>104</v>
      </c>
      <c r="E733" s="23" t="s">
        <v>25</v>
      </c>
      <c r="F733" s="25" t="s">
        <v>1360</v>
      </c>
      <c r="G733" s="26">
        <v>35220000</v>
      </c>
      <c r="H733" s="26">
        <v>34660306</v>
      </c>
      <c r="I733" s="26">
        <v>33046229</v>
      </c>
      <c r="J733" s="26">
        <v>33046229</v>
      </c>
    </row>
    <row r="734" spans="1:10" ht="16.5" hidden="1" customHeight="1">
      <c r="A734" s="2">
        <v>731</v>
      </c>
      <c r="B734" s="10"/>
      <c r="C734" s="11" t="s">
        <v>1361</v>
      </c>
      <c r="D734" s="10"/>
      <c r="E734" s="10"/>
      <c r="F734" s="12" t="s">
        <v>46</v>
      </c>
      <c r="G734" s="13">
        <v>24245000</v>
      </c>
      <c r="H734" s="13">
        <v>24242361</v>
      </c>
      <c r="I734" s="13">
        <v>22220000</v>
      </c>
      <c r="J734" s="13">
        <v>22220000</v>
      </c>
    </row>
    <row r="735" spans="1:10" ht="16.5" customHeight="1">
      <c r="A735" s="2">
        <v>732</v>
      </c>
      <c r="B735" s="23">
        <v>4</v>
      </c>
      <c r="C735" s="24" t="s">
        <v>1362</v>
      </c>
      <c r="D735" s="23">
        <v>104</v>
      </c>
      <c r="E735" s="23" t="s">
        <v>25</v>
      </c>
      <c r="F735" s="25" t="s">
        <v>1363</v>
      </c>
      <c r="G735" s="26">
        <v>24245000</v>
      </c>
      <c r="H735" s="26">
        <v>24242361</v>
      </c>
      <c r="I735" s="26">
        <v>22220000</v>
      </c>
      <c r="J735" s="26">
        <v>22220000</v>
      </c>
    </row>
    <row r="736" spans="1:10" ht="16.5" hidden="1" customHeight="1">
      <c r="A736" s="2">
        <v>733</v>
      </c>
      <c r="B736" s="10"/>
      <c r="C736" s="11" t="s">
        <v>1364</v>
      </c>
      <c r="D736" s="10"/>
      <c r="E736" s="10"/>
      <c r="F736" s="12" t="s">
        <v>54</v>
      </c>
      <c r="G736" s="13">
        <v>171508830</v>
      </c>
      <c r="H736" s="13">
        <v>27415204</v>
      </c>
      <c r="I736" s="13">
        <v>27347328</v>
      </c>
      <c r="J736" s="13">
        <v>27347328</v>
      </c>
    </row>
    <row r="737" spans="1:10" ht="16.5" hidden="1" customHeight="1">
      <c r="A737" s="2">
        <v>734</v>
      </c>
      <c r="B737" s="10"/>
      <c r="C737" s="11" t="s">
        <v>1365</v>
      </c>
      <c r="D737" s="10"/>
      <c r="E737" s="10"/>
      <c r="F737" s="12" t="s">
        <v>56</v>
      </c>
      <c r="G737" s="13">
        <v>94687285</v>
      </c>
      <c r="H737" s="13">
        <v>2600662</v>
      </c>
      <c r="I737" s="13">
        <v>2555204</v>
      </c>
      <c r="J737" s="13">
        <v>2555204</v>
      </c>
    </row>
    <row r="738" spans="1:10" ht="16.5" customHeight="1">
      <c r="A738" s="2">
        <v>735</v>
      </c>
      <c r="B738" s="23">
        <v>4</v>
      </c>
      <c r="C738" s="24" t="s">
        <v>1366</v>
      </c>
      <c r="D738" s="23">
        <v>104</v>
      </c>
      <c r="E738" s="23" t="s">
        <v>25</v>
      </c>
      <c r="F738" s="25" t="s">
        <v>1367</v>
      </c>
      <c r="G738" s="26">
        <v>70550000</v>
      </c>
      <c r="H738" s="26">
        <v>2600662</v>
      </c>
      <c r="I738" s="26">
        <v>2555204</v>
      </c>
      <c r="J738" s="26">
        <v>2555204</v>
      </c>
    </row>
    <row r="739" spans="1:10" ht="16.5" customHeight="1">
      <c r="A739" s="2">
        <v>736</v>
      </c>
      <c r="B739" s="23">
        <v>4</v>
      </c>
      <c r="C739" s="24" t="s">
        <v>1368</v>
      </c>
      <c r="D739" s="23">
        <v>104</v>
      </c>
      <c r="E739" s="23" t="s">
        <v>34</v>
      </c>
      <c r="F739" s="25" t="s">
        <v>1369</v>
      </c>
      <c r="G739" s="26">
        <v>24137285</v>
      </c>
      <c r="H739" s="26">
        <v>0</v>
      </c>
      <c r="I739" s="26">
        <v>0</v>
      </c>
      <c r="J739" s="26">
        <v>0</v>
      </c>
    </row>
    <row r="740" spans="1:10" ht="16.5" hidden="1" customHeight="1">
      <c r="A740" s="2">
        <v>737</v>
      </c>
      <c r="B740" s="10"/>
      <c r="C740" s="11" t="s">
        <v>1370</v>
      </c>
      <c r="D740" s="10"/>
      <c r="E740" s="10"/>
      <c r="F740" s="12" t="s">
        <v>62</v>
      </c>
      <c r="G740" s="13">
        <v>76821545</v>
      </c>
      <c r="H740" s="13">
        <v>24814542</v>
      </c>
      <c r="I740" s="13">
        <v>24792124</v>
      </c>
      <c r="J740" s="13">
        <v>24792124</v>
      </c>
    </row>
    <row r="741" spans="1:10" ht="16.5" customHeight="1">
      <c r="A741" s="2">
        <v>738</v>
      </c>
      <c r="B741" s="23">
        <v>4</v>
      </c>
      <c r="C741" s="24" t="s">
        <v>1371</v>
      </c>
      <c r="D741" s="23">
        <v>104</v>
      </c>
      <c r="E741" s="23" t="s">
        <v>25</v>
      </c>
      <c r="F741" s="25" t="s">
        <v>1372</v>
      </c>
      <c r="G741" s="26">
        <v>37210000</v>
      </c>
      <c r="H741" s="26">
        <v>24814542</v>
      </c>
      <c r="I741" s="26">
        <v>24792124</v>
      </c>
      <c r="J741" s="26">
        <v>24792124</v>
      </c>
    </row>
    <row r="742" spans="1:10" s="32" customFormat="1" ht="16.5" customHeight="1">
      <c r="A742" s="2">
        <v>739</v>
      </c>
      <c r="B742" s="28">
        <v>4</v>
      </c>
      <c r="C742" s="29" t="s">
        <v>1373</v>
      </c>
      <c r="D742" s="28">
        <v>104</v>
      </c>
      <c r="E742" s="28" t="s">
        <v>37</v>
      </c>
      <c r="F742" s="30" t="s">
        <v>1374</v>
      </c>
      <c r="G742" s="31">
        <v>39611545</v>
      </c>
      <c r="H742" s="31">
        <v>0</v>
      </c>
      <c r="I742" s="31">
        <v>0</v>
      </c>
      <c r="J742" s="31">
        <v>0</v>
      </c>
    </row>
    <row r="743" spans="1:10" ht="16.5" hidden="1" customHeight="1">
      <c r="A743" s="2">
        <v>740</v>
      </c>
      <c r="B743" s="18">
        <v>3</v>
      </c>
      <c r="C743" s="19" t="s">
        <v>1375</v>
      </c>
      <c r="D743" s="18">
        <v>104</v>
      </c>
      <c r="E743" s="18"/>
      <c r="F743" s="20" t="s">
        <v>798</v>
      </c>
      <c r="G743" s="21">
        <v>435502844</v>
      </c>
      <c r="H743" s="21">
        <v>267544819</v>
      </c>
      <c r="I743" s="21">
        <v>242571329</v>
      </c>
      <c r="J743" s="21">
        <v>242571329</v>
      </c>
    </row>
    <row r="744" spans="1:10" ht="16.5" hidden="1" customHeight="1">
      <c r="A744" s="2">
        <v>741</v>
      </c>
      <c r="B744" s="10"/>
      <c r="C744" s="11" t="s">
        <v>1376</v>
      </c>
      <c r="D744" s="10"/>
      <c r="E744" s="10"/>
      <c r="F744" s="12" t="s">
        <v>70</v>
      </c>
      <c r="G744" s="13">
        <v>123551953</v>
      </c>
      <c r="H744" s="13">
        <v>101735000</v>
      </c>
      <c r="I744" s="13">
        <v>92059800</v>
      </c>
      <c r="J744" s="13">
        <v>92059800</v>
      </c>
    </row>
    <row r="745" spans="1:10" ht="16.5" customHeight="1">
      <c r="A745" s="2">
        <v>742</v>
      </c>
      <c r="B745" s="23">
        <v>4</v>
      </c>
      <c r="C745" s="24" t="s">
        <v>1377</v>
      </c>
      <c r="D745" s="23">
        <v>104</v>
      </c>
      <c r="E745" s="23" t="s">
        <v>25</v>
      </c>
      <c r="F745" s="25" t="s">
        <v>1378</v>
      </c>
      <c r="G745" s="26">
        <v>90410000</v>
      </c>
      <c r="H745" s="26">
        <v>90410000</v>
      </c>
      <c r="I745" s="26">
        <v>90410000</v>
      </c>
      <c r="J745" s="26">
        <v>90410000</v>
      </c>
    </row>
    <row r="746" spans="1:10" ht="16.5" customHeight="1">
      <c r="A746" s="2">
        <v>743</v>
      </c>
      <c r="B746" s="23">
        <v>4</v>
      </c>
      <c r="C746" s="24" t="s">
        <v>1379</v>
      </c>
      <c r="D746" s="23">
        <v>104</v>
      </c>
      <c r="E746" s="23" t="s">
        <v>34</v>
      </c>
      <c r="F746" s="25" t="s">
        <v>1380</v>
      </c>
      <c r="G746" s="26">
        <v>33141953</v>
      </c>
      <c r="H746" s="26">
        <v>11325000</v>
      </c>
      <c r="I746" s="26">
        <v>1649800</v>
      </c>
      <c r="J746" s="26">
        <v>1649800</v>
      </c>
    </row>
    <row r="747" spans="1:10" ht="16.5" hidden="1" customHeight="1">
      <c r="A747" s="2">
        <v>744</v>
      </c>
      <c r="B747" s="10"/>
      <c r="C747" s="11" t="s">
        <v>1381</v>
      </c>
      <c r="D747" s="10"/>
      <c r="E747" s="10"/>
      <c r="F747" s="12" t="s">
        <v>78</v>
      </c>
      <c r="G747" s="13">
        <v>87519046</v>
      </c>
      <c r="H747" s="13">
        <v>72082300</v>
      </c>
      <c r="I747" s="13">
        <v>65173300</v>
      </c>
      <c r="J747" s="13">
        <v>65173300</v>
      </c>
    </row>
    <row r="748" spans="1:10" ht="16.5" customHeight="1">
      <c r="A748" s="2">
        <v>745</v>
      </c>
      <c r="B748" s="23">
        <v>4</v>
      </c>
      <c r="C748" s="24" t="s">
        <v>1382</v>
      </c>
      <c r="D748" s="23">
        <v>104</v>
      </c>
      <c r="E748" s="23" t="s">
        <v>25</v>
      </c>
      <c r="F748" s="25" t="s">
        <v>1383</v>
      </c>
      <c r="G748" s="26">
        <v>63890000</v>
      </c>
      <c r="H748" s="26">
        <v>63890000</v>
      </c>
      <c r="I748" s="26">
        <v>63110600</v>
      </c>
      <c r="J748" s="26">
        <v>63110600</v>
      </c>
    </row>
    <row r="749" spans="1:10" ht="16.5" customHeight="1">
      <c r="A749" s="2">
        <v>746</v>
      </c>
      <c r="B749" s="23">
        <v>4</v>
      </c>
      <c r="C749" s="24" t="s">
        <v>1384</v>
      </c>
      <c r="D749" s="23">
        <v>104</v>
      </c>
      <c r="E749" s="23" t="s">
        <v>34</v>
      </c>
      <c r="F749" s="25" t="s">
        <v>1385</v>
      </c>
      <c r="G749" s="26">
        <v>23629046</v>
      </c>
      <c r="H749" s="26">
        <v>8192300</v>
      </c>
      <c r="I749" s="26">
        <v>2062700</v>
      </c>
      <c r="J749" s="26">
        <v>2062700</v>
      </c>
    </row>
    <row r="750" spans="1:10" ht="16.5" hidden="1" customHeight="1">
      <c r="A750" s="2">
        <v>747</v>
      </c>
      <c r="B750" s="10"/>
      <c r="C750" s="11" t="s">
        <v>1386</v>
      </c>
      <c r="D750" s="10"/>
      <c r="E750" s="10"/>
      <c r="F750" s="12" t="s">
        <v>86</v>
      </c>
      <c r="G750" s="13">
        <v>102435936</v>
      </c>
      <c r="H750" s="13">
        <v>2674772</v>
      </c>
      <c r="I750" s="13">
        <v>2626182</v>
      </c>
      <c r="J750" s="13">
        <v>2626182</v>
      </c>
    </row>
    <row r="751" spans="1:10" ht="16.5" customHeight="1">
      <c r="A751" s="2">
        <v>748</v>
      </c>
      <c r="B751" s="23">
        <v>4</v>
      </c>
      <c r="C751" s="24" t="s">
        <v>1387</v>
      </c>
      <c r="D751" s="23">
        <v>104</v>
      </c>
      <c r="E751" s="23" t="s">
        <v>25</v>
      </c>
      <c r="F751" s="25" t="s">
        <v>1388</v>
      </c>
      <c r="G751" s="26">
        <v>84690000</v>
      </c>
      <c r="H751" s="26">
        <v>2674772</v>
      </c>
      <c r="I751" s="26">
        <v>2626182</v>
      </c>
      <c r="J751" s="26">
        <v>2626182</v>
      </c>
    </row>
    <row r="752" spans="1:10" ht="16.5" customHeight="1">
      <c r="A752" s="2">
        <v>749</v>
      </c>
      <c r="B752" s="23">
        <v>4</v>
      </c>
      <c r="C752" s="24" t="s">
        <v>1389</v>
      </c>
      <c r="D752" s="23">
        <v>104</v>
      </c>
      <c r="E752" s="23" t="s">
        <v>34</v>
      </c>
      <c r="F752" s="25" t="s">
        <v>1390</v>
      </c>
      <c r="G752" s="26">
        <v>17745936</v>
      </c>
      <c r="H752" s="26">
        <v>0</v>
      </c>
      <c r="I752" s="26">
        <v>0</v>
      </c>
      <c r="J752" s="26">
        <v>0</v>
      </c>
    </row>
    <row r="753" spans="1:10" ht="16.5" hidden="1" customHeight="1">
      <c r="A753" s="2">
        <v>750</v>
      </c>
      <c r="B753" s="10"/>
      <c r="C753" s="11" t="s">
        <v>1391</v>
      </c>
      <c r="D753" s="10"/>
      <c r="E753" s="10"/>
      <c r="F753" s="12" t="s">
        <v>92</v>
      </c>
      <c r="G753" s="13">
        <v>40818751</v>
      </c>
      <c r="H753" s="13">
        <v>34047100</v>
      </c>
      <c r="I753" s="13">
        <v>30942000</v>
      </c>
      <c r="J753" s="13">
        <v>30942000</v>
      </c>
    </row>
    <row r="754" spans="1:10" ht="16.5" customHeight="1">
      <c r="A754" s="2">
        <v>751</v>
      </c>
      <c r="B754" s="23">
        <v>4</v>
      </c>
      <c r="C754" s="24" t="s">
        <v>1392</v>
      </c>
      <c r="D754" s="23">
        <v>104</v>
      </c>
      <c r="E754" s="23" t="s">
        <v>25</v>
      </c>
      <c r="F754" s="25" t="s">
        <v>1393</v>
      </c>
      <c r="G754" s="26">
        <v>36530000</v>
      </c>
      <c r="H754" s="26">
        <v>34047100</v>
      </c>
      <c r="I754" s="26">
        <v>30942000</v>
      </c>
      <c r="J754" s="26">
        <v>30942000</v>
      </c>
    </row>
    <row r="755" spans="1:10" ht="16.5" customHeight="1">
      <c r="A755" s="2">
        <v>752</v>
      </c>
      <c r="B755" s="23">
        <v>4</v>
      </c>
      <c r="C755" s="24" t="s">
        <v>1394</v>
      </c>
      <c r="D755" s="23">
        <v>104</v>
      </c>
      <c r="E755" s="23" t="s">
        <v>34</v>
      </c>
      <c r="F755" s="25" t="s">
        <v>1395</v>
      </c>
      <c r="G755" s="26">
        <v>4288751</v>
      </c>
      <c r="H755" s="26">
        <v>0</v>
      </c>
      <c r="I755" s="26">
        <v>0</v>
      </c>
      <c r="J755" s="26">
        <v>0</v>
      </c>
    </row>
    <row r="756" spans="1:10" ht="16.5" hidden="1" customHeight="1">
      <c r="A756" s="2">
        <v>753</v>
      </c>
      <c r="B756" s="10"/>
      <c r="C756" s="11" t="s">
        <v>1396</v>
      </c>
      <c r="D756" s="10"/>
      <c r="E756" s="10"/>
      <c r="F756" s="12" t="s">
        <v>100</v>
      </c>
      <c r="G756" s="13">
        <v>18330000</v>
      </c>
      <c r="H756" s="13">
        <v>14324100</v>
      </c>
      <c r="I756" s="13">
        <v>12971300</v>
      </c>
      <c r="J756" s="13">
        <v>12971300</v>
      </c>
    </row>
    <row r="757" spans="1:10" ht="16.5" customHeight="1">
      <c r="A757" s="2">
        <v>754</v>
      </c>
      <c r="B757" s="23">
        <v>4</v>
      </c>
      <c r="C757" s="24" t="s">
        <v>1397</v>
      </c>
      <c r="D757" s="23">
        <v>104</v>
      </c>
      <c r="E757" s="23" t="s">
        <v>25</v>
      </c>
      <c r="F757" s="25" t="s">
        <v>1398</v>
      </c>
      <c r="G757" s="26">
        <v>18330000</v>
      </c>
      <c r="H757" s="26">
        <v>14324100</v>
      </c>
      <c r="I757" s="26">
        <v>12971300</v>
      </c>
      <c r="J757" s="26">
        <v>12971300</v>
      </c>
    </row>
    <row r="758" spans="1:10" ht="16.5" hidden="1" customHeight="1">
      <c r="A758" s="2">
        <v>755</v>
      </c>
      <c r="B758" s="10"/>
      <c r="C758" s="11" t="s">
        <v>1399</v>
      </c>
      <c r="D758" s="10"/>
      <c r="E758" s="10"/>
      <c r="F758" s="12" t="s">
        <v>108</v>
      </c>
      <c r="G758" s="13">
        <v>30614064</v>
      </c>
      <c r="H758" s="13">
        <v>25535100</v>
      </c>
      <c r="I758" s="13">
        <v>23206300</v>
      </c>
      <c r="J758" s="13">
        <v>23206300</v>
      </c>
    </row>
    <row r="759" spans="1:10" ht="16.5" customHeight="1">
      <c r="A759" s="2">
        <v>756</v>
      </c>
      <c r="B759" s="23">
        <v>4</v>
      </c>
      <c r="C759" s="24" t="s">
        <v>1400</v>
      </c>
      <c r="D759" s="23">
        <v>104</v>
      </c>
      <c r="E759" s="23" t="s">
        <v>25</v>
      </c>
      <c r="F759" s="25" t="s">
        <v>1401</v>
      </c>
      <c r="G759" s="26">
        <v>27360000</v>
      </c>
      <c r="H759" s="26">
        <v>25535100</v>
      </c>
      <c r="I759" s="26">
        <v>23206300</v>
      </c>
      <c r="J759" s="26">
        <v>23206300</v>
      </c>
    </row>
    <row r="760" spans="1:10" ht="16.5" customHeight="1">
      <c r="A760" s="2">
        <v>757</v>
      </c>
      <c r="B760" s="23">
        <v>4</v>
      </c>
      <c r="C760" s="24" t="s">
        <v>1402</v>
      </c>
      <c r="D760" s="23">
        <v>104</v>
      </c>
      <c r="E760" s="23" t="s">
        <v>34</v>
      </c>
      <c r="F760" s="25" t="s">
        <v>1403</v>
      </c>
      <c r="G760" s="26">
        <v>3254064</v>
      </c>
      <c r="H760" s="26">
        <v>0</v>
      </c>
      <c r="I760" s="26">
        <v>0</v>
      </c>
      <c r="J760" s="26">
        <v>0</v>
      </c>
    </row>
    <row r="761" spans="1:10" ht="16.5" hidden="1" customHeight="1">
      <c r="A761" s="2">
        <v>758</v>
      </c>
      <c r="B761" s="10"/>
      <c r="C761" s="11" t="s">
        <v>1404</v>
      </c>
      <c r="D761" s="10"/>
      <c r="E761" s="10"/>
      <c r="F761" s="12" t="s">
        <v>116</v>
      </c>
      <c r="G761" s="13">
        <v>5106144</v>
      </c>
      <c r="H761" s="13">
        <v>4261900</v>
      </c>
      <c r="I761" s="13">
        <v>3873200</v>
      </c>
      <c r="J761" s="13">
        <v>3873200</v>
      </c>
    </row>
    <row r="762" spans="1:10" ht="16.5" customHeight="1">
      <c r="A762" s="2">
        <v>759</v>
      </c>
      <c r="B762" s="23">
        <v>4</v>
      </c>
      <c r="C762" s="24" t="s">
        <v>1405</v>
      </c>
      <c r="D762" s="23">
        <v>104</v>
      </c>
      <c r="E762" s="23" t="s">
        <v>25</v>
      </c>
      <c r="F762" s="25" t="s">
        <v>1406</v>
      </c>
      <c r="G762" s="26">
        <v>4580000</v>
      </c>
      <c r="H762" s="26">
        <v>4261900</v>
      </c>
      <c r="I762" s="26">
        <v>3873200</v>
      </c>
      <c r="J762" s="26">
        <v>3873200</v>
      </c>
    </row>
    <row r="763" spans="1:10" ht="16.5" customHeight="1">
      <c r="A763" s="2">
        <v>760</v>
      </c>
      <c r="B763" s="23">
        <v>4</v>
      </c>
      <c r="C763" s="24" t="s">
        <v>1407</v>
      </c>
      <c r="D763" s="23">
        <v>104</v>
      </c>
      <c r="E763" s="23" t="s">
        <v>34</v>
      </c>
      <c r="F763" s="25" t="s">
        <v>1408</v>
      </c>
      <c r="G763" s="26">
        <v>526144</v>
      </c>
      <c r="H763" s="26">
        <v>0</v>
      </c>
      <c r="I763" s="26">
        <v>0</v>
      </c>
      <c r="J763" s="26">
        <v>0</v>
      </c>
    </row>
    <row r="764" spans="1:10" ht="16.5" hidden="1" customHeight="1">
      <c r="A764" s="2">
        <v>761</v>
      </c>
      <c r="B764" s="10"/>
      <c r="C764" s="11" t="s">
        <v>1409</v>
      </c>
      <c r="D764" s="10"/>
      <c r="E764" s="10"/>
      <c r="F764" s="12" t="s">
        <v>124</v>
      </c>
      <c r="G764" s="13">
        <v>4836144</v>
      </c>
      <c r="H764" s="13">
        <v>4261900</v>
      </c>
      <c r="I764" s="13">
        <v>3873200</v>
      </c>
      <c r="J764" s="13">
        <v>3873200</v>
      </c>
    </row>
    <row r="765" spans="1:10" ht="16.5" customHeight="1">
      <c r="A765" s="2">
        <v>762</v>
      </c>
      <c r="B765" s="23">
        <v>4</v>
      </c>
      <c r="C765" s="24" t="s">
        <v>1410</v>
      </c>
      <c r="D765" s="23">
        <v>104</v>
      </c>
      <c r="E765" s="23" t="s">
        <v>25</v>
      </c>
      <c r="F765" s="25" t="s">
        <v>1411</v>
      </c>
      <c r="G765" s="26">
        <v>4310000</v>
      </c>
      <c r="H765" s="26">
        <v>4261900</v>
      </c>
      <c r="I765" s="26">
        <v>3873200</v>
      </c>
      <c r="J765" s="26">
        <v>3873200</v>
      </c>
    </row>
    <row r="766" spans="1:10" ht="16.5" customHeight="1">
      <c r="A766" s="2">
        <v>763</v>
      </c>
      <c r="B766" s="23">
        <v>4</v>
      </c>
      <c r="C766" s="24" t="s">
        <v>1412</v>
      </c>
      <c r="D766" s="23">
        <v>104</v>
      </c>
      <c r="E766" s="23" t="s">
        <v>34</v>
      </c>
      <c r="F766" s="25" t="s">
        <v>1413</v>
      </c>
      <c r="G766" s="26">
        <v>526144</v>
      </c>
      <c r="H766" s="26">
        <v>0</v>
      </c>
      <c r="I766" s="26">
        <v>0</v>
      </c>
      <c r="J766" s="26">
        <v>0</v>
      </c>
    </row>
    <row r="767" spans="1:10" ht="16.5" hidden="1" customHeight="1">
      <c r="A767" s="2">
        <v>764</v>
      </c>
      <c r="B767" s="10"/>
      <c r="C767" s="11" t="s">
        <v>1414</v>
      </c>
      <c r="D767" s="10"/>
      <c r="E767" s="10"/>
      <c r="F767" s="12" t="s">
        <v>132</v>
      </c>
      <c r="G767" s="13">
        <v>10208588</v>
      </c>
      <c r="H767" s="13">
        <v>8517600</v>
      </c>
      <c r="I767" s="13">
        <v>7741000</v>
      </c>
      <c r="J767" s="13">
        <v>7741000</v>
      </c>
    </row>
    <row r="768" spans="1:10" ht="16.5" customHeight="1">
      <c r="A768" s="2">
        <v>765</v>
      </c>
      <c r="B768" s="23">
        <v>4</v>
      </c>
      <c r="C768" s="24" t="s">
        <v>1415</v>
      </c>
      <c r="D768" s="23">
        <v>104</v>
      </c>
      <c r="E768" s="23" t="s">
        <v>25</v>
      </c>
      <c r="F768" s="25" t="s">
        <v>1416</v>
      </c>
      <c r="G768" s="26">
        <v>9030000</v>
      </c>
      <c r="H768" s="26">
        <v>8517600</v>
      </c>
      <c r="I768" s="26">
        <v>7741000</v>
      </c>
      <c r="J768" s="26">
        <v>7741000</v>
      </c>
    </row>
    <row r="769" spans="1:10" ht="16.5" customHeight="1">
      <c r="A769" s="2">
        <v>766</v>
      </c>
      <c r="B769" s="23">
        <v>4</v>
      </c>
      <c r="C769" s="24" t="s">
        <v>1417</v>
      </c>
      <c r="D769" s="23">
        <v>104</v>
      </c>
      <c r="E769" s="23" t="s">
        <v>34</v>
      </c>
      <c r="F769" s="25" t="s">
        <v>1418</v>
      </c>
      <c r="G769" s="26">
        <v>1178588</v>
      </c>
      <c r="H769" s="26">
        <v>0</v>
      </c>
      <c r="I769" s="26">
        <v>0</v>
      </c>
      <c r="J769" s="26">
        <v>0</v>
      </c>
    </row>
    <row r="770" spans="1:10" ht="16.5" hidden="1" customHeight="1">
      <c r="A770" s="2">
        <v>767</v>
      </c>
      <c r="B770" s="10"/>
      <c r="C770" s="11" t="s">
        <v>1419</v>
      </c>
      <c r="D770" s="10"/>
      <c r="E770" s="10"/>
      <c r="F770" s="12" t="s">
        <v>140</v>
      </c>
      <c r="G770" s="13">
        <v>12082218</v>
      </c>
      <c r="H770" s="13">
        <v>105047</v>
      </c>
      <c r="I770" s="13">
        <v>105047</v>
      </c>
      <c r="J770" s="13">
        <v>105047</v>
      </c>
    </row>
    <row r="771" spans="1:10" ht="16.5" customHeight="1">
      <c r="A771" s="2">
        <v>768</v>
      </c>
      <c r="B771" s="23">
        <v>4</v>
      </c>
      <c r="C771" s="24" t="s">
        <v>1420</v>
      </c>
      <c r="D771" s="23">
        <v>104</v>
      </c>
      <c r="E771" s="23" t="s">
        <v>25</v>
      </c>
      <c r="F771" s="25" t="s">
        <v>1421</v>
      </c>
      <c r="G771" s="26">
        <v>8690000</v>
      </c>
      <c r="H771" s="26">
        <v>105047</v>
      </c>
      <c r="I771" s="26">
        <v>105047</v>
      </c>
      <c r="J771" s="26">
        <v>105047</v>
      </c>
    </row>
    <row r="772" spans="1:10" ht="16.5" customHeight="1">
      <c r="A772" s="2">
        <v>769</v>
      </c>
      <c r="B772" s="23">
        <v>4</v>
      </c>
      <c r="C772" s="24" t="s">
        <v>1422</v>
      </c>
      <c r="D772" s="23">
        <v>104</v>
      </c>
      <c r="E772" s="23" t="s">
        <v>34</v>
      </c>
      <c r="F772" s="25" t="s">
        <v>1423</v>
      </c>
      <c r="G772" s="26">
        <v>3392218</v>
      </c>
      <c r="H772" s="26">
        <v>0</v>
      </c>
      <c r="I772" s="26">
        <v>0</v>
      </c>
      <c r="J772" s="26">
        <v>0</v>
      </c>
    </row>
    <row r="773" spans="1:10" ht="16.5" hidden="1" customHeight="1">
      <c r="A773" s="2">
        <v>770</v>
      </c>
      <c r="B773" s="18">
        <v>3</v>
      </c>
      <c r="C773" s="19" t="s">
        <v>1424</v>
      </c>
      <c r="D773" s="18">
        <v>104</v>
      </c>
      <c r="E773" s="18"/>
      <c r="F773" s="20" t="s">
        <v>54</v>
      </c>
      <c r="G773" s="21">
        <v>148836070</v>
      </c>
      <c r="H773" s="21">
        <v>40010906</v>
      </c>
      <c r="I773" s="21">
        <v>39975038</v>
      </c>
      <c r="J773" s="21">
        <v>39975038</v>
      </c>
    </row>
    <row r="774" spans="1:10" ht="16.5" hidden="1" customHeight="1">
      <c r="A774" s="2">
        <v>771</v>
      </c>
      <c r="B774" s="10"/>
      <c r="C774" s="11" t="s">
        <v>1425</v>
      </c>
      <c r="D774" s="10"/>
      <c r="E774" s="10"/>
      <c r="F774" s="12" t="s">
        <v>147</v>
      </c>
      <c r="G774" s="13">
        <v>121839798</v>
      </c>
      <c r="H774" s="13">
        <v>35159964</v>
      </c>
      <c r="I774" s="13">
        <v>35124096</v>
      </c>
      <c r="J774" s="13">
        <v>35124096</v>
      </c>
    </row>
    <row r="775" spans="1:10" ht="16.5" customHeight="1">
      <c r="A775" s="2">
        <v>772</v>
      </c>
      <c r="B775" s="23">
        <v>4</v>
      </c>
      <c r="C775" s="24" t="s">
        <v>1426</v>
      </c>
      <c r="D775" s="23">
        <v>104</v>
      </c>
      <c r="E775" s="23" t="s">
        <v>25</v>
      </c>
      <c r="F775" s="25" t="s">
        <v>1427</v>
      </c>
      <c r="G775" s="26">
        <v>42060000</v>
      </c>
      <c r="H775" s="26">
        <v>35159964</v>
      </c>
      <c r="I775" s="26">
        <v>35124096</v>
      </c>
      <c r="J775" s="26">
        <v>35124096</v>
      </c>
    </row>
    <row r="776" spans="1:10" s="32" customFormat="1" ht="16.5" customHeight="1">
      <c r="A776" s="2">
        <v>773</v>
      </c>
      <c r="B776" s="28">
        <v>4</v>
      </c>
      <c r="C776" s="29" t="s">
        <v>1428</v>
      </c>
      <c r="D776" s="28">
        <v>104</v>
      </c>
      <c r="E776" s="28" t="s">
        <v>37</v>
      </c>
      <c r="F776" s="30" t="s">
        <v>1429</v>
      </c>
      <c r="G776" s="31">
        <v>79779798</v>
      </c>
      <c r="H776" s="31">
        <v>0</v>
      </c>
      <c r="I776" s="31">
        <v>0</v>
      </c>
      <c r="J776" s="31">
        <v>0</v>
      </c>
    </row>
    <row r="777" spans="1:10" ht="16.5" hidden="1" customHeight="1">
      <c r="A777" s="2">
        <v>774</v>
      </c>
      <c r="B777" s="10"/>
      <c r="C777" s="11" t="s">
        <v>1430</v>
      </c>
      <c r="D777" s="10"/>
      <c r="E777" s="10"/>
      <c r="F777" s="12" t="s">
        <v>850</v>
      </c>
      <c r="G777" s="13">
        <v>17680000</v>
      </c>
      <c r="H777" s="13">
        <v>1745594</v>
      </c>
      <c r="I777" s="13">
        <v>1745594</v>
      </c>
      <c r="J777" s="13">
        <v>1745594</v>
      </c>
    </row>
    <row r="778" spans="1:10" ht="16.5" customHeight="1">
      <c r="A778" s="2">
        <v>775</v>
      </c>
      <c r="B778" s="23">
        <v>4</v>
      </c>
      <c r="C778" s="24" t="s">
        <v>1431</v>
      </c>
      <c r="D778" s="23">
        <v>104</v>
      </c>
      <c r="E778" s="23" t="s">
        <v>25</v>
      </c>
      <c r="F778" s="25" t="s">
        <v>1432</v>
      </c>
      <c r="G778" s="26">
        <v>17680000</v>
      </c>
      <c r="H778" s="26">
        <v>1745594</v>
      </c>
      <c r="I778" s="26">
        <v>1745594</v>
      </c>
      <c r="J778" s="26">
        <v>1745594</v>
      </c>
    </row>
    <row r="779" spans="1:10" ht="16.5" hidden="1" customHeight="1">
      <c r="A779" s="2">
        <v>776</v>
      </c>
      <c r="B779" s="10"/>
      <c r="C779" s="11" t="s">
        <v>1433</v>
      </c>
      <c r="D779" s="10"/>
      <c r="E779" s="10"/>
      <c r="F779" s="12" t="s">
        <v>157</v>
      </c>
      <c r="G779" s="13">
        <v>9316272</v>
      </c>
      <c r="H779" s="13">
        <v>3105348</v>
      </c>
      <c r="I779" s="13">
        <v>3105348</v>
      </c>
      <c r="J779" s="13">
        <v>3105348</v>
      </c>
    </row>
    <row r="780" spans="1:10" ht="16.5" customHeight="1">
      <c r="A780" s="2">
        <v>777</v>
      </c>
      <c r="B780" s="23">
        <v>4</v>
      </c>
      <c r="C780" s="24" t="s">
        <v>1434</v>
      </c>
      <c r="D780" s="23">
        <v>104</v>
      </c>
      <c r="E780" s="23" t="s">
        <v>25</v>
      </c>
      <c r="F780" s="25" t="s">
        <v>1435</v>
      </c>
      <c r="G780" s="26">
        <v>4480000</v>
      </c>
      <c r="H780" s="26">
        <v>3105348</v>
      </c>
      <c r="I780" s="26">
        <v>3105348</v>
      </c>
      <c r="J780" s="26">
        <v>3105348</v>
      </c>
    </row>
    <row r="781" spans="1:10" s="32" customFormat="1" ht="16.5" customHeight="1">
      <c r="A781" s="2">
        <v>778</v>
      </c>
      <c r="B781" s="28">
        <v>4</v>
      </c>
      <c r="C781" s="29" t="s">
        <v>1436</v>
      </c>
      <c r="D781" s="28">
        <v>104</v>
      </c>
      <c r="E781" s="28" t="s">
        <v>37</v>
      </c>
      <c r="F781" s="30" t="s">
        <v>1437</v>
      </c>
      <c r="G781" s="31">
        <v>4836272</v>
      </c>
      <c r="H781" s="31">
        <v>0</v>
      </c>
      <c r="I781" s="31">
        <v>0</v>
      </c>
      <c r="J781" s="31">
        <v>0</v>
      </c>
    </row>
    <row r="782" spans="1:10" ht="16.5" hidden="1" customHeight="1">
      <c r="A782" s="2">
        <v>779</v>
      </c>
      <c r="B782" s="10"/>
      <c r="C782" s="11" t="s">
        <v>1438</v>
      </c>
      <c r="D782" s="10"/>
      <c r="E782" s="10"/>
      <c r="F782" s="12" t="s">
        <v>365</v>
      </c>
      <c r="G782" s="13">
        <v>1174469031.24</v>
      </c>
      <c r="H782" s="13">
        <v>1137706432.9200001</v>
      </c>
      <c r="I782" s="13">
        <v>978025922.91999996</v>
      </c>
      <c r="J782" s="13">
        <v>924172582</v>
      </c>
    </row>
    <row r="783" spans="1:10" ht="16.5" hidden="1" customHeight="1">
      <c r="A783" s="2">
        <v>780</v>
      </c>
      <c r="B783" s="18">
        <v>3</v>
      </c>
      <c r="C783" s="19" t="s">
        <v>1439</v>
      </c>
      <c r="D783" s="18">
        <v>104</v>
      </c>
      <c r="E783" s="18"/>
      <c r="F783" s="20" t="s">
        <v>1440</v>
      </c>
      <c r="G783" s="21">
        <v>620074010.57000005</v>
      </c>
      <c r="H783" s="21">
        <v>611580233.33000004</v>
      </c>
      <c r="I783" s="21">
        <v>590585390.33000004</v>
      </c>
      <c r="J783" s="21">
        <v>569023463</v>
      </c>
    </row>
    <row r="784" spans="1:10" ht="16.5" customHeight="1">
      <c r="A784" s="2">
        <v>781</v>
      </c>
      <c r="B784" s="23">
        <v>4</v>
      </c>
      <c r="C784" s="24" t="s">
        <v>1441</v>
      </c>
      <c r="D784" s="23">
        <v>104</v>
      </c>
      <c r="E784" s="23" t="s">
        <v>25</v>
      </c>
      <c r="F784" s="25" t="s">
        <v>1442</v>
      </c>
      <c r="G784" s="26">
        <v>473929954.56999999</v>
      </c>
      <c r="H784" s="26">
        <v>465650124</v>
      </c>
      <c r="I784" s="26">
        <v>444655281</v>
      </c>
      <c r="J784" s="26">
        <v>427091235</v>
      </c>
    </row>
    <row r="785" spans="1:10" ht="16.5" customHeight="1">
      <c r="A785" s="2">
        <v>782</v>
      </c>
      <c r="B785" s="23">
        <v>4</v>
      </c>
      <c r="C785" s="24" t="s">
        <v>1443</v>
      </c>
      <c r="D785" s="23">
        <v>104</v>
      </c>
      <c r="E785" s="23" t="s">
        <v>1444</v>
      </c>
      <c r="F785" s="25" t="s">
        <v>1445</v>
      </c>
      <c r="G785" s="26">
        <v>146144056</v>
      </c>
      <c r="H785" s="26">
        <v>145930109.33000001</v>
      </c>
      <c r="I785" s="26">
        <v>145930109.33000001</v>
      </c>
      <c r="J785" s="26">
        <v>141932228</v>
      </c>
    </row>
    <row r="786" spans="1:10" ht="16.5" hidden="1" customHeight="1">
      <c r="A786" s="2">
        <v>783</v>
      </c>
      <c r="B786" s="18">
        <v>3</v>
      </c>
      <c r="C786" s="19" t="s">
        <v>1446</v>
      </c>
      <c r="D786" s="18">
        <v>103</v>
      </c>
      <c r="E786" s="18"/>
      <c r="F786" s="20" t="s">
        <v>1447</v>
      </c>
      <c r="G786" s="21">
        <v>407042285</v>
      </c>
      <c r="H786" s="21">
        <v>379138997.92000002</v>
      </c>
      <c r="I786" s="21">
        <v>353204576.92000002</v>
      </c>
      <c r="J786" s="21">
        <v>331939871</v>
      </c>
    </row>
    <row r="787" spans="1:10" ht="16.5" customHeight="1">
      <c r="A787" s="2">
        <v>784</v>
      </c>
      <c r="B787" s="23">
        <v>4</v>
      </c>
      <c r="C787" s="24" t="s">
        <v>1448</v>
      </c>
      <c r="D787" s="23">
        <v>103</v>
      </c>
      <c r="E787" s="23" t="s">
        <v>25</v>
      </c>
      <c r="F787" s="25" t="s">
        <v>1449</v>
      </c>
      <c r="G787" s="26">
        <v>162900400</v>
      </c>
      <c r="H787" s="26">
        <v>148268450</v>
      </c>
      <c r="I787" s="26">
        <v>146481854</v>
      </c>
      <c r="J787" s="26">
        <v>137475594.08000001</v>
      </c>
    </row>
    <row r="788" spans="1:10" ht="16.5" customHeight="1">
      <c r="A788" s="2">
        <v>785</v>
      </c>
      <c r="B788" s="23">
        <v>4</v>
      </c>
      <c r="C788" s="24" t="s">
        <v>1450</v>
      </c>
      <c r="D788" s="23">
        <v>103</v>
      </c>
      <c r="E788" s="23" t="s">
        <v>1444</v>
      </c>
      <c r="F788" s="25" t="s">
        <v>1451</v>
      </c>
      <c r="G788" s="26">
        <v>35421885</v>
      </c>
      <c r="H788" s="26">
        <v>24147825</v>
      </c>
      <c r="I788" s="26">
        <v>0</v>
      </c>
      <c r="J788" s="26">
        <v>0</v>
      </c>
    </row>
    <row r="789" spans="1:10" ht="16.5" customHeight="1">
      <c r="A789" s="2">
        <v>786</v>
      </c>
      <c r="B789" s="23">
        <v>4</v>
      </c>
      <c r="C789" s="24" t="s">
        <v>1452</v>
      </c>
      <c r="D789" s="23">
        <v>103</v>
      </c>
      <c r="E789" s="23" t="s">
        <v>1453</v>
      </c>
      <c r="F789" s="25" t="s">
        <v>1454</v>
      </c>
      <c r="G789" s="26">
        <v>208720000</v>
      </c>
      <c r="H789" s="26">
        <v>206722722.91999999</v>
      </c>
      <c r="I789" s="26">
        <v>206722722.91999999</v>
      </c>
      <c r="J789" s="26">
        <v>194464276.91999999</v>
      </c>
    </row>
    <row r="790" spans="1:10" ht="16.5" hidden="1" customHeight="1">
      <c r="A790" s="2">
        <v>787</v>
      </c>
      <c r="B790" s="18">
        <v>3</v>
      </c>
      <c r="C790" s="19" t="s">
        <v>1455</v>
      </c>
      <c r="D790" s="18">
        <v>103</v>
      </c>
      <c r="E790" s="18"/>
      <c r="F790" s="20" t="s">
        <v>1447</v>
      </c>
      <c r="G790" s="21">
        <v>1700000</v>
      </c>
      <c r="H790" s="21">
        <v>1334466</v>
      </c>
      <c r="I790" s="21">
        <v>1334466</v>
      </c>
      <c r="J790" s="21">
        <v>1334466</v>
      </c>
    </row>
    <row r="791" spans="1:10" ht="16.5" customHeight="1">
      <c r="A791" s="2">
        <v>788</v>
      </c>
      <c r="B791" s="23">
        <v>4</v>
      </c>
      <c r="C791" s="24" t="s">
        <v>1456</v>
      </c>
      <c r="D791" s="23">
        <v>103</v>
      </c>
      <c r="E791" s="23" t="s">
        <v>37</v>
      </c>
      <c r="F791" s="25" t="s">
        <v>1457</v>
      </c>
      <c r="G791" s="26">
        <v>1700000</v>
      </c>
      <c r="H791" s="26">
        <v>1334466</v>
      </c>
      <c r="I791" s="26">
        <v>1334466</v>
      </c>
      <c r="J791" s="26">
        <v>1334466</v>
      </c>
    </row>
    <row r="792" spans="1:10" ht="16.5" hidden="1" customHeight="1">
      <c r="A792" s="2">
        <v>789</v>
      </c>
      <c r="B792" s="18">
        <v>3</v>
      </c>
      <c r="C792" s="19" t="s">
        <v>1458</v>
      </c>
      <c r="D792" s="18">
        <v>104</v>
      </c>
      <c r="E792" s="18"/>
      <c r="F792" s="20" t="s">
        <v>1459</v>
      </c>
      <c r="G792" s="21">
        <v>107630168</v>
      </c>
      <c r="H792" s="21">
        <v>107630168</v>
      </c>
      <c r="I792" s="21">
        <v>0</v>
      </c>
      <c r="J792" s="21">
        <v>0</v>
      </c>
    </row>
    <row r="793" spans="1:10" ht="16.5" customHeight="1">
      <c r="A793" s="2">
        <v>790</v>
      </c>
      <c r="B793" s="23">
        <v>4</v>
      </c>
      <c r="C793" s="24" t="s">
        <v>1460</v>
      </c>
      <c r="D793" s="23">
        <v>104</v>
      </c>
      <c r="E793" s="23" t="s">
        <v>37</v>
      </c>
      <c r="F793" s="25" t="s">
        <v>1461</v>
      </c>
      <c r="G793" s="26">
        <v>107630168</v>
      </c>
      <c r="H793" s="26">
        <v>107630168</v>
      </c>
      <c r="I793" s="26">
        <v>0</v>
      </c>
      <c r="J793" s="26">
        <v>0</v>
      </c>
    </row>
    <row r="794" spans="1:10" ht="16.5" hidden="1" customHeight="1">
      <c r="A794" s="2">
        <v>791</v>
      </c>
      <c r="B794" s="18">
        <v>3</v>
      </c>
      <c r="C794" s="19" t="s">
        <v>1462</v>
      </c>
      <c r="D794" s="18">
        <v>104</v>
      </c>
      <c r="E794" s="18"/>
      <c r="F794" s="20" t="s">
        <v>1463</v>
      </c>
      <c r="G794" s="21">
        <v>38022567.670000002</v>
      </c>
      <c r="H794" s="21">
        <v>38022567.670000002</v>
      </c>
      <c r="I794" s="21">
        <v>32901489.670000002</v>
      </c>
      <c r="J794" s="21">
        <v>21874782</v>
      </c>
    </row>
    <row r="795" spans="1:10" ht="16.5" customHeight="1">
      <c r="A795" s="2">
        <v>792</v>
      </c>
      <c r="B795" s="23">
        <v>4</v>
      </c>
      <c r="C795" s="24" t="s">
        <v>1464</v>
      </c>
      <c r="D795" s="23">
        <v>104</v>
      </c>
      <c r="E795" s="23" t="s">
        <v>1465</v>
      </c>
      <c r="F795" s="25" t="s">
        <v>1466</v>
      </c>
      <c r="G795" s="26">
        <v>38022567.670000002</v>
      </c>
      <c r="H795" s="26">
        <v>38022567.670000002</v>
      </c>
      <c r="I795" s="26">
        <v>32901489.670000002</v>
      </c>
      <c r="J795" s="26">
        <v>21874782</v>
      </c>
    </row>
    <row r="796" spans="1:10" ht="16.5" hidden="1" customHeight="1">
      <c r="A796" s="2">
        <v>793</v>
      </c>
      <c r="B796" s="10"/>
      <c r="C796" s="11" t="s">
        <v>1467</v>
      </c>
      <c r="D796" s="10"/>
      <c r="E796" s="10"/>
      <c r="F796" s="12" t="s">
        <v>1468</v>
      </c>
      <c r="G796" s="13">
        <v>1127353144.47</v>
      </c>
      <c r="H796" s="13">
        <v>1088775991.8399999</v>
      </c>
      <c r="I796" s="13">
        <v>885895168.71000004</v>
      </c>
      <c r="J796" s="13">
        <v>846781414.03999996</v>
      </c>
    </row>
    <row r="797" spans="1:10" ht="16.5" hidden="1" customHeight="1">
      <c r="A797" s="2">
        <v>794</v>
      </c>
      <c r="B797" s="14">
        <v>2</v>
      </c>
      <c r="C797" s="15" t="s">
        <v>1469</v>
      </c>
      <c r="D797" s="14"/>
      <c r="E797" s="14"/>
      <c r="F797" s="16" t="s">
        <v>1470</v>
      </c>
      <c r="G797" s="17">
        <v>1127353144.47</v>
      </c>
      <c r="H797" s="17">
        <v>1088775991.8399999</v>
      </c>
      <c r="I797" s="17">
        <v>885895168.71000004</v>
      </c>
      <c r="J797" s="17">
        <v>846781414.03999996</v>
      </c>
    </row>
    <row r="798" spans="1:10" ht="16.5" hidden="1" customHeight="1">
      <c r="A798" s="2">
        <v>795</v>
      </c>
      <c r="B798" s="10"/>
      <c r="C798" s="11" t="s">
        <v>1471</v>
      </c>
      <c r="D798" s="10"/>
      <c r="E798" s="10"/>
      <c r="F798" s="12" t="s">
        <v>365</v>
      </c>
      <c r="G798" s="13">
        <v>1127353144.47</v>
      </c>
      <c r="H798" s="13">
        <v>1088775991.8399999</v>
      </c>
      <c r="I798" s="13">
        <v>885895168.71000004</v>
      </c>
      <c r="J798" s="13">
        <v>846781414.03999996</v>
      </c>
    </row>
    <row r="799" spans="1:10" ht="16.5" hidden="1" customHeight="1">
      <c r="A799" s="2">
        <v>796</v>
      </c>
      <c r="B799" s="18">
        <v>3</v>
      </c>
      <c r="C799" s="19" t="s">
        <v>1472</v>
      </c>
      <c r="D799" s="18">
        <v>105</v>
      </c>
      <c r="E799" s="18"/>
      <c r="F799" s="20" t="s">
        <v>1473</v>
      </c>
      <c r="G799" s="21">
        <v>225429027</v>
      </c>
      <c r="H799" s="21">
        <v>225429027</v>
      </c>
      <c r="I799" s="21">
        <v>144474685.69999999</v>
      </c>
      <c r="J799" s="21">
        <v>141959197.69999999</v>
      </c>
    </row>
    <row r="800" spans="1:10" ht="16.5" customHeight="1">
      <c r="A800" s="2">
        <v>797</v>
      </c>
      <c r="B800" s="23">
        <v>4</v>
      </c>
      <c r="C800" s="24" t="s">
        <v>1474</v>
      </c>
      <c r="D800" s="23">
        <v>105</v>
      </c>
      <c r="E800" s="23" t="s">
        <v>1453</v>
      </c>
      <c r="F800" s="25" t="s">
        <v>1475</v>
      </c>
      <c r="G800" s="26">
        <v>225429027</v>
      </c>
      <c r="H800" s="26">
        <v>225429027</v>
      </c>
      <c r="I800" s="26">
        <v>144474685.69999999</v>
      </c>
      <c r="J800" s="26">
        <v>141959197.69999999</v>
      </c>
    </row>
    <row r="801" spans="1:10" ht="16.5" hidden="1" customHeight="1">
      <c r="A801" s="2">
        <v>798</v>
      </c>
      <c r="B801" s="18">
        <v>3</v>
      </c>
      <c r="C801" s="19" t="s">
        <v>1476</v>
      </c>
      <c r="D801" s="18">
        <v>105</v>
      </c>
      <c r="E801" s="18"/>
      <c r="F801" s="20" t="s">
        <v>1473</v>
      </c>
      <c r="G801" s="21">
        <v>50388195</v>
      </c>
      <c r="H801" s="21">
        <v>50388195</v>
      </c>
      <c r="I801" s="21">
        <v>50070435</v>
      </c>
      <c r="J801" s="21">
        <v>50070435</v>
      </c>
    </row>
    <row r="802" spans="1:10" ht="16.5" customHeight="1">
      <c r="A802" s="2">
        <v>799</v>
      </c>
      <c r="B802" s="23">
        <v>4</v>
      </c>
      <c r="C802" s="24" t="s">
        <v>1477</v>
      </c>
      <c r="D802" s="23">
        <v>105</v>
      </c>
      <c r="E802" s="23" t="s">
        <v>25</v>
      </c>
      <c r="F802" s="25" t="s">
        <v>1478</v>
      </c>
      <c r="G802" s="26">
        <v>50388195</v>
      </c>
      <c r="H802" s="26">
        <v>50388195</v>
      </c>
      <c r="I802" s="26">
        <v>50070435</v>
      </c>
      <c r="J802" s="26">
        <v>50070435</v>
      </c>
    </row>
    <row r="803" spans="1:10" ht="16.5" hidden="1" customHeight="1">
      <c r="A803" s="2">
        <v>800</v>
      </c>
      <c r="B803" s="18">
        <v>3</v>
      </c>
      <c r="C803" s="19" t="s">
        <v>1479</v>
      </c>
      <c r="D803" s="18">
        <v>105</v>
      </c>
      <c r="E803" s="18"/>
      <c r="F803" s="20" t="s">
        <v>1473</v>
      </c>
      <c r="G803" s="21">
        <v>851127</v>
      </c>
      <c r="H803" s="21">
        <v>0</v>
      </c>
      <c r="I803" s="21">
        <v>0</v>
      </c>
      <c r="J803" s="21">
        <v>0</v>
      </c>
    </row>
    <row r="804" spans="1:10" ht="16.5" customHeight="1">
      <c r="A804" s="2">
        <v>801</v>
      </c>
      <c r="B804" s="23">
        <v>4</v>
      </c>
      <c r="C804" s="24" t="s">
        <v>1480</v>
      </c>
      <c r="D804" s="23">
        <v>105</v>
      </c>
      <c r="E804" s="23" t="s">
        <v>1481</v>
      </c>
      <c r="F804" s="25" t="s">
        <v>1482</v>
      </c>
      <c r="G804" s="26">
        <v>494505</v>
      </c>
      <c r="H804" s="26">
        <v>0</v>
      </c>
      <c r="I804" s="26">
        <v>0</v>
      </c>
      <c r="J804" s="26">
        <v>0</v>
      </c>
    </row>
    <row r="805" spans="1:10" ht="16.5" customHeight="1">
      <c r="A805" s="2">
        <v>802</v>
      </c>
      <c r="B805" s="23">
        <v>4</v>
      </c>
      <c r="C805" s="24" t="s">
        <v>1483</v>
      </c>
      <c r="D805" s="23">
        <v>105</v>
      </c>
      <c r="E805" s="23" t="s">
        <v>334</v>
      </c>
      <c r="F805" s="25" t="s">
        <v>1484</v>
      </c>
      <c r="G805" s="26">
        <v>356622</v>
      </c>
      <c r="H805" s="26">
        <v>0</v>
      </c>
      <c r="I805" s="26">
        <v>0</v>
      </c>
      <c r="J805" s="26">
        <v>0</v>
      </c>
    </row>
    <row r="806" spans="1:10" ht="16.5" hidden="1" customHeight="1">
      <c r="A806" s="2">
        <v>803</v>
      </c>
      <c r="B806" s="18">
        <v>3</v>
      </c>
      <c r="C806" s="19" t="s">
        <v>1485</v>
      </c>
      <c r="D806" s="18">
        <v>106</v>
      </c>
      <c r="E806" s="18"/>
      <c r="F806" s="20" t="s">
        <v>1486</v>
      </c>
      <c r="G806" s="21">
        <v>125000000</v>
      </c>
      <c r="H806" s="21">
        <v>125000000</v>
      </c>
      <c r="I806" s="21">
        <v>79622900</v>
      </c>
      <c r="J806" s="21">
        <v>77439796</v>
      </c>
    </row>
    <row r="807" spans="1:10" ht="16.5" customHeight="1">
      <c r="A807" s="2">
        <v>804</v>
      </c>
      <c r="B807" s="23">
        <v>4</v>
      </c>
      <c r="C807" s="24" t="s">
        <v>1487</v>
      </c>
      <c r="D807" s="23">
        <v>106</v>
      </c>
      <c r="E807" s="23" t="s">
        <v>25</v>
      </c>
      <c r="F807" s="25" t="s">
        <v>1488</v>
      </c>
      <c r="G807" s="26">
        <v>0</v>
      </c>
      <c r="H807" s="26">
        <v>0</v>
      </c>
      <c r="I807" s="26">
        <v>0</v>
      </c>
      <c r="J807" s="26">
        <v>0</v>
      </c>
    </row>
    <row r="808" spans="1:10" ht="16.5" customHeight="1">
      <c r="A808" s="2">
        <v>805</v>
      </c>
      <c r="B808" s="23">
        <v>4</v>
      </c>
      <c r="C808" s="24" t="s">
        <v>1489</v>
      </c>
      <c r="D808" s="23">
        <v>106</v>
      </c>
      <c r="E808" s="23" t="s">
        <v>1453</v>
      </c>
      <c r="F808" s="25" t="s">
        <v>1490</v>
      </c>
      <c r="G808" s="26">
        <v>125000000</v>
      </c>
      <c r="H808" s="26">
        <v>125000000</v>
      </c>
      <c r="I808" s="26">
        <v>79622900</v>
      </c>
      <c r="J808" s="26">
        <v>77439796</v>
      </c>
    </row>
    <row r="809" spans="1:10" ht="16.5" hidden="1" customHeight="1">
      <c r="A809" s="2">
        <v>806</v>
      </c>
      <c r="B809" s="18">
        <v>3</v>
      </c>
      <c r="C809" s="19" t="s">
        <v>1491</v>
      </c>
      <c r="D809" s="18">
        <v>107</v>
      </c>
      <c r="E809" s="18"/>
      <c r="F809" s="20" t="s">
        <v>1492</v>
      </c>
      <c r="G809" s="21">
        <v>38803562</v>
      </c>
      <c r="H809" s="21">
        <v>38803562</v>
      </c>
      <c r="I809" s="21">
        <v>25834659</v>
      </c>
      <c r="J809" s="21">
        <v>24671912</v>
      </c>
    </row>
    <row r="810" spans="1:10" ht="16.5" customHeight="1">
      <c r="A810" s="2">
        <v>807</v>
      </c>
      <c r="B810" s="23">
        <v>4</v>
      </c>
      <c r="C810" s="24" t="s">
        <v>1493</v>
      </c>
      <c r="D810" s="23">
        <v>107</v>
      </c>
      <c r="E810" s="23" t="s">
        <v>25</v>
      </c>
      <c r="F810" s="25" t="s">
        <v>1494</v>
      </c>
      <c r="G810" s="26">
        <v>19652794</v>
      </c>
      <c r="H810" s="26">
        <v>19652794</v>
      </c>
      <c r="I810" s="26">
        <v>19652794</v>
      </c>
      <c r="J810" s="26">
        <v>19652794</v>
      </c>
    </row>
    <row r="811" spans="1:10" ht="16.5" customHeight="1">
      <c r="A811" s="2">
        <v>808</v>
      </c>
      <c r="B811" s="23">
        <v>4</v>
      </c>
      <c r="C811" s="24" t="s">
        <v>1495</v>
      </c>
      <c r="D811" s="23">
        <v>107</v>
      </c>
      <c r="E811" s="23" t="s">
        <v>1453</v>
      </c>
      <c r="F811" s="25" t="s">
        <v>1496</v>
      </c>
      <c r="G811" s="26">
        <v>19150768</v>
      </c>
      <c r="H811" s="26">
        <v>19150768</v>
      </c>
      <c r="I811" s="26">
        <v>6181865</v>
      </c>
      <c r="J811" s="26">
        <v>5019118</v>
      </c>
    </row>
    <row r="812" spans="1:10" ht="16.5" hidden="1" customHeight="1">
      <c r="A812" s="2">
        <v>809</v>
      </c>
      <c r="B812" s="18">
        <v>3</v>
      </c>
      <c r="C812" s="19" t="s">
        <v>1497</v>
      </c>
      <c r="D812" s="18">
        <v>108</v>
      </c>
      <c r="E812" s="18"/>
      <c r="F812" s="20" t="s">
        <v>1498</v>
      </c>
      <c r="G812" s="21">
        <v>2564163</v>
      </c>
      <c r="H812" s="21">
        <v>1132569</v>
      </c>
      <c r="I812" s="21">
        <v>1132569</v>
      </c>
      <c r="J812" s="21">
        <v>72569</v>
      </c>
    </row>
    <row r="813" spans="1:10" ht="16.5" customHeight="1">
      <c r="A813" s="2">
        <v>810</v>
      </c>
      <c r="B813" s="23">
        <v>4</v>
      </c>
      <c r="C813" s="24" t="s">
        <v>1499</v>
      </c>
      <c r="D813" s="23">
        <v>108</v>
      </c>
      <c r="E813" s="23" t="s">
        <v>25</v>
      </c>
      <c r="F813" s="25" t="s">
        <v>1500</v>
      </c>
      <c r="G813" s="26">
        <v>2564163</v>
      </c>
      <c r="H813" s="26">
        <v>1132569</v>
      </c>
      <c r="I813" s="26">
        <v>1132569</v>
      </c>
      <c r="J813" s="26">
        <v>72569</v>
      </c>
    </row>
    <row r="814" spans="1:10" ht="16.5" hidden="1" customHeight="1">
      <c r="A814" s="2">
        <v>811</v>
      </c>
      <c r="B814" s="18">
        <v>3</v>
      </c>
      <c r="C814" s="19" t="s">
        <v>1501</v>
      </c>
      <c r="D814" s="18">
        <v>108</v>
      </c>
      <c r="E814" s="18"/>
      <c r="F814" s="20" t="s">
        <v>1498</v>
      </c>
      <c r="G814" s="21">
        <v>20100000</v>
      </c>
      <c r="H814" s="21">
        <v>12590880</v>
      </c>
      <c r="I814" s="21">
        <v>4454648</v>
      </c>
      <c r="J814" s="21">
        <v>3101648</v>
      </c>
    </row>
    <row r="815" spans="1:10" ht="16.5" customHeight="1">
      <c r="A815" s="2">
        <v>812</v>
      </c>
      <c r="B815" s="23">
        <v>4</v>
      </c>
      <c r="C815" s="24" t="s">
        <v>1502</v>
      </c>
      <c r="D815" s="23">
        <v>108</v>
      </c>
      <c r="E815" s="23" t="s">
        <v>1453</v>
      </c>
      <c r="F815" s="25" t="s">
        <v>1503</v>
      </c>
      <c r="G815" s="26">
        <v>20100000</v>
      </c>
      <c r="H815" s="26">
        <v>12590880</v>
      </c>
      <c r="I815" s="26">
        <v>4454648</v>
      </c>
      <c r="J815" s="26">
        <v>3101648</v>
      </c>
    </row>
    <row r="816" spans="1:10" ht="16.5" hidden="1" customHeight="1">
      <c r="A816" s="2">
        <v>813</v>
      </c>
      <c r="B816" s="18">
        <v>3</v>
      </c>
      <c r="C816" s="19" t="s">
        <v>1504</v>
      </c>
      <c r="D816" s="18">
        <v>109</v>
      </c>
      <c r="E816" s="18"/>
      <c r="F816" s="20" t="s">
        <v>1505</v>
      </c>
      <c r="G816" s="21">
        <v>86026994</v>
      </c>
      <c r="H816" s="21">
        <v>85787495</v>
      </c>
      <c r="I816" s="21">
        <v>85787495</v>
      </c>
      <c r="J816" s="21">
        <v>81792540</v>
      </c>
    </row>
    <row r="817" spans="1:10" ht="16.5" customHeight="1">
      <c r="A817" s="2">
        <v>814</v>
      </c>
      <c r="B817" s="23">
        <v>4</v>
      </c>
      <c r="C817" s="24" t="s">
        <v>1506</v>
      </c>
      <c r="D817" s="23">
        <v>109</v>
      </c>
      <c r="E817" s="23" t="s">
        <v>25</v>
      </c>
      <c r="F817" s="25" t="s">
        <v>1507</v>
      </c>
      <c r="G817" s="26">
        <v>86026994</v>
      </c>
      <c r="H817" s="26">
        <v>85787495</v>
      </c>
      <c r="I817" s="26">
        <v>85787495</v>
      </c>
      <c r="J817" s="26">
        <v>81792540</v>
      </c>
    </row>
    <row r="818" spans="1:10" ht="16.5" hidden="1" customHeight="1">
      <c r="A818" s="2">
        <v>815</v>
      </c>
      <c r="B818" s="18">
        <v>3</v>
      </c>
      <c r="C818" s="19" t="s">
        <v>1508</v>
      </c>
      <c r="D818" s="18">
        <v>109</v>
      </c>
      <c r="E818" s="18"/>
      <c r="F818" s="20" t="s">
        <v>1505</v>
      </c>
      <c r="G818" s="21">
        <v>93349232</v>
      </c>
      <c r="H818" s="21">
        <v>93349232</v>
      </c>
      <c r="I818" s="21">
        <v>70838167.170000002</v>
      </c>
      <c r="J818" s="21">
        <v>66750663.170000002</v>
      </c>
    </row>
    <row r="819" spans="1:10" ht="16.5" customHeight="1">
      <c r="A819" s="2">
        <v>816</v>
      </c>
      <c r="B819" s="23">
        <v>4</v>
      </c>
      <c r="C819" s="24" t="s">
        <v>1509</v>
      </c>
      <c r="D819" s="23">
        <v>109</v>
      </c>
      <c r="E819" s="23" t="s">
        <v>1453</v>
      </c>
      <c r="F819" s="25" t="s">
        <v>1510</v>
      </c>
      <c r="G819" s="26">
        <v>93349232</v>
      </c>
      <c r="H819" s="26">
        <v>93349232</v>
      </c>
      <c r="I819" s="26">
        <v>70838167.170000002</v>
      </c>
      <c r="J819" s="26">
        <v>66750663.170000002</v>
      </c>
    </row>
    <row r="820" spans="1:10" ht="16.5" hidden="1" customHeight="1">
      <c r="A820" s="2">
        <v>817</v>
      </c>
      <c r="B820" s="18">
        <v>3</v>
      </c>
      <c r="C820" s="19" t="s">
        <v>1511</v>
      </c>
      <c r="D820" s="18">
        <v>110</v>
      </c>
      <c r="E820" s="18"/>
      <c r="F820" s="20" t="s">
        <v>1512</v>
      </c>
      <c r="G820" s="21">
        <v>95741831</v>
      </c>
      <c r="H820" s="21">
        <v>95741831</v>
      </c>
      <c r="I820" s="21">
        <v>95741831</v>
      </c>
      <c r="J820" s="21">
        <v>95741831</v>
      </c>
    </row>
    <row r="821" spans="1:10" ht="16.5" customHeight="1">
      <c r="A821" s="2">
        <v>818</v>
      </c>
      <c r="B821" s="23">
        <v>4</v>
      </c>
      <c r="C821" s="24" t="s">
        <v>1513</v>
      </c>
      <c r="D821" s="23">
        <v>110</v>
      </c>
      <c r="E821" s="23" t="s">
        <v>1453</v>
      </c>
      <c r="F821" s="25" t="s">
        <v>1514</v>
      </c>
      <c r="G821" s="26">
        <v>95741831</v>
      </c>
      <c r="H821" s="26">
        <v>95741831</v>
      </c>
      <c r="I821" s="26">
        <v>95741831</v>
      </c>
      <c r="J821" s="26">
        <v>95741831</v>
      </c>
    </row>
    <row r="822" spans="1:10" ht="16.5" hidden="1" customHeight="1">
      <c r="A822" s="2">
        <v>819</v>
      </c>
      <c r="B822" s="18">
        <v>3</v>
      </c>
      <c r="C822" s="19" t="s">
        <v>1515</v>
      </c>
      <c r="D822" s="18">
        <v>111</v>
      </c>
      <c r="E822" s="18"/>
      <c r="F822" s="20" t="s">
        <v>1516</v>
      </c>
      <c r="G822" s="21">
        <v>201174920</v>
      </c>
      <c r="H822" s="21">
        <v>196980933.5</v>
      </c>
      <c r="I822" s="21">
        <v>187576660.5</v>
      </c>
      <c r="J822" s="21">
        <v>171931195.94999999</v>
      </c>
    </row>
    <row r="823" spans="1:10" ht="16.5" customHeight="1">
      <c r="A823" s="2">
        <v>820</v>
      </c>
      <c r="B823" s="23">
        <v>4</v>
      </c>
      <c r="C823" s="24" t="s">
        <v>1517</v>
      </c>
      <c r="D823" s="23">
        <v>111</v>
      </c>
      <c r="E823" s="23" t="s">
        <v>1453</v>
      </c>
      <c r="F823" s="25" t="s">
        <v>1518</v>
      </c>
      <c r="G823" s="26">
        <v>201174920</v>
      </c>
      <c r="H823" s="26">
        <v>196980933.5</v>
      </c>
      <c r="I823" s="26">
        <v>187576660.5</v>
      </c>
      <c r="J823" s="26">
        <v>171931195.94999999</v>
      </c>
    </row>
    <row r="824" spans="1:10" ht="16.5" hidden="1" customHeight="1">
      <c r="A824" s="2">
        <v>821</v>
      </c>
      <c r="B824" s="18">
        <v>3</v>
      </c>
      <c r="C824" s="19" t="s">
        <v>1519</v>
      </c>
      <c r="D824" s="18">
        <v>111</v>
      </c>
      <c r="E824" s="18"/>
      <c r="F824" s="20" t="s">
        <v>1516</v>
      </c>
      <c r="G824" s="21">
        <v>125084674.43000001</v>
      </c>
      <c r="H824" s="21">
        <v>125084674.43000001</v>
      </c>
      <c r="I824" s="21">
        <v>125084674.43000001</v>
      </c>
      <c r="J824" s="21">
        <v>125084674.43000001</v>
      </c>
    </row>
    <row r="825" spans="1:10" ht="16.5" customHeight="1">
      <c r="A825" s="2">
        <v>822</v>
      </c>
      <c r="B825" s="23">
        <v>4</v>
      </c>
      <c r="C825" s="24" t="s">
        <v>1520</v>
      </c>
      <c r="D825" s="23">
        <v>111</v>
      </c>
      <c r="E825" s="23" t="s">
        <v>25</v>
      </c>
      <c r="F825" s="25" t="s">
        <v>1521</v>
      </c>
      <c r="G825" s="26">
        <v>125084674.43000001</v>
      </c>
      <c r="H825" s="26">
        <v>125084674.43000001</v>
      </c>
      <c r="I825" s="26">
        <v>125084674.43000001</v>
      </c>
      <c r="J825" s="26">
        <v>125084674.43000001</v>
      </c>
    </row>
    <row r="826" spans="1:10" ht="16.5" hidden="1" customHeight="1">
      <c r="A826" s="2">
        <v>823</v>
      </c>
      <c r="B826" s="18">
        <v>3</v>
      </c>
      <c r="C826" s="19" t="s">
        <v>1522</v>
      </c>
      <c r="D826" s="18">
        <v>105</v>
      </c>
      <c r="E826" s="18"/>
      <c r="F826" s="20" t="s">
        <v>1473</v>
      </c>
      <c r="G826" s="21">
        <v>0</v>
      </c>
      <c r="H826" s="21">
        <v>0</v>
      </c>
      <c r="I826" s="21">
        <v>0</v>
      </c>
      <c r="J826" s="21">
        <v>0</v>
      </c>
    </row>
    <row r="827" spans="1:10" ht="16.5" customHeight="1">
      <c r="A827" s="2">
        <v>824</v>
      </c>
      <c r="B827" s="23">
        <v>4</v>
      </c>
      <c r="C827" s="24" t="s">
        <v>1523</v>
      </c>
      <c r="D827" s="23">
        <v>105</v>
      </c>
      <c r="E827" s="23" t="s">
        <v>37</v>
      </c>
      <c r="F827" s="25" t="s">
        <v>1524</v>
      </c>
      <c r="G827" s="26">
        <v>0</v>
      </c>
      <c r="H827" s="26">
        <v>0</v>
      </c>
      <c r="I827" s="26">
        <v>0</v>
      </c>
      <c r="J827" s="26">
        <v>0</v>
      </c>
    </row>
    <row r="828" spans="1:10" ht="16.5" hidden="1" customHeight="1">
      <c r="A828" s="2">
        <v>825</v>
      </c>
      <c r="B828" s="18">
        <v>3</v>
      </c>
      <c r="C828" s="19" t="s">
        <v>1525</v>
      </c>
      <c r="D828" s="18">
        <v>106</v>
      </c>
      <c r="E828" s="18"/>
      <c r="F828" s="20" t="s">
        <v>1486</v>
      </c>
      <c r="G828" s="21">
        <v>0</v>
      </c>
      <c r="H828" s="21">
        <v>0</v>
      </c>
      <c r="I828" s="21">
        <v>0</v>
      </c>
      <c r="J828" s="21">
        <v>0</v>
      </c>
    </row>
    <row r="829" spans="1:10" ht="16.5" customHeight="1">
      <c r="A829" s="2">
        <v>826</v>
      </c>
      <c r="B829" s="23">
        <v>4</v>
      </c>
      <c r="C829" s="24" t="s">
        <v>1526</v>
      </c>
      <c r="D829" s="23">
        <v>106</v>
      </c>
      <c r="E829" s="23" t="s">
        <v>37</v>
      </c>
      <c r="F829" s="25" t="s">
        <v>1527</v>
      </c>
      <c r="G829" s="26">
        <v>0</v>
      </c>
      <c r="H829" s="26">
        <v>0</v>
      </c>
      <c r="I829" s="26">
        <v>0</v>
      </c>
      <c r="J829" s="26">
        <v>0</v>
      </c>
    </row>
    <row r="830" spans="1:10" ht="16.5" hidden="1" customHeight="1">
      <c r="A830" s="2">
        <v>827</v>
      </c>
      <c r="B830" s="18">
        <v>3</v>
      </c>
      <c r="C830" s="19" t="s">
        <v>1528</v>
      </c>
      <c r="D830" s="18">
        <v>107</v>
      </c>
      <c r="E830" s="18"/>
      <c r="F830" s="20" t="s">
        <v>1492</v>
      </c>
      <c r="G830" s="21">
        <v>0</v>
      </c>
      <c r="H830" s="21">
        <v>0</v>
      </c>
      <c r="I830" s="21">
        <v>0</v>
      </c>
      <c r="J830" s="21">
        <v>0</v>
      </c>
    </row>
    <row r="831" spans="1:10" ht="16.5" customHeight="1">
      <c r="A831" s="2">
        <v>828</v>
      </c>
      <c r="B831" s="23">
        <v>4</v>
      </c>
      <c r="C831" s="24" t="s">
        <v>1529</v>
      </c>
      <c r="D831" s="23">
        <v>107</v>
      </c>
      <c r="E831" s="23" t="s">
        <v>37</v>
      </c>
      <c r="F831" s="25" t="s">
        <v>1530</v>
      </c>
      <c r="G831" s="26">
        <v>0</v>
      </c>
      <c r="H831" s="26">
        <v>0</v>
      </c>
      <c r="I831" s="26">
        <v>0</v>
      </c>
      <c r="J831" s="26">
        <v>0</v>
      </c>
    </row>
    <row r="832" spans="1:10" ht="16.5" hidden="1" customHeight="1">
      <c r="A832" s="2">
        <v>829</v>
      </c>
      <c r="B832" s="18">
        <v>3</v>
      </c>
      <c r="C832" s="19" t="s">
        <v>1531</v>
      </c>
      <c r="D832" s="18">
        <v>111</v>
      </c>
      <c r="E832" s="18"/>
      <c r="F832" s="20" t="s">
        <v>1516</v>
      </c>
      <c r="G832" s="21">
        <v>0</v>
      </c>
      <c r="H832" s="21">
        <v>0</v>
      </c>
      <c r="I832" s="21">
        <v>0</v>
      </c>
      <c r="J832" s="21">
        <v>0</v>
      </c>
    </row>
    <row r="833" spans="1:10" ht="16.5" customHeight="1">
      <c r="A833" s="2">
        <v>830</v>
      </c>
      <c r="B833" s="23">
        <v>4</v>
      </c>
      <c r="C833" s="24" t="s">
        <v>1532</v>
      </c>
      <c r="D833" s="23">
        <v>111</v>
      </c>
      <c r="E833" s="23" t="s">
        <v>37</v>
      </c>
      <c r="F833" s="25" t="s">
        <v>1533</v>
      </c>
      <c r="G833" s="26">
        <v>0</v>
      </c>
      <c r="H833" s="26">
        <v>0</v>
      </c>
      <c r="I833" s="26">
        <v>0</v>
      </c>
      <c r="J833" s="26">
        <v>0</v>
      </c>
    </row>
    <row r="834" spans="1:10" ht="16.5" hidden="1" customHeight="1">
      <c r="A834" s="2">
        <v>831</v>
      </c>
      <c r="B834" s="18">
        <v>3</v>
      </c>
      <c r="C834" s="19" t="s">
        <v>1534</v>
      </c>
      <c r="D834" s="18">
        <v>111</v>
      </c>
      <c r="E834" s="18"/>
      <c r="F834" s="20" t="s">
        <v>1516</v>
      </c>
      <c r="G834" s="21">
        <v>17396806.09</v>
      </c>
      <c r="H834" s="21">
        <v>15276443.91</v>
      </c>
      <c r="I834" s="21">
        <v>15276443.91</v>
      </c>
      <c r="J834" s="21">
        <v>8164951.79</v>
      </c>
    </row>
    <row r="835" spans="1:10" ht="16.5" customHeight="1">
      <c r="A835" s="2">
        <v>832</v>
      </c>
      <c r="B835" s="23">
        <v>4</v>
      </c>
      <c r="C835" s="24" t="s">
        <v>1535</v>
      </c>
      <c r="D835" s="23">
        <v>111</v>
      </c>
      <c r="E835" s="23" t="s">
        <v>1536</v>
      </c>
      <c r="F835" s="25" t="s">
        <v>1537</v>
      </c>
      <c r="G835" s="26">
        <v>17396806.09</v>
      </c>
      <c r="H835" s="26">
        <v>15276443.91</v>
      </c>
      <c r="I835" s="26">
        <v>15276443.91</v>
      </c>
      <c r="J835" s="26">
        <v>8164951.79</v>
      </c>
    </row>
    <row r="836" spans="1:10" ht="16.5" hidden="1" customHeight="1">
      <c r="A836" s="2">
        <v>833</v>
      </c>
      <c r="B836" s="18">
        <v>3</v>
      </c>
      <c r="C836" s="19" t="s">
        <v>1538</v>
      </c>
      <c r="D836" s="18">
        <v>109</v>
      </c>
      <c r="E836" s="18"/>
      <c r="F836" s="20" t="s">
        <v>1505</v>
      </c>
      <c r="G836" s="21">
        <v>45247962</v>
      </c>
      <c r="H836" s="21">
        <v>23211149</v>
      </c>
      <c r="I836" s="21">
        <v>0</v>
      </c>
      <c r="J836" s="21">
        <v>0</v>
      </c>
    </row>
    <row r="837" spans="1:10" ht="16.5" customHeight="1">
      <c r="A837" s="2">
        <v>834</v>
      </c>
      <c r="B837" s="23">
        <v>4</v>
      </c>
      <c r="C837" s="24" t="s">
        <v>1539</v>
      </c>
      <c r="D837" s="23">
        <v>109</v>
      </c>
      <c r="E837" s="23" t="s">
        <v>1536</v>
      </c>
      <c r="F837" s="25" t="s">
        <v>1540</v>
      </c>
      <c r="G837" s="26">
        <v>45247962</v>
      </c>
      <c r="H837" s="26">
        <v>23211149</v>
      </c>
      <c r="I837" s="26">
        <v>0</v>
      </c>
      <c r="J837" s="26">
        <v>0</v>
      </c>
    </row>
    <row r="838" spans="1:10" s="32" customFormat="1" ht="16.5" hidden="1" customHeight="1">
      <c r="A838" s="2">
        <v>835</v>
      </c>
      <c r="B838" s="28">
        <v>3</v>
      </c>
      <c r="C838" s="29" t="s">
        <v>1541</v>
      </c>
      <c r="D838" s="28">
        <v>105</v>
      </c>
      <c r="E838" s="28"/>
      <c r="F838" s="30" t="s">
        <v>1473</v>
      </c>
      <c r="G838" s="31">
        <v>194650.95</v>
      </c>
      <c r="H838" s="31">
        <v>0</v>
      </c>
      <c r="I838" s="31">
        <v>0</v>
      </c>
      <c r="J838" s="31">
        <v>0</v>
      </c>
    </row>
    <row r="839" spans="1:10" s="32" customFormat="1" ht="16.5" customHeight="1">
      <c r="A839" s="2">
        <v>836</v>
      </c>
      <c r="B839" s="28">
        <v>4</v>
      </c>
      <c r="C839" s="29" t="s">
        <v>1542</v>
      </c>
      <c r="D839" s="28">
        <v>105</v>
      </c>
      <c r="E839" s="28" t="s">
        <v>1536</v>
      </c>
      <c r="F839" s="30" t="s">
        <v>1543</v>
      </c>
      <c r="G839" s="31">
        <v>194650.95</v>
      </c>
      <c r="H839" s="31">
        <v>0</v>
      </c>
      <c r="I839" s="31">
        <v>0</v>
      </c>
      <c r="J839" s="31">
        <v>0</v>
      </c>
    </row>
    <row r="840" spans="1:10" s="32" customFormat="1" ht="16.5" customHeight="1">
      <c r="A840" s="2">
        <v>837</v>
      </c>
      <c r="B840" s="28">
        <v>4</v>
      </c>
      <c r="C840" s="29" t="s">
        <v>1544</v>
      </c>
      <c r="D840" s="28">
        <v>105</v>
      </c>
      <c r="E840" s="28" t="s">
        <v>900</v>
      </c>
      <c r="F840" s="30" t="s">
        <v>1545</v>
      </c>
      <c r="G840" s="31">
        <v>0</v>
      </c>
      <c r="H840" s="31">
        <v>0</v>
      </c>
      <c r="I840" s="31">
        <v>0</v>
      </c>
      <c r="J840" s="31">
        <v>0</v>
      </c>
    </row>
    <row r="841" spans="1:10" ht="16.5" hidden="1" customHeight="1">
      <c r="A841" s="2">
        <v>838</v>
      </c>
      <c r="B841" s="10"/>
      <c r="C841" s="11" t="s">
        <v>1546</v>
      </c>
      <c r="D841" s="10"/>
      <c r="E841" s="10"/>
      <c r="F841" s="12" t="s">
        <v>1547</v>
      </c>
      <c r="G841" s="13">
        <v>20558823491.43</v>
      </c>
      <c r="H841" s="13">
        <v>19523962921.970001</v>
      </c>
      <c r="I841" s="13">
        <v>19413943553.349998</v>
      </c>
      <c r="J841" s="13">
        <v>19413943553.349998</v>
      </c>
    </row>
    <row r="842" spans="1:10" ht="16.5" hidden="1" customHeight="1">
      <c r="A842" s="2">
        <v>839</v>
      </c>
      <c r="B842" s="14">
        <v>2</v>
      </c>
      <c r="C842" s="15" t="s">
        <v>1548</v>
      </c>
      <c r="D842" s="14"/>
      <c r="E842" s="14"/>
      <c r="F842" s="16" t="s">
        <v>1549</v>
      </c>
      <c r="G842" s="17">
        <v>3707430878</v>
      </c>
      <c r="H842" s="17">
        <v>3699940336</v>
      </c>
      <c r="I842" s="17">
        <v>3596742685</v>
      </c>
      <c r="J842" s="17">
        <v>3596742685</v>
      </c>
    </row>
    <row r="843" spans="1:10" ht="16.5" hidden="1" customHeight="1">
      <c r="A843" s="2">
        <v>840</v>
      </c>
      <c r="B843" s="10"/>
      <c r="C843" s="11" t="s">
        <v>1550</v>
      </c>
      <c r="D843" s="10"/>
      <c r="E843" s="10"/>
      <c r="F843" s="12" t="s">
        <v>179</v>
      </c>
      <c r="G843" s="13">
        <v>3137197928</v>
      </c>
      <c r="H843" s="13">
        <v>3130936000</v>
      </c>
      <c r="I843" s="13">
        <v>3037646683</v>
      </c>
      <c r="J843" s="13">
        <v>3037646683</v>
      </c>
    </row>
    <row r="844" spans="1:10" ht="16.5" hidden="1" customHeight="1">
      <c r="A844" s="2">
        <v>841</v>
      </c>
      <c r="B844" s="18">
        <v>3</v>
      </c>
      <c r="C844" s="19" t="s">
        <v>1551</v>
      </c>
      <c r="D844" s="18">
        <v>112</v>
      </c>
      <c r="E844" s="18"/>
      <c r="F844" s="20" t="s">
        <v>1552</v>
      </c>
      <c r="G844" s="21">
        <v>812040883</v>
      </c>
      <c r="H844" s="21">
        <v>812040883</v>
      </c>
      <c r="I844" s="21">
        <v>718751566</v>
      </c>
      <c r="J844" s="21">
        <v>718751566</v>
      </c>
    </row>
    <row r="845" spans="1:10" ht="16.5" customHeight="1">
      <c r="A845" s="2">
        <v>842</v>
      </c>
      <c r="B845" s="23">
        <v>4</v>
      </c>
      <c r="C845" s="24" t="s">
        <v>1553</v>
      </c>
      <c r="D845" s="23">
        <v>112</v>
      </c>
      <c r="E845" s="23" t="s">
        <v>25</v>
      </c>
      <c r="F845" s="25" t="s">
        <v>1554</v>
      </c>
      <c r="G845" s="26">
        <v>812040883</v>
      </c>
      <c r="H845" s="26">
        <v>812040883</v>
      </c>
      <c r="I845" s="26">
        <v>718751566</v>
      </c>
      <c r="J845" s="26">
        <v>718751566</v>
      </c>
    </row>
    <row r="846" spans="1:10" ht="16.5" hidden="1" customHeight="1">
      <c r="A846" s="2">
        <v>843</v>
      </c>
      <c r="B846" s="18">
        <v>3</v>
      </c>
      <c r="C846" s="19" t="s">
        <v>1555</v>
      </c>
      <c r="D846" s="18">
        <v>112</v>
      </c>
      <c r="E846" s="18"/>
      <c r="F846" s="20" t="s">
        <v>1552</v>
      </c>
      <c r="G846" s="21">
        <v>2325157045</v>
      </c>
      <c r="H846" s="21">
        <v>2318895117</v>
      </c>
      <c r="I846" s="21">
        <v>2318895117</v>
      </c>
      <c r="J846" s="21">
        <v>2318895117</v>
      </c>
    </row>
    <row r="847" spans="1:10" ht="16.5" customHeight="1">
      <c r="A847" s="2">
        <v>844</v>
      </c>
      <c r="B847" s="23">
        <v>4</v>
      </c>
      <c r="C847" s="24" t="s">
        <v>1556</v>
      </c>
      <c r="D847" s="23">
        <v>112</v>
      </c>
      <c r="E847" s="23" t="s">
        <v>37</v>
      </c>
      <c r="F847" s="25" t="s">
        <v>1557</v>
      </c>
      <c r="G847" s="26">
        <v>2245157045</v>
      </c>
      <c r="H847" s="26">
        <v>2238895117</v>
      </c>
      <c r="I847" s="26">
        <v>2238895117</v>
      </c>
      <c r="J847" s="26">
        <v>2238895117</v>
      </c>
    </row>
    <row r="848" spans="1:10" ht="16.5" customHeight="1">
      <c r="A848" s="2">
        <v>845</v>
      </c>
      <c r="B848" s="23">
        <v>4</v>
      </c>
      <c r="C848" s="24" t="s">
        <v>1558</v>
      </c>
      <c r="D848" s="23">
        <v>112</v>
      </c>
      <c r="E848" s="23" t="s">
        <v>414</v>
      </c>
      <c r="F848" s="25" t="s">
        <v>1557</v>
      </c>
      <c r="G848" s="26">
        <v>80000000</v>
      </c>
      <c r="H848" s="26">
        <v>80000000</v>
      </c>
      <c r="I848" s="26">
        <v>80000000</v>
      </c>
      <c r="J848" s="26">
        <v>80000000</v>
      </c>
    </row>
    <row r="849" spans="1:10" ht="16.5" hidden="1" customHeight="1">
      <c r="A849" s="2">
        <v>846</v>
      </c>
      <c r="B849" s="10"/>
      <c r="C849" s="11" t="s">
        <v>1559</v>
      </c>
      <c r="D849" s="10"/>
      <c r="E849" s="10"/>
      <c r="F849" s="12" t="s">
        <v>1560</v>
      </c>
      <c r="G849" s="13">
        <v>570232950</v>
      </c>
      <c r="H849" s="13">
        <v>569004336</v>
      </c>
      <c r="I849" s="13">
        <v>559096002</v>
      </c>
      <c r="J849" s="13">
        <v>559096002</v>
      </c>
    </row>
    <row r="850" spans="1:10" ht="16.5" hidden="1" customHeight="1">
      <c r="A850" s="2">
        <v>847</v>
      </c>
      <c r="B850" s="18">
        <v>3</v>
      </c>
      <c r="C850" s="19" t="s">
        <v>1561</v>
      </c>
      <c r="D850" s="18">
        <v>113</v>
      </c>
      <c r="E850" s="18"/>
      <c r="F850" s="20" t="s">
        <v>1562</v>
      </c>
      <c r="G850" s="21">
        <v>534716461</v>
      </c>
      <c r="H850" s="21">
        <v>534716461</v>
      </c>
      <c r="I850" s="21">
        <v>534716461</v>
      </c>
      <c r="J850" s="21">
        <v>534716461</v>
      </c>
    </row>
    <row r="851" spans="1:10" ht="16.5" customHeight="1">
      <c r="A851" s="2">
        <v>848</v>
      </c>
      <c r="B851" s="23">
        <v>4</v>
      </c>
      <c r="C851" s="24" t="s">
        <v>1563</v>
      </c>
      <c r="D851" s="23">
        <v>113</v>
      </c>
      <c r="E851" s="23" t="s">
        <v>1564</v>
      </c>
      <c r="F851" s="25" t="s">
        <v>1565</v>
      </c>
      <c r="G851" s="26">
        <v>534716461</v>
      </c>
      <c r="H851" s="26">
        <v>534716461</v>
      </c>
      <c r="I851" s="26">
        <v>534716461</v>
      </c>
      <c r="J851" s="26">
        <v>534716461</v>
      </c>
    </row>
    <row r="852" spans="1:10" ht="16.5" hidden="1" customHeight="1">
      <c r="A852" s="2">
        <v>849</v>
      </c>
      <c r="B852" s="18">
        <v>3</v>
      </c>
      <c r="C852" s="19" t="s">
        <v>1566</v>
      </c>
      <c r="D852" s="18">
        <v>113</v>
      </c>
      <c r="E852" s="18"/>
      <c r="F852" s="20" t="s">
        <v>1562</v>
      </c>
      <c r="G852" s="21">
        <v>35252500</v>
      </c>
      <c r="H852" s="21">
        <v>34287875</v>
      </c>
      <c r="I852" s="21">
        <v>24379541</v>
      </c>
      <c r="J852" s="21">
        <v>24379541</v>
      </c>
    </row>
    <row r="853" spans="1:10" ht="16.5" customHeight="1">
      <c r="A853" s="2">
        <v>850</v>
      </c>
      <c r="B853" s="23">
        <v>4</v>
      </c>
      <c r="C853" s="24" t="s">
        <v>1567</v>
      </c>
      <c r="D853" s="23">
        <v>113</v>
      </c>
      <c r="E853" s="23" t="s">
        <v>25</v>
      </c>
      <c r="F853" s="25" t="s">
        <v>1568</v>
      </c>
      <c r="G853" s="26">
        <v>35252500</v>
      </c>
      <c r="H853" s="26">
        <v>34287875</v>
      </c>
      <c r="I853" s="26">
        <v>24379541</v>
      </c>
      <c r="J853" s="26">
        <v>24379541</v>
      </c>
    </row>
    <row r="854" spans="1:10" ht="16.5" hidden="1" customHeight="1">
      <c r="A854" s="2">
        <v>851</v>
      </c>
      <c r="B854" s="18">
        <v>3</v>
      </c>
      <c r="C854" s="19" t="s">
        <v>1569</v>
      </c>
      <c r="D854" s="18">
        <v>113</v>
      </c>
      <c r="E854" s="18"/>
      <c r="F854" s="20" t="s">
        <v>1562</v>
      </c>
      <c r="G854" s="21">
        <v>263989</v>
      </c>
      <c r="H854" s="21">
        <v>0</v>
      </c>
      <c r="I854" s="21">
        <v>0</v>
      </c>
      <c r="J854" s="21">
        <v>0</v>
      </c>
    </row>
    <row r="855" spans="1:10" ht="16.5" customHeight="1">
      <c r="A855" s="2">
        <v>852</v>
      </c>
      <c r="B855" s="23">
        <v>4</v>
      </c>
      <c r="C855" s="24" t="s">
        <v>1570</v>
      </c>
      <c r="D855" s="23">
        <v>113</v>
      </c>
      <c r="E855" s="23" t="s">
        <v>1571</v>
      </c>
      <c r="F855" s="25" t="s">
        <v>1572</v>
      </c>
      <c r="G855" s="26">
        <v>263989</v>
      </c>
      <c r="H855" s="26">
        <v>0</v>
      </c>
      <c r="I855" s="26">
        <v>0</v>
      </c>
      <c r="J855" s="26">
        <v>0</v>
      </c>
    </row>
    <row r="856" spans="1:10" ht="16.5" hidden="1" customHeight="1">
      <c r="A856" s="2">
        <v>853</v>
      </c>
      <c r="B856" s="14">
        <v>2</v>
      </c>
      <c r="C856" s="15" t="s">
        <v>1573</v>
      </c>
      <c r="D856" s="14"/>
      <c r="E856" s="14"/>
      <c r="F856" s="16" t="s">
        <v>1574</v>
      </c>
      <c r="G856" s="17">
        <v>16851392613.43</v>
      </c>
      <c r="H856" s="17">
        <v>15824022585.969999</v>
      </c>
      <c r="I856" s="17">
        <v>15817200868.35</v>
      </c>
      <c r="J856" s="17">
        <v>15817200868.35</v>
      </c>
    </row>
    <row r="857" spans="1:10" ht="16.5" hidden="1" customHeight="1">
      <c r="A857" s="2">
        <v>854</v>
      </c>
      <c r="B857" s="10"/>
      <c r="C857" s="11" t="s">
        <v>1575</v>
      </c>
      <c r="D857" s="10"/>
      <c r="E857" s="10"/>
      <c r="F857" s="12" t="s">
        <v>1576</v>
      </c>
      <c r="G857" s="13">
        <v>16851392613.43</v>
      </c>
      <c r="H857" s="13">
        <v>15824022585.969999</v>
      </c>
      <c r="I857" s="13">
        <v>15817200868.35</v>
      </c>
      <c r="J857" s="13">
        <v>15817200868.35</v>
      </c>
    </row>
    <row r="858" spans="1:10" ht="16.5" hidden="1" customHeight="1">
      <c r="A858" s="2">
        <v>855</v>
      </c>
      <c r="B858" s="18">
        <v>3</v>
      </c>
      <c r="C858" s="19" t="s">
        <v>1577</v>
      </c>
      <c r="D858" s="18">
        <v>114</v>
      </c>
      <c r="E858" s="18"/>
      <c r="F858" s="20" t="s">
        <v>1578</v>
      </c>
      <c r="G858" s="21">
        <v>5587838762</v>
      </c>
      <c r="H858" s="21">
        <v>5122766217</v>
      </c>
      <c r="I858" s="21">
        <v>5122766217</v>
      </c>
      <c r="J858" s="21">
        <v>5122766217</v>
      </c>
    </row>
    <row r="859" spans="1:10" ht="16.5" customHeight="1">
      <c r="A859" s="2">
        <v>856</v>
      </c>
      <c r="B859" s="23">
        <v>4</v>
      </c>
      <c r="C859" s="24" t="s">
        <v>1579</v>
      </c>
      <c r="D859" s="23">
        <v>114</v>
      </c>
      <c r="E859" s="23" t="s">
        <v>1580</v>
      </c>
      <c r="F859" s="25" t="s">
        <v>1581</v>
      </c>
      <c r="G859" s="26">
        <v>5587838762</v>
      </c>
      <c r="H859" s="26">
        <v>5122766217</v>
      </c>
      <c r="I859" s="26">
        <v>5122766217</v>
      </c>
      <c r="J859" s="26">
        <v>5122766217</v>
      </c>
    </row>
    <row r="860" spans="1:10" ht="16.5" hidden="1" customHeight="1">
      <c r="A860" s="2">
        <v>857</v>
      </c>
      <c r="B860" s="18">
        <v>3</v>
      </c>
      <c r="C860" s="19" t="s">
        <v>1582</v>
      </c>
      <c r="D860" s="18">
        <v>114</v>
      </c>
      <c r="E860" s="18"/>
      <c r="F860" s="20" t="s">
        <v>1583</v>
      </c>
      <c r="G860" s="21">
        <v>421576825</v>
      </c>
      <c r="H860" s="21">
        <v>421576825</v>
      </c>
      <c r="I860" s="21">
        <v>421576825</v>
      </c>
      <c r="J860" s="21">
        <v>421576825</v>
      </c>
    </row>
    <row r="861" spans="1:10" ht="16.5" customHeight="1">
      <c r="A861" s="2">
        <v>858</v>
      </c>
      <c r="B861" s="23">
        <v>4</v>
      </c>
      <c r="C861" s="24" t="s">
        <v>1584</v>
      </c>
      <c r="D861" s="23">
        <v>114</v>
      </c>
      <c r="E861" s="23" t="s">
        <v>25</v>
      </c>
      <c r="F861" s="25" t="s">
        <v>1585</v>
      </c>
      <c r="G861" s="26">
        <v>421576825</v>
      </c>
      <c r="H861" s="26">
        <v>421576825</v>
      </c>
      <c r="I861" s="26">
        <v>421576825</v>
      </c>
      <c r="J861" s="26">
        <v>421576825</v>
      </c>
    </row>
    <row r="862" spans="1:10" ht="16.5" hidden="1" customHeight="1">
      <c r="A862" s="2">
        <v>859</v>
      </c>
      <c r="B862" s="18">
        <v>3</v>
      </c>
      <c r="C862" s="19" t="s">
        <v>1586</v>
      </c>
      <c r="D862" s="18">
        <v>114</v>
      </c>
      <c r="E862" s="18"/>
      <c r="F862" s="20" t="s">
        <v>1583</v>
      </c>
      <c r="G862" s="21">
        <v>544265655.15999997</v>
      </c>
      <c r="H862" s="21">
        <v>517862805</v>
      </c>
      <c r="I862" s="21">
        <v>517862805</v>
      </c>
      <c r="J862" s="21">
        <v>517862805</v>
      </c>
    </row>
    <row r="863" spans="1:10" ht="16.5" customHeight="1">
      <c r="A863" s="2">
        <v>860</v>
      </c>
      <c r="B863" s="23">
        <v>4</v>
      </c>
      <c r="C863" s="24" t="s">
        <v>1587</v>
      </c>
      <c r="D863" s="23">
        <v>114</v>
      </c>
      <c r="E863" s="23" t="s">
        <v>1444</v>
      </c>
      <c r="F863" s="25" t="s">
        <v>1588</v>
      </c>
      <c r="G863" s="26">
        <v>544265655.15999997</v>
      </c>
      <c r="H863" s="26">
        <v>517862805</v>
      </c>
      <c r="I863" s="26">
        <v>517862805</v>
      </c>
      <c r="J863" s="26">
        <v>517862805</v>
      </c>
    </row>
    <row r="864" spans="1:10" ht="16.5" hidden="1" customHeight="1">
      <c r="A864" s="2">
        <v>861</v>
      </c>
      <c r="B864" s="18">
        <v>3</v>
      </c>
      <c r="C864" s="19" t="s">
        <v>1589</v>
      </c>
      <c r="D864" s="18">
        <v>114</v>
      </c>
      <c r="E864" s="18"/>
      <c r="F864" s="20" t="s">
        <v>1583</v>
      </c>
      <c r="G864" s="21">
        <v>6207117767.1999998</v>
      </c>
      <c r="H864" s="21">
        <v>6207117767.1999998</v>
      </c>
      <c r="I864" s="21">
        <v>6207117767.1999998</v>
      </c>
      <c r="J864" s="21">
        <v>6207117767.1999998</v>
      </c>
    </row>
    <row r="865" spans="1:10" ht="16.5" customHeight="1">
      <c r="A865" s="2">
        <v>862</v>
      </c>
      <c r="B865" s="23">
        <v>4</v>
      </c>
      <c r="C865" s="24" t="s">
        <v>1590</v>
      </c>
      <c r="D865" s="23">
        <v>114</v>
      </c>
      <c r="E865" s="23" t="s">
        <v>1591</v>
      </c>
      <c r="F865" s="25" t="s">
        <v>1592</v>
      </c>
      <c r="G865" s="26">
        <v>6207117767.1999998</v>
      </c>
      <c r="H865" s="26">
        <v>6207117767.1999998</v>
      </c>
      <c r="I865" s="26">
        <v>6207117767.1999998</v>
      </c>
      <c r="J865" s="26">
        <v>6207117767.1999998</v>
      </c>
    </row>
    <row r="866" spans="1:10" ht="16.5" hidden="1" customHeight="1">
      <c r="A866" s="2">
        <v>863</v>
      </c>
      <c r="B866" s="18">
        <v>3</v>
      </c>
      <c r="C866" s="19" t="s">
        <v>1593</v>
      </c>
      <c r="D866" s="18">
        <v>114</v>
      </c>
      <c r="E866" s="18"/>
      <c r="F866" s="20" t="s">
        <v>1583</v>
      </c>
      <c r="G866" s="21">
        <v>3878795712.7399998</v>
      </c>
      <c r="H866" s="21">
        <v>3360960769.1999998</v>
      </c>
      <c r="I866" s="21">
        <v>3360960769.1999998</v>
      </c>
      <c r="J866" s="21">
        <v>3360960769.1999998</v>
      </c>
    </row>
    <row r="867" spans="1:10" ht="16.5" customHeight="1">
      <c r="A867" s="2">
        <v>864</v>
      </c>
      <c r="B867" s="23">
        <v>4</v>
      </c>
      <c r="C867" s="24" t="s">
        <v>1594</v>
      </c>
      <c r="D867" s="23">
        <v>114</v>
      </c>
      <c r="E867" s="23" t="s">
        <v>1595</v>
      </c>
      <c r="F867" s="25" t="s">
        <v>1596</v>
      </c>
      <c r="G867" s="26">
        <v>3878795712.7399998</v>
      </c>
      <c r="H867" s="26">
        <v>3360960769.1999998</v>
      </c>
      <c r="I867" s="26">
        <v>3360960769.1999998</v>
      </c>
      <c r="J867" s="26">
        <v>3360960769.1999998</v>
      </c>
    </row>
    <row r="868" spans="1:10" ht="16.5" hidden="1" customHeight="1">
      <c r="A868" s="2">
        <v>865</v>
      </c>
      <c r="B868" s="18">
        <v>3</v>
      </c>
      <c r="C868" s="19" t="s">
        <v>1597</v>
      </c>
      <c r="D868" s="18">
        <v>114</v>
      </c>
      <c r="E868" s="18"/>
      <c r="F868" s="20" t="s">
        <v>1583</v>
      </c>
      <c r="G868" s="21">
        <v>78190</v>
      </c>
      <c r="H868" s="21">
        <v>0</v>
      </c>
      <c r="I868" s="21">
        <v>0</v>
      </c>
      <c r="J868" s="21">
        <v>0</v>
      </c>
    </row>
    <row r="869" spans="1:10" ht="16.5" customHeight="1">
      <c r="A869" s="2">
        <v>866</v>
      </c>
      <c r="B869" s="23">
        <v>4</v>
      </c>
      <c r="C869" s="24" t="s">
        <v>1598</v>
      </c>
      <c r="D869" s="23">
        <v>114</v>
      </c>
      <c r="E869" s="23" t="s">
        <v>1599</v>
      </c>
      <c r="F869" s="25" t="s">
        <v>1600</v>
      </c>
      <c r="G869" s="26">
        <v>78190</v>
      </c>
      <c r="H869" s="26">
        <v>0</v>
      </c>
      <c r="I869" s="26">
        <v>0</v>
      </c>
      <c r="J869" s="26">
        <v>0</v>
      </c>
    </row>
    <row r="870" spans="1:10" ht="16.5" hidden="1" customHeight="1">
      <c r="A870" s="2">
        <v>867</v>
      </c>
      <c r="B870" s="18">
        <v>3</v>
      </c>
      <c r="C870" s="19" t="s">
        <v>1601</v>
      </c>
      <c r="D870" s="18">
        <v>114</v>
      </c>
      <c r="E870" s="18"/>
      <c r="F870" s="20" t="s">
        <v>1602</v>
      </c>
      <c r="G870" s="21">
        <v>25978995</v>
      </c>
      <c r="H870" s="21">
        <v>25978995</v>
      </c>
      <c r="I870" s="21">
        <v>24741900</v>
      </c>
      <c r="J870" s="21">
        <v>24741900</v>
      </c>
    </row>
    <row r="871" spans="1:10" ht="16.5" customHeight="1">
      <c r="A871" s="2">
        <v>868</v>
      </c>
      <c r="B871" s="23">
        <v>4</v>
      </c>
      <c r="C871" s="24" t="s">
        <v>1603</v>
      </c>
      <c r="D871" s="23">
        <v>114</v>
      </c>
      <c r="E871" s="23" t="s">
        <v>25</v>
      </c>
      <c r="F871" s="25" t="s">
        <v>1604</v>
      </c>
      <c r="G871" s="26">
        <v>25978995</v>
      </c>
      <c r="H871" s="26">
        <v>25978995</v>
      </c>
      <c r="I871" s="26">
        <v>24741900</v>
      </c>
      <c r="J871" s="26">
        <v>24741900</v>
      </c>
    </row>
    <row r="872" spans="1:10" ht="16.5" hidden="1" customHeight="1">
      <c r="A872" s="2">
        <v>869</v>
      </c>
      <c r="B872" s="18">
        <v>3</v>
      </c>
      <c r="C872" s="19" t="s">
        <v>1605</v>
      </c>
      <c r="D872" s="18">
        <v>114</v>
      </c>
      <c r="E872" s="18"/>
      <c r="F872" s="20" t="s">
        <v>1606</v>
      </c>
      <c r="G872" s="21">
        <v>67015471</v>
      </c>
      <c r="H872" s="21">
        <v>67015471</v>
      </c>
      <c r="I872" s="21">
        <v>61430848.380000003</v>
      </c>
      <c r="J872" s="21">
        <v>61430848.380000003</v>
      </c>
    </row>
    <row r="873" spans="1:10" ht="16.5" customHeight="1">
      <c r="A873" s="2">
        <v>870</v>
      </c>
      <c r="B873" s="23">
        <v>4</v>
      </c>
      <c r="C873" s="24" t="s">
        <v>1607</v>
      </c>
      <c r="D873" s="23">
        <v>114</v>
      </c>
      <c r="E873" s="23" t="s">
        <v>1591</v>
      </c>
      <c r="F873" s="25" t="s">
        <v>1608</v>
      </c>
      <c r="G873" s="26">
        <v>67015471</v>
      </c>
      <c r="H873" s="26">
        <v>67015471</v>
      </c>
      <c r="I873" s="26">
        <v>61430848.380000003</v>
      </c>
      <c r="J873" s="26">
        <v>61430848.380000003</v>
      </c>
    </row>
    <row r="874" spans="1:10" ht="16.5" hidden="1" customHeight="1">
      <c r="A874" s="2">
        <v>871</v>
      </c>
      <c r="B874" s="18">
        <v>3</v>
      </c>
      <c r="C874" s="19" t="s">
        <v>1609</v>
      </c>
      <c r="D874" s="18">
        <v>114</v>
      </c>
      <c r="E874" s="18"/>
      <c r="F874" s="20" t="s">
        <v>1583</v>
      </c>
      <c r="G874" s="21">
        <v>89794832</v>
      </c>
      <c r="H874" s="21">
        <v>85342678.569999993</v>
      </c>
      <c r="I874" s="21">
        <v>85342678.569999993</v>
      </c>
      <c r="J874" s="21">
        <v>85342678.569999993</v>
      </c>
    </row>
    <row r="875" spans="1:10" ht="16.5" customHeight="1">
      <c r="A875" s="2">
        <v>872</v>
      </c>
      <c r="B875" s="23">
        <v>4</v>
      </c>
      <c r="C875" s="24" t="s">
        <v>1610</v>
      </c>
      <c r="D875" s="23">
        <v>114</v>
      </c>
      <c r="E875" s="23" t="s">
        <v>37</v>
      </c>
      <c r="F875" s="25" t="s">
        <v>1611</v>
      </c>
      <c r="G875" s="26">
        <v>89794832</v>
      </c>
      <c r="H875" s="26">
        <v>85342678.569999993</v>
      </c>
      <c r="I875" s="26">
        <v>85342678.569999993</v>
      </c>
      <c r="J875" s="26">
        <v>85342678.569999993</v>
      </c>
    </row>
    <row r="876" spans="1:10" ht="16.5" hidden="1" customHeight="1">
      <c r="A876" s="2">
        <v>873</v>
      </c>
      <c r="B876" s="18">
        <v>3</v>
      </c>
      <c r="C876" s="19" t="s">
        <v>1612</v>
      </c>
      <c r="D876" s="18">
        <v>114</v>
      </c>
      <c r="E876" s="18"/>
      <c r="F876" s="20" t="s">
        <v>1578</v>
      </c>
      <c r="G876" s="21">
        <v>2</v>
      </c>
      <c r="H876" s="21">
        <v>0</v>
      </c>
      <c r="I876" s="21">
        <v>0</v>
      </c>
      <c r="J876" s="21">
        <v>0</v>
      </c>
    </row>
    <row r="877" spans="1:10" ht="16.5" customHeight="1">
      <c r="A877" s="2">
        <v>874</v>
      </c>
      <c r="B877" s="23">
        <v>4</v>
      </c>
      <c r="C877" s="24" t="s">
        <v>1613</v>
      </c>
      <c r="D877" s="23">
        <v>114</v>
      </c>
      <c r="E877" s="23" t="s">
        <v>1614</v>
      </c>
      <c r="F877" s="25" t="s">
        <v>1615</v>
      </c>
      <c r="G877" s="26">
        <v>2</v>
      </c>
      <c r="H877" s="26">
        <v>0</v>
      </c>
      <c r="I877" s="26">
        <v>0</v>
      </c>
      <c r="J877" s="26">
        <v>0</v>
      </c>
    </row>
    <row r="878" spans="1:10" ht="16.5" hidden="1" customHeight="1">
      <c r="A878" s="2">
        <v>875</v>
      </c>
      <c r="B878" s="18">
        <v>3</v>
      </c>
      <c r="C878" s="19" t="s">
        <v>1616</v>
      </c>
      <c r="D878" s="18">
        <v>114</v>
      </c>
      <c r="E878" s="18"/>
      <c r="F878" s="20" t="s">
        <v>1578</v>
      </c>
      <c r="G878" s="21">
        <v>27518777</v>
      </c>
      <c r="H878" s="21">
        <v>15401058</v>
      </c>
      <c r="I878" s="21">
        <v>15401058</v>
      </c>
      <c r="J878" s="21">
        <v>15401058</v>
      </c>
    </row>
    <row r="879" spans="1:10" ht="16.5" customHeight="1">
      <c r="A879" s="2">
        <v>876</v>
      </c>
      <c r="B879" s="23">
        <v>4</v>
      </c>
      <c r="C879" s="24" t="s">
        <v>1617</v>
      </c>
      <c r="D879" s="23">
        <v>114</v>
      </c>
      <c r="E879" s="23" t="s">
        <v>1465</v>
      </c>
      <c r="F879" s="25" t="s">
        <v>1618</v>
      </c>
      <c r="G879" s="26">
        <v>27518777</v>
      </c>
      <c r="H879" s="26">
        <v>15401058</v>
      </c>
      <c r="I879" s="26">
        <v>15401058</v>
      </c>
      <c r="J879" s="26">
        <v>15401058</v>
      </c>
    </row>
    <row r="880" spans="1:10" s="32" customFormat="1" ht="16.5" hidden="1" customHeight="1">
      <c r="A880" s="2">
        <v>877</v>
      </c>
      <c r="B880" s="28">
        <v>3</v>
      </c>
      <c r="C880" s="29" t="s">
        <v>1619</v>
      </c>
      <c r="D880" s="28">
        <v>114</v>
      </c>
      <c r="E880" s="28"/>
      <c r="F880" s="30" t="s">
        <v>1578</v>
      </c>
      <c r="G880" s="31">
        <v>537782.23</v>
      </c>
      <c r="H880" s="31">
        <v>0</v>
      </c>
      <c r="I880" s="31">
        <v>0</v>
      </c>
      <c r="J880" s="31">
        <v>0</v>
      </c>
    </row>
    <row r="881" spans="1:10" s="32" customFormat="1" ht="16.5" customHeight="1">
      <c r="A881" s="2">
        <v>878</v>
      </c>
      <c r="B881" s="28">
        <v>4</v>
      </c>
      <c r="C881" s="29" t="s">
        <v>1620</v>
      </c>
      <c r="D881" s="28">
        <v>114</v>
      </c>
      <c r="E881" s="28" t="s">
        <v>1621</v>
      </c>
      <c r="F881" s="30" t="s">
        <v>1622</v>
      </c>
      <c r="G881" s="31">
        <v>537782.23</v>
      </c>
      <c r="H881" s="31">
        <v>0</v>
      </c>
      <c r="I881" s="31">
        <v>0</v>
      </c>
      <c r="J881" s="31">
        <v>0</v>
      </c>
    </row>
    <row r="882" spans="1:10" s="32" customFormat="1" ht="16.5" hidden="1" customHeight="1">
      <c r="A882" s="2">
        <v>879</v>
      </c>
      <c r="B882" s="28">
        <v>3</v>
      </c>
      <c r="C882" s="29" t="s">
        <v>1623</v>
      </c>
      <c r="D882" s="28">
        <v>114</v>
      </c>
      <c r="E882" s="28"/>
      <c r="F882" s="30" t="s">
        <v>1578</v>
      </c>
      <c r="G882" s="31">
        <v>873842.1</v>
      </c>
      <c r="H882" s="31">
        <v>0</v>
      </c>
      <c r="I882" s="31">
        <v>0</v>
      </c>
      <c r="J882" s="31">
        <v>0</v>
      </c>
    </row>
    <row r="883" spans="1:10" s="32" customFormat="1" ht="16.5" customHeight="1">
      <c r="A883" s="2">
        <v>880</v>
      </c>
      <c r="B883" s="28">
        <v>4</v>
      </c>
      <c r="C883" s="29" t="s">
        <v>1624</v>
      </c>
      <c r="D883" s="28">
        <v>114</v>
      </c>
      <c r="E883" s="28" t="s">
        <v>1625</v>
      </c>
      <c r="F883" s="30" t="s">
        <v>1626</v>
      </c>
      <c r="G883" s="31">
        <v>873842.1</v>
      </c>
      <c r="H883" s="31">
        <v>0</v>
      </c>
      <c r="I883" s="31">
        <v>0</v>
      </c>
      <c r="J883" s="31">
        <v>0</v>
      </c>
    </row>
    <row r="884" spans="1:10" s="32" customFormat="1" ht="16.5" customHeight="1">
      <c r="A884" s="2">
        <v>881</v>
      </c>
      <c r="B884" s="28">
        <v>4</v>
      </c>
      <c r="C884" s="29" t="s">
        <v>1627</v>
      </c>
      <c r="D884" s="28">
        <v>114</v>
      </c>
      <c r="E884" s="28" t="s">
        <v>900</v>
      </c>
      <c r="F884" s="30" t="s">
        <v>1628</v>
      </c>
      <c r="G884" s="31">
        <v>0</v>
      </c>
      <c r="H884" s="31">
        <v>0</v>
      </c>
      <c r="I884" s="31">
        <v>0</v>
      </c>
      <c r="J884" s="31">
        <v>0</v>
      </c>
    </row>
    <row r="885" spans="1:10" ht="16.5" hidden="1" customHeight="1">
      <c r="A885" s="2">
        <v>882</v>
      </c>
      <c r="B885" s="10"/>
      <c r="C885" s="11" t="s">
        <v>1629</v>
      </c>
      <c r="D885" s="10"/>
      <c r="E885" s="10"/>
      <c r="F885" s="12" t="s">
        <v>303</v>
      </c>
      <c r="G885" s="13">
        <v>20000000</v>
      </c>
      <c r="H885" s="13">
        <v>20000000</v>
      </c>
      <c r="I885" s="13">
        <v>0</v>
      </c>
      <c r="J885" s="13">
        <v>0</v>
      </c>
    </row>
    <row r="886" spans="1:10" ht="16.5" hidden="1" customHeight="1">
      <c r="A886" s="2">
        <v>883</v>
      </c>
      <c r="B886" s="10"/>
      <c r="C886" s="11" t="s">
        <v>1630</v>
      </c>
      <c r="D886" s="10"/>
      <c r="E886" s="10"/>
      <c r="F886" s="12" t="s">
        <v>535</v>
      </c>
      <c r="G886" s="13">
        <v>20000000</v>
      </c>
      <c r="H886" s="13">
        <v>20000000</v>
      </c>
      <c r="I886" s="13">
        <v>0</v>
      </c>
      <c r="J886" s="13">
        <v>0</v>
      </c>
    </row>
    <row r="887" spans="1:10" ht="16.5" hidden="1" customHeight="1">
      <c r="A887" s="2">
        <v>884</v>
      </c>
      <c r="B887" s="14">
        <v>2</v>
      </c>
      <c r="C887" s="15" t="s">
        <v>1631</v>
      </c>
      <c r="D887" s="14"/>
      <c r="E887" s="14"/>
      <c r="F887" s="16" t="s">
        <v>537</v>
      </c>
      <c r="G887" s="17">
        <v>20000000</v>
      </c>
      <c r="H887" s="17">
        <v>20000000</v>
      </c>
      <c r="I887" s="17">
        <v>0</v>
      </c>
      <c r="J887" s="17">
        <v>0</v>
      </c>
    </row>
    <row r="888" spans="1:10" ht="16.5" hidden="1" customHeight="1">
      <c r="A888" s="2">
        <v>885</v>
      </c>
      <c r="B888" s="10"/>
      <c r="C888" s="11" t="s">
        <v>1632</v>
      </c>
      <c r="D888" s="10"/>
      <c r="E888" s="10"/>
      <c r="F888" s="12" t="s">
        <v>179</v>
      </c>
      <c r="G888" s="13">
        <v>20000000</v>
      </c>
      <c r="H888" s="13">
        <v>20000000</v>
      </c>
      <c r="I888" s="13">
        <v>0</v>
      </c>
      <c r="J888" s="13">
        <v>0</v>
      </c>
    </row>
    <row r="889" spans="1:10" ht="16.5" hidden="1" customHeight="1">
      <c r="A889" s="2">
        <v>886</v>
      </c>
      <c r="B889" s="18">
        <v>3</v>
      </c>
      <c r="C889" s="19" t="s">
        <v>1633</v>
      </c>
      <c r="D889" s="18">
        <v>25</v>
      </c>
      <c r="E889" s="18"/>
      <c r="F889" s="20" t="s">
        <v>1634</v>
      </c>
      <c r="G889" s="21">
        <v>20000000</v>
      </c>
      <c r="H889" s="21">
        <v>20000000</v>
      </c>
      <c r="I889" s="21">
        <v>0</v>
      </c>
      <c r="J889" s="21">
        <v>0</v>
      </c>
    </row>
    <row r="890" spans="1:10" ht="16.5" customHeight="1">
      <c r="A890" s="2">
        <v>887</v>
      </c>
      <c r="B890" s="23">
        <v>4</v>
      </c>
      <c r="C890" s="24" t="s">
        <v>1635</v>
      </c>
      <c r="D890" s="23">
        <v>25</v>
      </c>
      <c r="E890" s="23" t="s">
        <v>25</v>
      </c>
      <c r="F890" s="25" t="s">
        <v>1636</v>
      </c>
      <c r="G890" s="26">
        <v>20000000</v>
      </c>
      <c r="H890" s="26">
        <v>20000000</v>
      </c>
      <c r="I890" s="26">
        <v>0</v>
      </c>
      <c r="J890" s="26">
        <v>0</v>
      </c>
    </row>
    <row r="891" spans="1:10" ht="16.5" hidden="1" customHeight="1">
      <c r="A891" s="2">
        <v>888</v>
      </c>
      <c r="B891" s="10"/>
      <c r="C891" s="11" t="s">
        <v>1637</v>
      </c>
      <c r="D891" s="10"/>
      <c r="E891" s="10"/>
      <c r="F891" s="12" t="s">
        <v>654</v>
      </c>
      <c r="G891" s="13">
        <v>0</v>
      </c>
      <c r="H891" s="13">
        <v>0</v>
      </c>
      <c r="I891" s="13">
        <v>0</v>
      </c>
      <c r="J891" s="13">
        <v>0</v>
      </c>
    </row>
    <row r="892" spans="1:10" ht="16.5" hidden="1" customHeight="1">
      <c r="A892" s="2">
        <v>889</v>
      </c>
      <c r="B892" s="14">
        <v>2</v>
      </c>
      <c r="C892" s="15" t="s">
        <v>1638</v>
      </c>
      <c r="D892" s="14"/>
      <c r="E892" s="14"/>
      <c r="F892" s="16" t="s">
        <v>656</v>
      </c>
      <c r="G892" s="17">
        <v>0</v>
      </c>
      <c r="H892" s="17">
        <v>0</v>
      </c>
      <c r="I892" s="17">
        <v>0</v>
      </c>
      <c r="J892" s="17">
        <v>0</v>
      </c>
    </row>
    <row r="893" spans="1:10" ht="16.5" hidden="1" customHeight="1">
      <c r="A893" s="2">
        <v>890</v>
      </c>
      <c r="B893" s="10"/>
      <c r="C893" s="11" t="s">
        <v>1639</v>
      </c>
      <c r="D893" s="10"/>
      <c r="E893" s="10"/>
      <c r="F893" s="12" t="s">
        <v>165</v>
      </c>
      <c r="G893" s="13">
        <v>0</v>
      </c>
      <c r="H893" s="13">
        <v>0</v>
      </c>
      <c r="I893" s="13">
        <v>0</v>
      </c>
      <c r="J893" s="13">
        <v>0</v>
      </c>
    </row>
    <row r="894" spans="1:10" ht="16.5" hidden="1" customHeight="1">
      <c r="A894" s="2">
        <v>891</v>
      </c>
      <c r="B894" s="18">
        <v>3</v>
      </c>
      <c r="C894" s="19" t="s">
        <v>1640</v>
      </c>
      <c r="D894" s="18">
        <v>1</v>
      </c>
      <c r="E894" s="18"/>
      <c r="F894" s="20" t="s">
        <v>1641</v>
      </c>
      <c r="G894" s="21">
        <v>0</v>
      </c>
      <c r="H894" s="21">
        <v>0</v>
      </c>
      <c r="I894" s="21">
        <v>0</v>
      </c>
      <c r="J894" s="21">
        <v>0</v>
      </c>
    </row>
    <row r="895" spans="1:10" ht="16.5" customHeight="1">
      <c r="A895" s="2">
        <v>892</v>
      </c>
      <c r="B895" s="23">
        <v>4</v>
      </c>
      <c r="C895" s="24" t="s">
        <v>1642</v>
      </c>
      <c r="D895" s="23">
        <v>1</v>
      </c>
      <c r="E895" s="23" t="s">
        <v>25</v>
      </c>
      <c r="F895" s="25" t="s">
        <v>1643</v>
      </c>
      <c r="G895" s="26">
        <v>0</v>
      </c>
      <c r="H895" s="26">
        <v>0</v>
      </c>
      <c r="I895" s="26">
        <v>0</v>
      </c>
      <c r="J895" s="26">
        <v>0</v>
      </c>
    </row>
    <row r="896" spans="1:10" ht="16.5" hidden="1" customHeight="1">
      <c r="A896" s="2">
        <v>893</v>
      </c>
      <c r="B896" s="10"/>
      <c r="C896" s="11" t="s">
        <v>1644</v>
      </c>
      <c r="D896" s="10"/>
      <c r="E896" s="10"/>
      <c r="F896" s="12" t="s">
        <v>1645</v>
      </c>
      <c r="G896" s="13">
        <v>9755775776.2099991</v>
      </c>
      <c r="H896" s="13">
        <v>8803045373.0699997</v>
      </c>
      <c r="I896" s="13">
        <v>7939116152.6400003</v>
      </c>
      <c r="J896" s="13">
        <v>7893888776.9700003</v>
      </c>
    </row>
    <row r="897" spans="1:10" ht="16.5" hidden="1" customHeight="1">
      <c r="A897" s="2">
        <v>894</v>
      </c>
      <c r="B897" s="10"/>
      <c r="C897" s="11" t="s">
        <v>1646</v>
      </c>
      <c r="D897" s="10"/>
      <c r="E897" s="10"/>
      <c r="F897" s="12" t="s">
        <v>1647</v>
      </c>
      <c r="G897" s="13">
        <v>8539202796.21</v>
      </c>
      <c r="H897" s="13">
        <v>7586472393.0699997</v>
      </c>
      <c r="I897" s="13">
        <v>6723181172.6400003</v>
      </c>
      <c r="J897" s="13">
        <v>6678591796.9700003</v>
      </c>
    </row>
    <row r="898" spans="1:10" ht="16.5" hidden="1" customHeight="1">
      <c r="A898" s="2">
        <v>895</v>
      </c>
      <c r="B898" s="14">
        <v>2</v>
      </c>
      <c r="C898" s="15" t="s">
        <v>1648</v>
      </c>
      <c r="D898" s="14"/>
      <c r="E898" s="14"/>
      <c r="F898" s="16" t="s">
        <v>1649</v>
      </c>
      <c r="G898" s="17">
        <v>5807166909.2799997</v>
      </c>
      <c r="H898" s="17">
        <v>5080449971</v>
      </c>
      <c r="I898" s="17">
        <v>4374192284</v>
      </c>
      <c r="J898" s="17">
        <v>4329602908.3299999</v>
      </c>
    </row>
    <row r="899" spans="1:10" ht="16.5" hidden="1" customHeight="1">
      <c r="A899" s="2">
        <v>896</v>
      </c>
      <c r="B899" s="10"/>
      <c r="C899" s="11" t="s">
        <v>1650</v>
      </c>
      <c r="D899" s="10"/>
      <c r="E899" s="10"/>
      <c r="F899" s="12" t="s">
        <v>315</v>
      </c>
      <c r="G899" s="13">
        <v>270754</v>
      </c>
      <c r="H899" s="13">
        <v>270754</v>
      </c>
      <c r="I899" s="13">
        <v>270754</v>
      </c>
      <c r="J899" s="13">
        <v>270754</v>
      </c>
    </row>
    <row r="900" spans="1:10" ht="16.5" hidden="1" customHeight="1">
      <c r="A900" s="2">
        <v>897</v>
      </c>
      <c r="B900" s="18">
        <v>3</v>
      </c>
      <c r="C900" s="19" t="s">
        <v>1651</v>
      </c>
      <c r="D900" s="18">
        <v>121</v>
      </c>
      <c r="E900" s="18"/>
      <c r="F900" s="20" t="s">
        <v>1652</v>
      </c>
      <c r="G900" s="21">
        <v>0</v>
      </c>
      <c r="H900" s="21">
        <v>0</v>
      </c>
      <c r="I900" s="21">
        <v>0</v>
      </c>
      <c r="J900" s="21">
        <v>0</v>
      </c>
    </row>
    <row r="901" spans="1:10" ht="16.5" customHeight="1">
      <c r="A901" s="2">
        <v>898</v>
      </c>
      <c r="B901" s="23">
        <v>4</v>
      </c>
      <c r="C901" s="24" t="s">
        <v>1653</v>
      </c>
      <c r="D901" s="23">
        <v>121</v>
      </c>
      <c r="E901" s="23" t="s">
        <v>1654</v>
      </c>
      <c r="F901" s="25" t="s">
        <v>1655</v>
      </c>
      <c r="G901" s="26">
        <v>0</v>
      </c>
      <c r="H901" s="26">
        <v>0</v>
      </c>
      <c r="I901" s="26">
        <v>0</v>
      </c>
      <c r="J901" s="26">
        <v>0</v>
      </c>
    </row>
    <row r="902" spans="1:10" ht="16.5" hidden="1" customHeight="1">
      <c r="A902" s="2">
        <v>899</v>
      </c>
      <c r="B902" s="18">
        <v>3</v>
      </c>
      <c r="C902" s="19" t="s">
        <v>1656</v>
      </c>
      <c r="D902" s="18">
        <v>122</v>
      </c>
      <c r="E902" s="18"/>
      <c r="F902" s="20" t="s">
        <v>1657</v>
      </c>
      <c r="G902" s="21">
        <v>0</v>
      </c>
      <c r="H902" s="21">
        <v>0</v>
      </c>
      <c r="I902" s="21">
        <v>0</v>
      </c>
      <c r="J902" s="21">
        <v>0</v>
      </c>
    </row>
    <row r="903" spans="1:10" ht="16.5" customHeight="1">
      <c r="A903" s="2">
        <v>900</v>
      </c>
      <c r="B903" s="23">
        <v>4</v>
      </c>
      <c r="C903" s="24" t="s">
        <v>1658</v>
      </c>
      <c r="D903" s="23">
        <v>122</v>
      </c>
      <c r="E903" s="23" t="s">
        <v>1654</v>
      </c>
      <c r="F903" s="25" t="s">
        <v>1659</v>
      </c>
      <c r="G903" s="26">
        <v>0</v>
      </c>
      <c r="H903" s="26">
        <v>0</v>
      </c>
      <c r="I903" s="26">
        <v>0</v>
      </c>
      <c r="J903" s="26">
        <v>0</v>
      </c>
    </row>
    <row r="904" spans="1:10" ht="16.5" hidden="1" customHeight="1">
      <c r="A904" s="2">
        <v>901</v>
      </c>
      <c r="B904" s="18">
        <v>3</v>
      </c>
      <c r="C904" s="19" t="s">
        <v>1660</v>
      </c>
      <c r="D904" s="18">
        <v>122</v>
      </c>
      <c r="E904" s="18"/>
      <c r="F904" s="20" t="s">
        <v>1657</v>
      </c>
      <c r="G904" s="21">
        <v>270754</v>
      </c>
      <c r="H904" s="21">
        <v>270754</v>
      </c>
      <c r="I904" s="21">
        <v>270754</v>
      </c>
      <c r="J904" s="21">
        <v>270754</v>
      </c>
    </row>
    <row r="905" spans="1:10" ht="16.5" customHeight="1">
      <c r="A905" s="2">
        <v>902</v>
      </c>
      <c r="B905" s="23">
        <v>4</v>
      </c>
      <c r="C905" s="24" t="s">
        <v>1661</v>
      </c>
      <c r="D905" s="23">
        <v>122</v>
      </c>
      <c r="E905" s="23" t="s">
        <v>1662</v>
      </c>
      <c r="F905" s="25" t="s">
        <v>1663</v>
      </c>
      <c r="G905" s="26">
        <v>270754</v>
      </c>
      <c r="H905" s="26">
        <v>270754</v>
      </c>
      <c r="I905" s="26">
        <v>270754</v>
      </c>
      <c r="J905" s="26">
        <v>270754</v>
      </c>
    </row>
    <row r="906" spans="1:10" ht="16.5" hidden="1" customHeight="1">
      <c r="A906" s="2">
        <v>903</v>
      </c>
      <c r="B906" s="18">
        <v>3</v>
      </c>
      <c r="C906" s="19" t="s">
        <v>1664</v>
      </c>
      <c r="D906" s="18">
        <v>119</v>
      </c>
      <c r="E906" s="18"/>
      <c r="F906" s="20" t="s">
        <v>1665</v>
      </c>
      <c r="G906" s="21">
        <v>0</v>
      </c>
      <c r="H906" s="21">
        <v>0</v>
      </c>
      <c r="I906" s="21">
        <v>0</v>
      </c>
      <c r="J906" s="21">
        <v>0</v>
      </c>
    </row>
    <row r="907" spans="1:10" ht="16.5" customHeight="1">
      <c r="A907" s="2">
        <v>904</v>
      </c>
      <c r="B907" s="23">
        <v>4</v>
      </c>
      <c r="C907" s="24" t="s">
        <v>1666</v>
      </c>
      <c r="D907" s="23">
        <v>119</v>
      </c>
      <c r="E907" s="23" t="s">
        <v>1654</v>
      </c>
      <c r="F907" s="25" t="s">
        <v>1667</v>
      </c>
      <c r="G907" s="26">
        <v>0</v>
      </c>
      <c r="H907" s="26">
        <v>0</v>
      </c>
      <c r="I907" s="26">
        <v>0</v>
      </c>
      <c r="J907" s="26">
        <v>0</v>
      </c>
    </row>
    <row r="908" spans="1:10" ht="16.5" hidden="1" customHeight="1">
      <c r="A908" s="2">
        <v>905</v>
      </c>
      <c r="B908" s="10"/>
      <c r="C908" s="11" t="s">
        <v>1668</v>
      </c>
      <c r="D908" s="10"/>
      <c r="E908" s="10"/>
      <c r="F908" s="12" t="s">
        <v>658</v>
      </c>
      <c r="G908" s="13">
        <v>1011063557.61</v>
      </c>
      <c r="H908" s="13">
        <v>505633048</v>
      </c>
      <c r="I908" s="13">
        <v>0</v>
      </c>
      <c r="J908" s="13">
        <v>0</v>
      </c>
    </row>
    <row r="909" spans="1:10" ht="16.5" hidden="1" customHeight="1">
      <c r="A909" s="2">
        <v>906</v>
      </c>
      <c r="B909" s="18">
        <v>3</v>
      </c>
      <c r="C909" s="19" t="s">
        <v>1669</v>
      </c>
      <c r="D909" s="18">
        <v>116</v>
      </c>
      <c r="E909" s="18"/>
      <c r="F909" s="20" t="s">
        <v>1670</v>
      </c>
      <c r="G909" s="21">
        <v>0</v>
      </c>
      <c r="H909" s="21">
        <v>0</v>
      </c>
      <c r="I909" s="21">
        <v>0</v>
      </c>
      <c r="J909" s="21">
        <v>0</v>
      </c>
    </row>
    <row r="910" spans="1:10" ht="16.5" customHeight="1">
      <c r="A910" s="2">
        <v>907</v>
      </c>
      <c r="B910" s="23">
        <v>4</v>
      </c>
      <c r="C910" s="24" t="s">
        <v>1671</v>
      </c>
      <c r="D910" s="23">
        <v>116</v>
      </c>
      <c r="E910" s="23" t="s">
        <v>1654</v>
      </c>
      <c r="F910" s="25" t="s">
        <v>1672</v>
      </c>
      <c r="G910" s="26">
        <v>0</v>
      </c>
      <c r="H910" s="26">
        <v>0</v>
      </c>
      <c r="I910" s="26">
        <v>0</v>
      </c>
      <c r="J910" s="26">
        <v>0</v>
      </c>
    </row>
    <row r="911" spans="1:10" ht="16.5" hidden="1" customHeight="1">
      <c r="A911" s="2">
        <v>908</v>
      </c>
      <c r="B911" s="18">
        <v>3</v>
      </c>
      <c r="C911" s="19" t="s">
        <v>1673</v>
      </c>
      <c r="D911" s="18">
        <v>116</v>
      </c>
      <c r="E911" s="18"/>
      <c r="F911" s="20" t="s">
        <v>1670</v>
      </c>
      <c r="G911" s="21">
        <v>0</v>
      </c>
      <c r="H911" s="21">
        <v>0</v>
      </c>
      <c r="I911" s="21">
        <v>0</v>
      </c>
      <c r="J911" s="21">
        <v>0</v>
      </c>
    </row>
    <row r="912" spans="1:10" ht="16.5" customHeight="1">
      <c r="A912" s="2">
        <v>909</v>
      </c>
      <c r="B912" s="23">
        <v>4</v>
      </c>
      <c r="C912" s="24" t="s">
        <v>1674</v>
      </c>
      <c r="D912" s="23">
        <v>116</v>
      </c>
      <c r="E912" s="23" t="s">
        <v>25</v>
      </c>
      <c r="F912" s="25" t="s">
        <v>1675</v>
      </c>
      <c r="G912" s="26">
        <v>0</v>
      </c>
      <c r="H912" s="26">
        <v>0</v>
      </c>
      <c r="I912" s="26">
        <v>0</v>
      </c>
      <c r="J912" s="26">
        <v>0</v>
      </c>
    </row>
    <row r="913" spans="1:10" ht="16.5" hidden="1" customHeight="1">
      <c r="A913" s="2">
        <v>910</v>
      </c>
      <c r="B913" s="18">
        <v>3</v>
      </c>
      <c r="C913" s="19" t="s">
        <v>1676</v>
      </c>
      <c r="D913" s="18">
        <v>116</v>
      </c>
      <c r="E913" s="18"/>
      <c r="F913" s="20" t="s">
        <v>1670</v>
      </c>
      <c r="G913" s="21">
        <v>0</v>
      </c>
      <c r="H913" s="21">
        <v>0</v>
      </c>
      <c r="I913" s="21">
        <v>0</v>
      </c>
      <c r="J913" s="21">
        <v>0</v>
      </c>
    </row>
    <row r="914" spans="1:10" ht="16.5" customHeight="1">
      <c r="A914" s="2">
        <v>911</v>
      </c>
      <c r="B914" s="23">
        <v>4</v>
      </c>
      <c r="C914" s="24" t="s">
        <v>1677</v>
      </c>
      <c r="D914" s="23">
        <v>116</v>
      </c>
      <c r="E914" s="23" t="s">
        <v>1678</v>
      </c>
      <c r="F914" s="25" t="s">
        <v>1679</v>
      </c>
      <c r="G914" s="26">
        <v>0</v>
      </c>
      <c r="H914" s="26">
        <v>0</v>
      </c>
      <c r="I914" s="26">
        <v>0</v>
      </c>
      <c r="J914" s="26">
        <v>0</v>
      </c>
    </row>
    <row r="915" spans="1:10" ht="16.5" hidden="1" customHeight="1">
      <c r="A915" s="2">
        <v>912</v>
      </c>
      <c r="B915" s="18">
        <v>3</v>
      </c>
      <c r="C915" s="19" t="s">
        <v>1680</v>
      </c>
      <c r="D915" s="18">
        <v>116</v>
      </c>
      <c r="E915" s="18"/>
      <c r="F915" s="20" t="s">
        <v>1670</v>
      </c>
      <c r="G915" s="21">
        <v>16640</v>
      </c>
      <c r="H915" s="21">
        <v>0</v>
      </c>
      <c r="I915" s="21">
        <v>0</v>
      </c>
      <c r="J915" s="21">
        <v>0</v>
      </c>
    </row>
    <row r="916" spans="1:10" ht="16.5" customHeight="1">
      <c r="A916" s="2">
        <v>913</v>
      </c>
      <c r="B916" s="23">
        <v>4</v>
      </c>
      <c r="C916" s="24" t="s">
        <v>1681</v>
      </c>
      <c r="D916" s="23">
        <v>116</v>
      </c>
      <c r="E916" s="23" t="s">
        <v>34</v>
      </c>
      <c r="F916" s="25" t="s">
        <v>1682</v>
      </c>
      <c r="G916" s="26">
        <v>16640</v>
      </c>
      <c r="H916" s="26">
        <v>0</v>
      </c>
      <c r="I916" s="26">
        <v>0</v>
      </c>
      <c r="J916" s="26">
        <v>0</v>
      </c>
    </row>
    <row r="917" spans="1:10" ht="16.5" hidden="1" customHeight="1">
      <c r="A917" s="2">
        <v>914</v>
      </c>
      <c r="B917" s="18">
        <v>3</v>
      </c>
      <c r="C917" s="19" t="s">
        <v>1683</v>
      </c>
      <c r="D917" s="18">
        <v>116</v>
      </c>
      <c r="E917" s="18"/>
      <c r="F917" s="20" t="s">
        <v>1684</v>
      </c>
      <c r="G917" s="21">
        <v>0</v>
      </c>
      <c r="H917" s="21">
        <v>0</v>
      </c>
      <c r="I917" s="21">
        <v>0</v>
      </c>
      <c r="J917" s="21">
        <v>0</v>
      </c>
    </row>
    <row r="918" spans="1:10" ht="16.5" customHeight="1">
      <c r="A918" s="2">
        <v>915</v>
      </c>
      <c r="B918" s="23">
        <v>4</v>
      </c>
      <c r="C918" s="24" t="s">
        <v>1685</v>
      </c>
      <c r="D918" s="23">
        <v>116</v>
      </c>
      <c r="E918" s="23" t="s">
        <v>25</v>
      </c>
      <c r="F918" s="25" t="s">
        <v>1686</v>
      </c>
      <c r="G918" s="26">
        <v>0</v>
      </c>
      <c r="H918" s="26">
        <v>0</v>
      </c>
      <c r="I918" s="26">
        <v>0</v>
      </c>
      <c r="J918" s="26">
        <v>0</v>
      </c>
    </row>
    <row r="919" spans="1:10" ht="16.5" hidden="1" customHeight="1">
      <c r="A919" s="2">
        <v>916</v>
      </c>
      <c r="B919" s="18">
        <v>3</v>
      </c>
      <c r="C919" s="19" t="s">
        <v>1687</v>
      </c>
      <c r="D919" s="18">
        <v>117</v>
      </c>
      <c r="E919" s="18"/>
      <c r="F919" s="20" t="s">
        <v>1688</v>
      </c>
      <c r="G919" s="21">
        <v>505413869.61000001</v>
      </c>
      <c r="H919" s="21">
        <v>0</v>
      </c>
      <c r="I919" s="21">
        <v>0</v>
      </c>
      <c r="J919" s="21">
        <v>0</v>
      </c>
    </row>
    <row r="920" spans="1:10" ht="16.5" customHeight="1">
      <c r="A920" s="2">
        <v>917</v>
      </c>
      <c r="B920" s="23">
        <v>4</v>
      </c>
      <c r="C920" s="24" t="s">
        <v>1689</v>
      </c>
      <c r="D920" s="23">
        <v>117</v>
      </c>
      <c r="E920" s="23" t="s">
        <v>875</v>
      </c>
      <c r="F920" s="25" t="s">
        <v>1690</v>
      </c>
      <c r="G920" s="26">
        <v>505413869.61000001</v>
      </c>
      <c r="H920" s="26">
        <v>0</v>
      </c>
      <c r="I920" s="26">
        <v>0</v>
      </c>
      <c r="J920" s="26">
        <v>0</v>
      </c>
    </row>
    <row r="921" spans="1:10" ht="16.5" hidden="1" customHeight="1">
      <c r="A921" s="2">
        <v>918</v>
      </c>
      <c r="B921" s="18">
        <v>3</v>
      </c>
      <c r="C921" s="19" t="s">
        <v>1691</v>
      </c>
      <c r="D921" s="18">
        <v>116</v>
      </c>
      <c r="E921" s="18"/>
      <c r="F921" s="20" t="s">
        <v>1692</v>
      </c>
      <c r="G921" s="21">
        <v>367812054</v>
      </c>
      <c r="H921" s="21">
        <v>367812054</v>
      </c>
      <c r="I921" s="21">
        <v>0</v>
      </c>
      <c r="J921" s="21">
        <v>0</v>
      </c>
    </row>
    <row r="922" spans="1:10" ht="16.5" customHeight="1">
      <c r="A922" s="2">
        <v>919</v>
      </c>
      <c r="B922" s="23">
        <v>4</v>
      </c>
      <c r="C922" s="24" t="s">
        <v>1693</v>
      </c>
      <c r="D922" s="23">
        <v>116</v>
      </c>
      <c r="E922" s="23" t="s">
        <v>1694</v>
      </c>
      <c r="F922" s="25" t="s">
        <v>1695</v>
      </c>
      <c r="G922" s="26">
        <v>367812054</v>
      </c>
      <c r="H922" s="26">
        <v>367812054</v>
      </c>
      <c r="I922" s="26">
        <v>0</v>
      </c>
      <c r="J922" s="26">
        <v>0</v>
      </c>
    </row>
    <row r="923" spans="1:10" ht="16.5" hidden="1" customHeight="1">
      <c r="A923" s="2">
        <v>920</v>
      </c>
      <c r="B923" s="18">
        <v>3</v>
      </c>
      <c r="C923" s="19" t="s">
        <v>1696</v>
      </c>
      <c r="D923" s="18">
        <v>116</v>
      </c>
      <c r="E923" s="18"/>
      <c r="F923" s="20" t="s">
        <v>1697</v>
      </c>
      <c r="G923" s="21">
        <v>104125000</v>
      </c>
      <c r="H923" s="21">
        <v>104125000</v>
      </c>
      <c r="I923" s="21">
        <v>0</v>
      </c>
      <c r="J923" s="21">
        <v>0</v>
      </c>
    </row>
    <row r="924" spans="1:10" ht="16.5" customHeight="1">
      <c r="A924" s="2">
        <v>921</v>
      </c>
      <c r="B924" s="23">
        <v>4</v>
      </c>
      <c r="C924" s="24" t="s">
        <v>1698</v>
      </c>
      <c r="D924" s="23">
        <v>116</v>
      </c>
      <c r="E924" s="23" t="s">
        <v>875</v>
      </c>
      <c r="F924" s="25" t="s">
        <v>1699</v>
      </c>
      <c r="G924" s="26">
        <v>104125000</v>
      </c>
      <c r="H924" s="26">
        <v>104125000</v>
      </c>
      <c r="I924" s="26">
        <v>0</v>
      </c>
      <c r="J924" s="26">
        <v>0</v>
      </c>
    </row>
    <row r="925" spans="1:10" ht="16.5" hidden="1" customHeight="1">
      <c r="A925" s="2">
        <v>922</v>
      </c>
      <c r="B925" s="18">
        <v>3</v>
      </c>
      <c r="C925" s="19" t="s">
        <v>1700</v>
      </c>
      <c r="D925" s="18">
        <v>116</v>
      </c>
      <c r="E925" s="18"/>
      <c r="F925" s="20" t="s">
        <v>1701</v>
      </c>
      <c r="G925" s="21">
        <v>33695994</v>
      </c>
      <c r="H925" s="21">
        <v>33695994</v>
      </c>
      <c r="I925" s="21">
        <v>0</v>
      </c>
      <c r="J925" s="21">
        <v>0</v>
      </c>
    </row>
    <row r="926" spans="1:10" ht="16.5" customHeight="1">
      <c r="A926" s="2">
        <v>923</v>
      </c>
      <c r="B926" s="23">
        <v>4</v>
      </c>
      <c r="C926" s="24" t="s">
        <v>1702</v>
      </c>
      <c r="D926" s="23">
        <v>116</v>
      </c>
      <c r="E926" s="23" t="s">
        <v>662</v>
      </c>
      <c r="F926" s="25" t="s">
        <v>1703</v>
      </c>
      <c r="G926" s="26">
        <v>33695994</v>
      </c>
      <c r="H926" s="26">
        <v>33695994</v>
      </c>
      <c r="I926" s="26">
        <v>0</v>
      </c>
      <c r="J926" s="26">
        <v>0</v>
      </c>
    </row>
    <row r="927" spans="1:10" ht="16.5" hidden="1" customHeight="1">
      <c r="A927" s="2">
        <v>924</v>
      </c>
      <c r="B927" s="10"/>
      <c r="C927" s="11" t="s">
        <v>1704</v>
      </c>
      <c r="D927" s="10"/>
      <c r="E927" s="10"/>
      <c r="F927" s="12" t="s">
        <v>1705</v>
      </c>
      <c r="G927" s="13">
        <v>636902668.21000004</v>
      </c>
      <c r="H927" s="13">
        <v>636829550</v>
      </c>
      <c r="I927" s="13">
        <v>636829550</v>
      </c>
      <c r="J927" s="13">
        <v>636829550</v>
      </c>
    </row>
    <row r="928" spans="1:10" ht="16.5" hidden="1" customHeight="1">
      <c r="A928" s="2">
        <v>925</v>
      </c>
      <c r="B928" s="18">
        <v>3</v>
      </c>
      <c r="C928" s="19" t="s">
        <v>1706</v>
      </c>
      <c r="D928" s="18">
        <v>131</v>
      </c>
      <c r="E928" s="18"/>
      <c r="F928" s="20" t="s">
        <v>1707</v>
      </c>
      <c r="G928" s="21">
        <v>155051308</v>
      </c>
      <c r="H928" s="21">
        <v>155051308</v>
      </c>
      <c r="I928" s="21">
        <v>155051308</v>
      </c>
      <c r="J928" s="21">
        <v>155051308</v>
      </c>
    </row>
    <row r="929" spans="1:10" ht="16.5" customHeight="1">
      <c r="A929" s="2">
        <v>926</v>
      </c>
      <c r="B929" s="23">
        <v>4</v>
      </c>
      <c r="C929" s="24" t="s">
        <v>1708</v>
      </c>
      <c r="D929" s="23">
        <v>131</v>
      </c>
      <c r="E929" s="23" t="s">
        <v>25</v>
      </c>
      <c r="F929" s="25" t="s">
        <v>1709</v>
      </c>
      <c r="G929" s="26">
        <v>155051308</v>
      </c>
      <c r="H929" s="26">
        <v>155051308</v>
      </c>
      <c r="I929" s="26">
        <v>155051308</v>
      </c>
      <c r="J929" s="26">
        <v>155051308</v>
      </c>
    </row>
    <row r="930" spans="1:10" ht="16.5" hidden="1" customHeight="1">
      <c r="A930" s="2">
        <v>927</v>
      </c>
      <c r="B930" s="18">
        <v>3</v>
      </c>
      <c r="C930" s="19" t="s">
        <v>1710</v>
      </c>
      <c r="D930" s="18">
        <v>131</v>
      </c>
      <c r="E930" s="18"/>
      <c r="F930" s="20" t="s">
        <v>1707</v>
      </c>
      <c r="G930" s="21">
        <v>19879</v>
      </c>
      <c r="H930" s="21">
        <v>19879</v>
      </c>
      <c r="I930" s="21">
        <v>19879</v>
      </c>
      <c r="J930" s="21">
        <v>19879</v>
      </c>
    </row>
    <row r="931" spans="1:10" ht="16.5" customHeight="1">
      <c r="A931" s="2">
        <v>928</v>
      </c>
      <c r="B931" s="23">
        <v>4</v>
      </c>
      <c r="C931" s="24" t="s">
        <v>1711</v>
      </c>
      <c r="D931" s="23">
        <v>131</v>
      </c>
      <c r="E931" s="23" t="s">
        <v>34</v>
      </c>
      <c r="F931" s="25" t="s">
        <v>1712</v>
      </c>
      <c r="G931" s="26">
        <v>19879</v>
      </c>
      <c r="H931" s="26">
        <v>19879</v>
      </c>
      <c r="I931" s="26">
        <v>19879</v>
      </c>
      <c r="J931" s="26">
        <v>19879</v>
      </c>
    </row>
    <row r="932" spans="1:10" ht="16.5" hidden="1" customHeight="1">
      <c r="A932" s="2">
        <v>929</v>
      </c>
      <c r="B932" s="18">
        <v>3</v>
      </c>
      <c r="C932" s="19" t="s">
        <v>1713</v>
      </c>
      <c r="D932" s="18">
        <v>131</v>
      </c>
      <c r="E932" s="18"/>
      <c r="F932" s="20" t="s">
        <v>1714</v>
      </c>
      <c r="G932" s="21">
        <v>100958363</v>
      </c>
      <c r="H932" s="21">
        <v>100958363</v>
      </c>
      <c r="I932" s="21">
        <v>100958363</v>
      </c>
      <c r="J932" s="21">
        <v>100958363</v>
      </c>
    </row>
    <row r="933" spans="1:10" ht="16.5" customHeight="1">
      <c r="A933" s="2">
        <v>930</v>
      </c>
      <c r="B933" s="23">
        <v>4</v>
      </c>
      <c r="C933" s="24" t="s">
        <v>1715</v>
      </c>
      <c r="D933" s="23">
        <v>131</v>
      </c>
      <c r="E933" s="23" t="s">
        <v>1716</v>
      </c>
      <c r="F933" s="25" t="s">
        <v>1717</v>
      </c>
      <c r="G933" s="26">
        <v>100958363</v>
      </c>
      <c r="H933" s="26">
        <v>100958363</v>
      </c>
      <c r="I933" s="26">
        <v>100958363</v>
      </c>
      <c r="J933" s="26">
        <v>100958363</v>
      </c>
    </row>
    <row r="934" spans="1:10" ht="16.5" hidden="1" customHeight="1">
      <c r="A934" s="2">
        <v>931</v>
      </c>
      <c r="B934" s="18">
        <v>3</v>
      </c>
      <c r="C934" s="19" t="s">
        <v>1718</v>
      </c>
      <c r="D934" s="18">
        <v>139</v>
      </c>
      <c r="E934" s="18"/>
      <c r="F934" s="20" t="s">
        <v>1719</v>
      </c>
      <c r="G934" s="21">
        <v>80800000</v>
      </c>
      <c r="H934" s="21">
        <v>80800000</v>
      </c>
      <c r="I934" s="21">
        <v>80800000</v>
      </c>
      <c r="J934" s="21">
        <v>80800000</v>
      </c>
    </row>
    <row r="935" spans="1:10" ht="16.5" customHeight="1">
      <c r="A935" s="2">
        <v>932</v>
      </c>
      <c r="B935" s="23">
        <v>4</v>
      </c>
      <c r="C935" s="24" t="s">
        <v>1720</v>
      </c>
      <c r="D935" s="23">
        <v>139</v>
      </c>
      <c r="E935" s="23" t="s">
        <v>25</v>
      </c>
      <c r="F935" s="25" t="s">
        <v>1721</v>
      </c>
      <c r="G935" s="26">
        <v>80800000</v>
      </c>
      <c r="H935" s="26">
        <v>80800000</v>
      </c>
      <c r="I935" s="26">
        <v>80800000</v>
      </c>
      <c r="J935" s="26">
        <v>80800000</v>
      </c>
    </row>
    <row r="936" spans="1:10" ht="16.5" hidden="1" customHeight="1">
      <c r="A936" s="2">
        <v>933</v>
      </c>
      <c r="B936" s="18">
        <v>3</v>
      </c>
      <c r="C936" s="19" t="s">
        <v>1722</v>
      </c>
      <c r="D936" s="18">
        <v>131</v>
      </c>
      <c r="E936" s="18"/>
      <c r="F936" s="20" t="s">
        <v>1707</v>
      </c>
      <c r="G936" s="21">
        <v>300000000</v>
      </c>
      <c r="H936" s="21">
        <v>300000000</v>
      </c>
      <c r="I936" s="21">
        <v>300000000</v>
      </c>
      <c r="J936" s="21">
        <v>300000000</v>
      </c>
    </row>
    <row r="937" spans="1:10" ht="16.5" customHeight="1">
      <c r="A937" s="2">
        <v>934</v>
      </c>
      <c r="B937" s="23">
        <v>4</v>
      </c>
      <c r="C937" s="24" t="s">
        <v>1723</v>
      </c>
      <c r="D937" s="23">
        <v>131</v>
      </c>
      <c r="E937" s="23" t="s">
        <v>37</v>
      </c>
      <c r="F937" s="25" t="s">
        <v>1724</v>
      </c>
      <c r="G937" s="26">
        <v>300000000</v>
      </c>
      <c r="H937" s="26">
        <v>300000000</v>
      </c>
      <c r="I937" s="26">
        <v>300000000</v>
      </c>
      <c r="J937" s="26">
        <v>300000000</v>
      </c>
    </row>
    <row r="938" spans="1:10" ht="16.5" hidden="1" customHeight="1">
      <c r="A938" s="2">
        <v>935</v>
      </c>
      <c r="B938" s="18">
        <v>3</v>
      </c>
      <c r="C938" s="19" t="s">
        <v>1725</v>
      </c>
      <c r="D938" s="18">
        <v>131</v>
      </c>
      <c r="E938" s="18"/>
      <c r="F938" s="20" t="s">
        <v>1714</v>
      </c>
      <c r="G938" s="21">
        <v>73118.210000000006</v>
      </c>
      <c r="H938" s="21">
        <v>0</v>
      </c>
      <c r="I938" s="21">
        <v>0</v>
      </c>
      <c r="J938" s="21">
        <v>0</v>
      </c>
    </row>
    <row r="939" spans="1:10" ht="16.5" customHeight="1">
      <c r="A939" s="2">
        <v>936</v>
      </c>
      <c r="B939" s="23">
        <v>4</v>
      </c>
      <c r="C939" s="24" t="s">
        <v>1726</v>
      </c>
      <c r="D939" s="23">
        <v>131</v>
      </c>
      <c r="E939" s="23" t="s">
        <v>1727</v>
      </c>
      <c r="F939" s="25" t="s">
        <v>1728</v>
      </c>
      <c r="G939" s="26">
        <v>73118.210000000006</v>
      </c>
      <c r="H939" s="26">
        <v>0</v>
      </c>
      <c r="I939" s="26">
        <v>0</v>
      </c>
      <c r="J939" s="26">
        <v>0</v>
      </c>
    </row>
    <row r="940" spans="1:10" ht="16.5" hidden="1" customHeight="1">
      <c r="A940" s="2">
        <v>937</v>
      </c>
      <c r="B940" s="10"/>
      <c r="C940" s="11" t="s">
        <v>1729</v>
      </c>
      <c r="D940" s="10"/>
      <c r="E940" s="10"/>
      <c r="F940" s="12" t="s">
        <v>1730</v>
      </c>
      <c r="G940" s="13">
        <v>813366497</v>
      </c>
      <c r="H940" s="13">
        <v>789849955</v>
      </c>
      <c r="I940" s="13">
        <v>591493016</v>
      </c>
      <c r="J940" s="13">
        <v>591493016</v>
      </c>
    </row>
    <row r="941" spans="1:10" ht="16.5" hidden="1" customHeight="1">
      <c r="A941" s="2">
        <v>938</v>
      </c>
      <c r="B941" s="18">
        <v>3</v>
      </c>
      <c r="C941" s="19" t="s">
        <v>1731</v>
      </c>
      <c r="D941" s="18">
        <v>118</v>
      </c>
      <c r="E941" s="18"/>
      <c r="F941" s="20" t="s">
        <v>1732</v>
      </c>
      <c r="G941" s="21">
        <v>65606023</v>
      </c>
      <c r="H941" s="21">
        <v>65606023</v>
      </c>
      <c r="I941" s="21">
        <v>65606023</v>
      </c>
      <c r="J941" s="21">
        <v>65606023</v>
      </c>
    </row>
    <row r="942" spans="1:10" ht="16.5" customHeight="1">
      <c r="A942" s="2">
        <v>939</v>
      </c>
      <c r="B942" s="23">
        <v>4</v>
      </c>
      <c r="C942" s="24" t="s">
        <v>1733</v>
      </c>
      <c r="D942" s="23">
        <v>118</v>
      </c>
      <c r="E942" s="23" t="s">
        <v>37</v>
      </c>
      <c r="F942" s="25" t="s">
        <v>1734</v>
      </c>
      <c r="G942" s="26">
        <v>65606023</v>
      </c>
      <c r="H942" s="26">
        <v>65606023</v>
      </c>
      <c r="I942" s="26">
        <v>65606023</v>
      </c>
      <c r="J942" s="26">
        <v>65606023</v>
      </c>
    </row>
    <row r="943" spans="1:10" ht="16.5" hidden="1" customHeight="1">
      <c r="A943" s="2">
        <v>940</v>
      </c>
      <c r="B943" s="18">
        <v>3</v>
      </c>
      <c r="C943" s="19" t="s">
        <v>1735</v>
      </c>
      <c r="D943" s="18">
        <v>118</v>
      </c>
      <c r="E943" s="18"/>
      <c r="F943" s="20" t="s">
        <v>1736</v>
      </c>
      <c r="G943" s="21">
        <v>47028705</v>
      </c>
      <c r="H943" s="21">
        <v>47028705</v>
      </c>
      <c r="I943" s="21">
        <v>0</v>
      </c>
      <c r="J943" s="21">
        <v>0</v>
      </c>
    </row>
    <row r="944" spans="1:10" ht="16.5" customHeight="1">
      <c r="A944" s="2">
        <v>941</v>
      </c>
      <c r="B944" s="23">
        <v>4</v>
      </c>
      <c r="C944" s="24" t="s">
        <v>1737</v>
      </c>
      <c r="D944" s="23">
        <v>118</v>
      </c>
      <c r="E944" s="23" t="s">
        <v>37</v>
      </c>
      <c r="F944" s="25" t="s">
        <v>1738</v>
      </c>
      <c r="G944" s="26">
        <v>47028705</v>
      </c>
      <c r="H944" s="26">
        <v>47028705</v>
      </c>
      <c r="I944" s="26">
        <v>0</v>
      </c>
      <c r="J944" s="26">
        <v>0</v>
      </c>
    </row>
    <row r="945" spans="1:10" ht="16.5" hidden="1" customHeight="1">
      <c r="A945" s="2">
        <v>942</v>
      </c>
      <c r="B945" s="18">
        <v>3</v>
      </c>
      <c r="C945" s="19" t="s">
        <v>1739</v>
      </c>
      <c r="D945" s="18">
        <v>117</v>
      </c>
      <c r="E945" s="18"/>
      <c r="F945" s="20" t="s">
        <v>1740</v>
      </c>
      <c r="G945" s="21">
        <v>0</v>
      </c>
      <c r="H945" s="21">
        <v>0</v>
      </c>
      <c r="I945" s="21">
        <v>0</v>
      </c>
      <c r="J945" s="21">
        <v>0</v>
      </c>
    </row>
    <row r="946" spans="1:10" ht="16.5" customHeight="1">
      <c r="A946" s="2">
        <v>943</v>
      </c>
      <c r="B946" s="23">
        <v>4</v>
      </c>
      <c r="C946" s="24" t="s">
        <v>1741</v>
      </c>
      <c r="D946" s="23">
        <v>117</v>
      </c>
      <c r="E946" s="23" t="s">
        <v>37</v>
      </c>
      <c r="F946" s="25" t="s">
        <v>1742</v>
      </c>
      <c r="G946" s="26">
        <v>0</v>
      </c>
      <c r="H946" s="26">
        <v>0</v>
      </c>
      <c r="I946" s="26">
        <v>0</v>
      </c>
      <c r="J946" s="26">
        <v>0</v>
      </c>
    </row>
    <row r="947" spans="1:10" ht="16.5" hidden="1" customHeight="1">
      <c r="A947" s="2">
        <v>944</v>
      </c>
      <c r="B947" s="18">
        <v>3</v>
      </c>
      <c r="C947" s="19" t="s">
        <v>1743</v>
      </c>
      <c r="D947" s="18">
        <v>118</v>
      </c>
      <c r="E947" s="18"/>
      <c r="F947" s="20" t="s">
        <v>1732</v>
      </c>
      <c r="G947" s="21">
        <v>460540320</v>
      </c>
      <c r="H947" s="21">
        <v>460540320</v>
      </c>
      <c r="I947" s="21">
        <v>356240790</v>
      </c>
      <c r="J947" s="21">
        <v>356240790</v>
      </c>
    </row>
    <row r="948" spans="1:10" ht="16.5" customHeight="1">
      <c r="A948" s="2">
        <v>945</v>
      </c>
      <c r="B948" s="23">
        <v>4</v>
      </c>
      <c r="C948" s="24" t="s">
        <v>1744</v>
      </c>
      <c r="D948" s="23">
        <v>118</v>
      </c>
      <c r="E948" s="23" t="s">
        <v>1654</v>
      </c>
      <c r="F948" s="25" t="s">
        <v>1745</v>
      </c>
      <c r="G948" s="26">
        <v>460540320</v>
      </c>
      <c r="H948" s="26">
        <v>460540320</v>
      </c>
      <c r="I948" s="26">
        <v>356240790</v>
      </c>
      <c r="J948" s="26">
        <v>356240790</v>
      </c>
    </row>
    <row r="949" spans="1:10" ht="16.5" hidden="1" customHeight="1">
      <c r="A949" s="2">
        <v>946</v>
      </c>
      <c r="B949" s="18">
        <v>3</v>
      </c>
      <c r="C949" s="19" t="s">
        <v>1746</v>
      </c>
      <c r="D949" s="18">
        <v>121</v>
      </c>
      <c r="E949" s="18"/>
      <c r="F949" s="20" t="s">
        <v>1652</v>
      </c>
      <c r="G949" s="21">
        <v>53000000</v>
      </c>
      <c r="H949" s="21">
        <v>53000000</v>
      </c>
      <c r="I949" s="21">
        <v>53000000</v>
      </c>
      <c r="J949" s="21">
        <v>53000000</v>
      </c>
    </row>
    <row r="950" spans="1:10" ht="16.5" customHeight="1">
      <c r="A950" s="2">
        <v>947</v>
      </c>
      <c r="B950" s="23">
        <v>4</v>
      </c>
      <c r="C950" s="24" t="s">
        <v>1747</v>
      </c>
      <c r="D950" s="23">
        <v>121</v>
      </c>
      <c r="E950" s="23" t="s">
        <v>37</v>
      </c>
      <c r="F950" s="25" t="s">
        <v>1748</v>
      </c>
      <c r="G950" s="26">
        <v>53000000</v>
      </c>
      <c r="H950" s="26">
        <v>53000000</v>
      </c>
      <c r="I950" s="26">
        <v>53000000</v>
      </c>
      <c r="J950" s="26">
        <v>53000000</v>
      </c>
    </row>
    <row r="951" spans="1:10" ht="16.5" hidden="1" customHeight="1">
      <c r="A951" s="2">
        <v>948</v>
      </c>
      <c r="B951" s="18">
        <v>3</v>
      </c>
      <c r="C951" s="19" t="s">
        <v>1749</v>
      </c>
      <c r="D951" s="18">
        <v>122</v>
      </c>
      <c r="E951" s="18"/>
      <c r="F951" s="20" t="s">
        <v>1657</v>
      </c>
      <c r="G951" s="21">
        <v>83448392</v>
      </c>
      <c r="H951" s="21">
        <v>83446203</v>
      </c>
      <c r="I951" s="21">
        <v>83446203</v>
      </c>
      <c r="J951" s="21">
        <v>83446203</v>
      </c>
    </row>
    <row r="952" spans="1:10" ht="16.5" customHeight="1">
      <c r="A952" s="2">
        <v>949</v>
      </c>
      <c r="B952" s="23">
        <v>4</v>
      </c>
      <c r="C952" s="24" t="s">
        <v>1750</v>
      </c>
      <c r="D952" s="23">
        <v>122</v>
      </c>
      <c r="E952" s="23" t="s">
        <v>37</v>
      </c>
      <c r="F952" s="25" t="s">
        <v>1751</v>
      </c>
      <c r="G952" s="26">
        <v>83448392</v>
      </c>
      <c r="H952" s="26">
        <v>83446203</v>
      </c>
      <c r="I952" s="26">
        <v>83446203</v>
      </c>
      <c r="J952" s="26">
        <v>83446203</v>
      </c>
    </row>
    <row r="953" spans="1:10" ht="16.5" hidden="1" customHeight="1">
      <c r="A953" s="2">
        <v>950</v>
      </c>
      <c r="B953" s="18">
        <v>3</v>
      </c>
      <c r="C953" s="19" t="s">
        <v>1752</v>
      </c>
      <c r="D953" s="18">
        <v>119</v>
      </c>
      <c r="E953" s="18"/>
      <c r="F953" s="20" t="s">
        <v>1665</v>
      </c>
      <c r="G953" s="21">
        <v>33200000</v>
      </c>
      <c r="H953" s="21">
        <v>33200000</v>
      </c>
      <c r="I953" s="21">
        <v>33200000</v>
      </c>
      <c r="J953" s="21">
        <v>33200000</v>
      </c>
    </row>
    <row r="954" spans="1:10" ht="16.5" customHeight="1">
      <c r="A954" s="2">
        <v>951</v>
      </c>
      <c r="B954" s="23">
        <v>4</v>
      </c>
      <c r="C954" s="24" t="s">
        <v>1753</v>
      </c>
      <c r="D954" s="23">
        <v>119</v>
      </c>
      <c r="E954" s="23" t="s">
        <v>37</v>
      </c>
      <c r="F954" s="25" t="s">
        <v>1754</v>
      </c>
      <c r="G954" s="26">
        <v>33200000</v>
      </c>
      <c r="H954" s="26">
        <v>33200000</v>
      </c>
      <c r="I954" s="26">
        <v>33200000</v>
      </c>
      <c r="J954" s="26">
        <v>33200000</v>
      </c>
    </row>
    <row r="955" spans="1:10" ht="16.5" hidden="1" customHeight="1">
      <c r="A955" s="2">
        <v>952</v>
      </c>
      <c r="B955" s="18">
        <v>3</v>
      </c>
      <c r="C955" s="19" t="s">
        <v>1755</v>
      </c>
      <c r="D955" s="18">
        <v>116</v>
      </c>
      <c r="E955" s="18"/>
      <c r="F955" s="20" t="s">
        <v>1756</v>
      </c>
      <c r="G955" s="21">
        <v>70543057</v>
      </c>
      <c r="H955" s="21">
        <v>47028704</v>
      </c>
      <c r="I955" s="21">
        <v>0</v>
      </c>
      <c r="J955" s="21">
        <v>0</v>
      </c>
    </row>
    <row r="956" spans="1:10" ht="16.5" customHeight="1">
      <c r="A956" s="2">
        <v>953</v>
      </c>
      <c r="B956" s="23">
        <v>4</v>
      </c>
      <c r="C956" s="24" t="s">
        <v>1757</v>
      </c>
      <c r="D956" s="23">
        <v>116</v>
      </c>
      <c r="E956" s="23" t="s">
        <v>37</v>
      </c>
      <c r="F956" s="25" t="s">
        <v>1758</v>
      </c>
      <c r="G956" s="26">
        <v>70543057</v>
      </c>
      <c r="H956" s="26">
        <v>47028704</v>
      </c>
      <c r="I956" s="26">
        <v>0</v>
      </c>
      <c r="J956" s="26">
        <v>0</v>
      </c>
    </row>
    <row r="957" spans="1:10" ht="16.5" hidden="1" customHeight="1">
      <c r="A957" s="2">
        <v>954</v>
      </c>
      <c r="B957" s="10"/>
      <c r="C957" s="11" t="s">
        <v>1759</v>
      </c>
      <c r="D957" s="10"/>
      <c r="E957" s="10"/>
      <c r="F957" s="12" t="s">
        <v>179</v>
      </c>
      <c r="G957" s="13">
        <v>2315042157.46</v>
      </c>
      <c r="H957" s="13">
        <v>2219213456</v>
      </c>
      <c r="I957" s="13">
        <v>2216945756</v>
      </c>
      <c r="J957" s="13">
        <v>2172356380.3299999</v>
      </c>
    </row>
    <row r="958" spans="1:10" ht="16.5" hidden="1" customHeight="1">
      <c r="A958" s="2">
        <v>955</v>
      </c>
      <c r="B958" s="18">
        <v>3</v>
      </c>
      <c r="C958" s="19" t="s">
        <v>1760</v>
      </c>
      <c r="D958" s="18">
        <v>123</v>
      </c>
      <c r="E958" s="18"/>
      <c r="F958" s="20" t="s">
        <v>1761</v>
      </c>
      <c r="G958" s="21">
        <v>200000000</v>
      </c>
      <c r="H958" s="21">
        <v>200000000</v>
      </c>
      <c r="I958" s="21">
        <v>200000000</v>
      </c>
      <c r="J958" s="21">
        <v>200000000</v>
      </c>
    </row>
    <row r="959" spans="1:10" ht="16.5" customHeight="1">
      <c r="A959" s="2">
        <v>956</v>
      </c>
      <c r="B959" s="23">
        <v>4</v>
      </c>
      <c r="C959" s="24" t="s">
        <v>1762</v>
      </c>
      <c r="D959" s="23">
        <v>123</v>
      </c>
      <c r="E959" s="23" t="s">
        <v>25</v>
      </c>
      <c r="F959" s="25" t="s">
        <v>1763</v>
      </c>
      <c r="G959" s="26">
        <v>200000000</v>
      </c>
      <c r="H959" s="26">
        <v>200000000</v>
      </c>
      <c r="I959" s="26">
        <v>200000000</v>
      </c>
      <c r="J959" s="26">
        <v>200000000</v>
      </c>
    </row>
    <row r="960" spans="1:10" ht="16.5" hidden="1" customHeight="1">
      <c r="A960" s="2">
        <v>957</v>
      </c>
      <c r="B960" s="18">
        <v>3</v>
      </c>
      <c r="C960" s="19" t="s">
        <v>1764</v>
      </c>
      <c r="D960" s="18">
        <v>124</v>
      </c>
      <c r="E960" s="18"/>
      <c r="F960" s="20" t="s">
        <v>1765</v>
      </c>
      <c r="G960" s="21">
        <v>300000000</v>
      </c>
      <c r="H960" s="21">
        <v>300000000</v>
      </c>
      <c r="I960" s="21">
        <v>300000000</v>
      </c>
      <c r="J960" s="21">
        <v>300000000</v>
      </c>
    </row>
    <row r="961" spans="1:10" ht="16.5" customHeight="1">
      <c r="A961" s="2">
        <v>958</v>
      </c>
      <c r="B961" s="23">
        <v>4</v>
      </c>
      <c r="C961" s="24" t="s">
        <v>1766</v>
      </c>
      <c r="D961" s="23">
        <v>124</v>
      </c>
      <c r="E961" s="23" t="s">
        <v>25</v>
      </c>
      <c r="F961" s="25" t="s">
        <v>1767</v>
      </c>
      <c r="G961" s="26">
        <v>300000000</v>
      </c>
      <c r="H961" s="26">
        <v>300000000</v>
      </c>
      <c r="I961" s="26">
        <v>300000000</v>
      </c>
      <c r="J961" s="26">
        <v>300000000</v>
      </c>
    </row>
    <row r="962" spans="1:10" ht="16.5" hidden="1" customHeight="1">
      <c r="A962" s="2">
        <v>959</v>
      </c>
      <c r="B962" s="18">
        <v>3</v>
      </c>
      <c r="C962" s="19" t="s">
        <v>1768</v>
      </c>
      <c r="D962" s="18">
        <v>126</v>
      </c>
      <c r="E962" s="18"/>
      <c r="F962" s="20" t="s">
        <v>1769</v>
      </c>
      <c r="G962" s="21">
        <v>187858420</v>
      </c>
      <c r="H962" s="21">
        <v>187858409</v>
      </c>
      <c r="I962" s="21">
        <v>185591309</v>
      </c>
      <c r="J962" s="21">
        <v>178727400</v>
      </c>
    </row>
    <row r="963" spans="1:10" ht="16.5" customHeight="1">
      <c r="A963" s="2">
        <v>960</v>
      </c>
      <c r="B963" s="23">
        <v>4</v>
      </c>
      <c r="C963" s="24" t="s">
        <v>1770</v>
      </c>
      <c r="D963" s="23">
        <v>126</v>
      </c>
      <c r="E963" s="23" t="s">
        <v>25</v>
      </c>
      <c r="F963" s="25" t="s">
        <v>1771</v>
      </c>
      <c r="G963" s="26">
        <v>187858420</v>
      </c>
      <c r="H963" s="26">
        <v>187858409</v>
      </c>
      <c r="I963" s="26">
        <v>185591309</v>
      </c>
      <c r="J963" s="26">
        <v>178727400</v>
      </c>
    </row>
    <row r="964" spans="1:10" ht="16.5" hidden="1" customHeight="1">
      <c r="A964" s="2">
        <v>961</v>
      </c>
      <c r="B964" s="18">
        <v>3</v>
      </c>
      <c r="C964" s="19" t="s">
        <v>1772</v>
      </c>
      <c r="D964" s="18">
        <v>126</v>
      </c>
      <c r="E964" s="18"/>
      <c r="F964" s="20" t="s">
        <v>1773</v>
      </c>
      <c r="G964" s="21">
        <v>20680000</v>
      </c>
      <c r="H964" s="21">
        <v>20680000</v>
      </c>
      <c r="I964" s="21">
        <v>20680000</v>
      </c>
      <c r="J964" s="21">
        <v>20680000</v>
      </c>
    </row>
    <row r="965" spans="1:10" ht="16.5" customHeight="1">
      <c r="A965" s="2">
        <v>962</v>
      </c>
      <c r="B965" s="23">
        <v>4</v>
      </c>
      <c r="C965" s="24" t="s">
        <v>1774</v>
      </c>
      <c r="D965" s="23">
        <v>126</v>
      </c>
      <c r="E965" s="23" t="s">
        <v>25</v>
      </c>
      <c r="F965" s="25" t="s">
        <v>1775</v>
      </c>
      <c r="G965" s="26">
        <v>20680000</v>
      </c>
      <c r="H965" s="26">
        <v>20680000</v>
      </c>
      <c r="I965" s="26">
        <v>20680000</v>
      </c>
      <c r="J965" s="26">
        <v>20680000</v>
      </c>
    </row>
    <row r="966" spans="1:10" ht="16.5" hidden="1" customHeight="1">
      <c r="A966" s="2">
        <v>963</v>
      </c>
      <c r="B966" s="18">
        <v>3</v>
      </c>
      <c r="C966" s="19" t="s">
        <v>1776</v>
      </c>
      <c r="D966" s="18">
        <v>126</v>
      </c>
      <c r="E966" s="18"/>
      <c r="F966" s="20" t="s">
        <v>1777</v>
      </c>
      <c r="G966" s="21">
        <v>160000000</v>
      </c>
      <c r="H966" s="21">
        <v>143927239</v>
      </c>
      <c r="I966" s="21">
        <v>143927239</v>
      </c>
      <c r="J966" s="21">
        <v>143927239</v>
      </c>
    </row>
    <row r="967" spans="1:10" ht="16.5" customHeight="1">
      <c r="A967" s="2">
        <v>964</v>
      </c>
      <c r="B967" s="23">
        <v>4</v>
      </c>
      <c r="C967" s="24" t="s">
        <v>1778</v>
      </c>
      <c r="D967" s="23">
        <v>126</v>
      </c>
      <c r="E967" s="23" t="s">
        <v>25</v>
      </c>
      <c r="F967" s="25" t="s">
        <v>1779</v>
      </c>
      <c r="G967" s="26">
        <v>160000000</v>
      </c>
      <c r="H967" s="26">
        <v>143927239</v>
      </c>
      <c r="I967" s="26">
        <v>143927239</v>
      </c>
      <c r="J967" s="26">
        <v>143927239</v>
      </c>
    </row>
    <row r="968" spans="1:10" ht="16.5" hidden="1" customHeight="1">
      <c r="A968" s="2">
        <v>965</v>
      </c>
      <c r="B968" s="18">
        <v>3</v>
      </c>
      <c r="C968" s="19" t="s">
        <v>1780</v>
      </c>
      <c r="D968" s="18">
        <v>127</v>
      </c>
      <c r="E968" s="18"/>
      <c r="F968" s="20" t="s">
        <v>1781</v>
      </c>
      <c r="G968" s="21">
        <v>350739180</v>
      </c>
      <c r="H968" s="21">
        <v>340783080</v>
      </c>
      <c r="I968" s="21">
        <v>340782480</v>
      </c>
      <c r="J968" s="21">
        <v>337937880</v>
      </c>
    </row>
    <row r="969" spans="1:10" ht="16.5" customHeight="1">
      <c r="A969" s="2">
        <v>966</v>
      </c>
      <c r="B969" s="23">
        <v>4</v>
      </c>
      <c r="C969" s="24" t="s">
        <v>1782</v>
      </c>
      <c r="D969" s="23">
        <v>127</v>
      </c>
      <c r="E969" s="23" t="s">
        <v>25</v>
      </c>
      <c r="F969" s="25" t="s">
        <v>1783</v>
      </c>
      <c r="G969" s="26">
        <v>350739180</v>
      </c>
      <c r="H969" s="26">
        <v>340783080</v>
      </c>
      <c r="I969" s="26">
        <v>340782480</v>
      </c>
      <c r="J969" s="26">
        <v>337937880</v>
      </c>
    </row>
    <row r="970" spans="1:10" ht="16.5" hidden="1" customHeight="1">
      <c r="A970" s="2">
        <v>967</v>
      </c>
      <c r="B970" s="18">
        <v>3</v>
      </c>
      <c r="C970" s="19" t="s">
        <v>1784</v>
      </c>
      <c r="D970" s="18">
        <v>128</v>
      </c>
      <c r="E970" s="18"/>
      <c r="F970" s="20" t="s">
        <v>1785</v>
      </c>
      <c r="G970" s="21">
        <v>33198000</v>
      </c>
      <c r="H970" s="21">
        <v>33198000</v>
      </c>
      <c r="I970" s="21">
        <v>33198000</v>
      </c>
      <c r="J970" s="21">
        <v>29878200</v>
      </c>
    </row>
    <row r="971" spans="1:10" ht="16.5" customHeight="1">
      <c r="A971" s="2">
        <v>968</v>
      </c>
      <c r="B971" s="23">
        <v>4</v>
      </c>
      <c r="C971" s="24" t="s">
        <v>1786</v>
      </c>
      <c r="D971" s="23">
        <v>128</v>
      </c>
      <c r="E971" s="23" t="s">
        <v>25</v>
      </c>
      <c r="F971" s="25" t="s">
        <v>1787</v>
      </c>
      <c r="G971" s="26">
        <v>33198000</v>
      </c>
      <c r="H971" s="26">
        <v>33198000</v>
      </c>
      <c r="I971" s="26">
        <v>33198000</v>
      </c>
      <c r="J971" s="26">
        <v>29878200</v>
      </c>
    </row>
    <row r="972" spans="1:10" ht="16.5" hidden="1" customHeight="1">
      <c r="A972" s="2">
        <v>969</v>
      </c>
      <c r="B972" s="18">
        <v>3</v>
      </c>
      <c r="C972" s="19" t="s">
        <v>1788</v>
      </c>
      <c r="D972" s="18">
        <v>129</v>
      </c>
      <c r="E972" s="18"/>
      <c r="F972" s="20" t="s">
        <v>1789</v>
      </c>
      <c r="G972" s="21">
        <v>14788150</v>
      </c>
      <c r="H972" s="21">
        <v>14788150</v>
      </c>
      <c r="I972" s="21">
        <v>14788150</v>
      </c>
      <c r="J972" s="21">
        <v>14788150</v>
      </c>
    </row>
    <row r="973" spans="1:10" ht="16.5" customHeight="1">
      <c r="A973" s="2">
        <v>970</v>
      </c>
      <c r="B973" s="23">
        <v>4</v>
      </c>
      <c r="C973" s="24" t="s">
        <v>1790</v>
      </c>
      <c r="D973" s="23">
        <v>129</v>
      </c>
      <c r="E973" s="23" t="s">
        <v>25</v>
      </c>
      <c r="F973" s="25" t="s">
        <v>1791</v>
      </c>
      <c r="G973" s="26">
        <v>14788150</v>
      </c>
      <c r="H973" s="26">
        <v>14788150</v>
      </c>
      <c r="I973" s="26">
        <v>14788150</v>
      </c>
      <c r="J973" s="26">
        <v>14788150</v>
      </c>
    </row>
    <row r="974" spans="1:10" ht="16.5" hidden="1" customHeight="1">
      <c r="A974" s="2">
        <v>971</v>
      </c>
      <c r="B974" s="18">
        <v>3</v>
      </c>
      <c r="C974" s="19" t="s">
        <v>1792</v>
      </c>
      <c r="D974" s="18">
        <v>137</v>
      </c>
      <c r="E974" s="18"/>
      <c r="F974" s="20" t="s">
        <v>1793</v>
      </c>
      <c r="G974" s="21">
        <v>56892000</v>
      </c>
      <c r="H974" s="21">
        <v>56892000</v>
      </c>
      <c r="I974" s="21">
        <v>56892000</v>
      </c>
      <c r="J974" s="21">
        <v>56892000</v>
      </c>
    </row>
    <row r="975" spans="1:10" ht="16.5" customHeight="1">
      <c r="A975" s="2">
        <v>972</v>
      </c>
      <c r="B975" s="23">
        <v>4</v>
      </c>
      <c r="C975" s="24" t="s">
        <v>1794</v>
      </c>
      <c r="D975" s="23">
        <v>137</v>
      </c>
      <c r="E975" s="23" t="s">
        <v>25</v>
      </c>
      <c r="F975" s="25" t="s">
        <v>1795</v>
      </c>
      <c r="G975" s="26">
        <v>56892000</v>
      </c>
      <c r="H975" s="26">
        <v>56892000</v>
      </c>
      <c r="I975" s="26">
        <v>56892000</v>
      </c>
      <c r="J975" s="26">
        <v>56892000</v>
      </c>
    </row>
    <row r="976" spans="1:10" ht="16.5" hidden="1" customHeight="1">
      <c r="A976" s="2">
        <v>973</v>
      </c>
      <c r="B976" s="18">
        <v>3</v>
      </c>
      <c r="C976" s="19" t="s">
        <v>1796</v>
      </c>
      <c r="D976" s="18">
        <v>138</v>
      </c>
      <c r="E976" s="18"/>
      <c r="F976" s="20" t="s">
        <v>1797</v>
      </c>
      <c r="G976" s="21">
        <v>99728287</v>
      </c>
      <c r="H976" s="21">
        <v>99728287</v>
      </c>
      <c r="I976" s="21">
        <v>99728287</v>
      </c>
      <c r="J976" s="21">
        <v>99728287</v>
      </c>
    </row>
    <row r="977" spans="1:10" ht="16.5" customHeight="1">
      <c r="A977" s="2">
        <v>974</v>
      </c>
      <c r="B977" s="23">
        <v>4</v>
      </c>
      <c r="C977" s="24" t="s">
        <v>1798</v>
      </c>
      <c r="D977" s="23">
        <v>138</v>
      </c>
      <c r="E977" s="23" t="s">
        <v>25</v>
      </c>
      <c r="F977" s="25" t="s">
        <v>1799</v>
      </c>
      <c r="G977" s="26">
        <v>99728287</v>
      </c>
      <c r="H977" s="26">
        <v>99728287</v>
      </c>
      <c r="I977" s="26">
        <v>99728287</v>
      </c>
      <c r="J977" s="26">
        <v>99728287</v>
      </c>
    </row>
    <row r="978" spans="1:10" ht="16.5" hidden="1" customHeight="1">
      <c r="A978" s="2">
        <v>975</v>
      </c>
      <c r="B978" s="18">
        <v>3</v>
      </c>
      <c r="C978" s="19" t="s">
        <v>1800</v>
      </c>
      <c r="D978" s="18">
        <v>132</v>
      </c>
      <c r="E978" s="18"/>
      <c r="F978" s="20" t="s">
        <v>1801</v>
      </c>
      <c r="G978" s="21">
        <v>153038000</v>
      </c>
      <c r="H978" s="21">
        <v>153038000</v>
      </c>
      <c r="I978" s="21">
        <v>153038000</v>
      </c>
      <c r="J978" s="21">
        <v>153038000</v>
      </c>
    </row>
    <row r="979" spans="1:10" ht="16.5" customHeight="1">
      <c r="A979" s="2">
        <v>976</v>
      </c>
      <c r="B979" s="23">
        <v>4</v>
      </c>
      <c r="C979" s="24" t="s">
        <v>1802</v>
      </c>
      <c r="D979" s="23">
        <v>132</v>
      </c>
      <c r="E979" s="23" t="s">
        <v>25</v>
      </c>
      <c r="F979" s="25" t="s">
        <v>1803</v>
      </c>
      <c r="G979" s="26">
        <v>153038000</v>
      </c>
      <c r="H979" s="26">
        <v>153038000</v>
      </c>
      <c r="I979" s="26">
        <v>153038000</v>
      </c>
      <c r="J979" s="26">
        <v>153038000</v>
      </c>
    </row>
    <row r="980" spans="1:10" ht="16.5" hidden="1" customHeight="1">
      <c r="A980" s="2">
        <v>977</v>
      </c>
      <c r="B980" s="18">
        <v>3</v>
      </c>
      <c r="C980" s="19" t="s">
        <v>1804</v>
      </c>
      <c r="D980" s="18">
        <v>132</v>
      </c>
      <c r="E980" s="18"/>
      <c r="F980" s="20" t="s">
        <v>1805</v>
      </c>
      <c r="G980" s="21">
        <v>19874250</v>
      </c>
      <c r="H980" s="21">
        <v>19874250</v>
      </c>
      <c r="I980" s="21">
        <v>19874250</v>
      </c>
      <c r="J980" s="21">
        <v>19874250</v>
      </c>
    </row>
    <row r="981" spans="1:10" ht="16.5" customHeight="1">
      <c r="A981" s="2">
        <v>978</v>
      </c>
      <c r="B981" s="23">
        <v>4</v>
      </c>
      <c r="C981" s="24" t="s">
        <v>1806</v>
      </c>
      <c r="D981" s="23">
        <v>132</v>
      </c>
      <c r="E981" s="23" t="s">
        <v>25</v>
      </c>
      <c r="F981" s="25" t="s">
        <v>1807</v>
      </c>
      <c r="G981" s="26">
        <v>19874250</v>
      </c>
      <c r="H981" s="26">
        <v>19874250</v>
      </c>
      <c r="I981" s="26">
        <v>19874250</v>
      </c>
      <c r="J981" s="26">
        <v>19874250</v>
      </c>
    </row>
    <row r="982" spans="1:10" ht="16.5" hidden="1" customHeight="1">
      <c r="A982" s="2">
        <v>979</v>
      </c>
      <c r="B982" s="18">
        <v>3</v>
      </c>
      <c r="C982" s="19" t="s">
        <v>1808</v>
      </c>
      <c r="D982" s="18">
        <v>132</v>
      </c>
      <c r="E982" s="18"/>
      <c r="F982" s="20" t="s">
        <v>1809</v>
      </c>
      <c r="G982" s="21">
        <v>21500000</v>
      </c>
      <c r="H982" s="21">
        <v>21500000</v>
      </c>
      <c r="I982" s="21">
        <v>21500000</v>
      </c>
      <c r="J982" s="21">
        <v>19493333.329999998</v>
      </c>
    </row>
    <row r="983" spans="1:10" ht="16.5" customHeight="1">
      <c r="A983" s="2">
        <v>980</v>
      </c>
      <c r="B983" s="23">
        <v>4</v>
      </c>
      <c r="C983" s="24" t="s">
        <v>1810</v>
      </c>
      <c r="D983" s="23">
        <v>132</v>
      </c>
      <c r="E983" s="23" t="s">
        <v>25</v>
      </c>
      <c r="F983" s="25" t="s">
        <v>1811</v>
      </c>
      <c r="G983" s="26">
        <v>21500000</v>
      </c>
      <c r="H983" s="26">
        <v>21500000</v>
      </c>
      <c r="I983" s="26">
        <v>21500000</v>
      </c>
      <c r="J983" s="26">
        <v>19493333.329999998</v>
      </c>
    </row>
    <row r="984" spans="1:10" ht="16.5" hidden="1" customHeight="1">
      <c r="A984" s="2">
        <v>981</v>
      </c>
      <c r="B984" s="18">
        <v>3</v>
      </c>
      <c r="C984" s="19" t="s">
        <v>1812</v>
      </c>
      <c r="D984" s="18">
        <v>133</v>
      </c>
      <c r="E984" s="18"/>
      <c r="F984" s="20" t="s">
        <v>1813</v>
      </c>
      <c r="G984" s="21">
        <v>41411700</v>
      </c>
      <c r="H984" s="21">
        <v>41411700</v>
      </c>
      <c r="I984" s="21">
        <v>41411700</v>
      </c>
      <c r="J984" s="21">
        <v>41411700</v>
      </c>
    </row>
    <row r="985" spans="1:10" ht="16.5" customHeight="1">
      <c r="A985" s="2">
        <v>982</v>
      </c>
      <c r="B985" s="23">
        <v>4</v>
      </c>
      <c r="C985" s="24" t="s">
        <v>1814</v>
      </c>
      <c r="D985" s="23">
        <v>133</v>
      </c>
      <c r="E985" s="23" t="s">
        <v>25</v>
      </c>
      <c r="F985" s="25" t="s">
        <v>1815</v>
      </c>
      <c r="G985" s="26">
        <v>41411700</v>
      </c>
      <c r="H985" s="26">
        <v>41411700</v>
      </c>
      <c r="I985" s="26">
        <v>41411700</v>
      </c>
      <c r="J985" s="26">
        <v>41411700</v>
      </c>
    </row>
    <row r="986" spans="1:10" ht="16.5" hidden="1" customHeight="1">
      <c r="A986" s="2">
        <v>983</v>
      </c>
      <c r="B986" s="18">
        <v>3</v>
      </c>
      <c r="C986" s="19" t="s">
        <v>1816</v>
      </c>
      <c r="D986" s="18">
        <v>134</v>
      </c>
      <c r="E986" s="18"/>
      <c r="F986" s="20" t="s">
        <v>1817</v>
      </c>
      <c r="G986" s="21">
        <v>111650000</v>
      </c>
      <c r="H986" s="21">
        <v>111650000</v>
      </c>
      <c r="I986" s="21">
        <v>111650000</v>
      </c>
      <c r="J986" s="21">
        <v>111650000</v>
      </c>
    </row>
    <row r="987" spans="1:10" ht="16.5" customHeight="1">
      <c r="A987" s="2">
        <v>984</v>
      </c>
      <c r="B987" s="23">
        <v>4</v>
      </c>
      <c r="C987" s="24" t="s">
        <v>1818</v>
      </c>
      <c r="D987" s="23">
        <v>134</v>
      </c>
      <c r="E987" s="23" t="s">
        <v>25</v>
      </c>
      <c r="F987" s="25" t="s">
        <v>1819</v>
      </c>
      <c r="G987" s="26">
        <v>111650000</v>
      </c>
      <c r="H987" s="26">
        <v>111650000</v>
      </c>
      <c r="I987" s="26">
        <v>111650000</v>
      </c>
      <c r="J987" s="26">
        <v>111650000</v>
      </c>
    </row>
    <row r="988" spans="1:10" ht="16.5" hidden="1" customHeight="1">
      <c r="A988" s="2">
        <v>985</v>
      </c>
      <c r="B988" s="18">
        <v>3</v>
      </c>
      <c r="C988" s="19" t="s">
        <v>1820</v>
      </c>
      <c r="D988" s="18">
        <v>135</v>
      </c>
      <c r="E988" s="18"/>
      <c r="F988" s="20" t="s">
        <v>1821</v>
      </c>
      <c r="G988" s="21">
        <v>49500000</v>
      </c>
      <c r="H988" s="21">
        <v>26028000</v>
      </c>
      <c r="I988" s="21">
        <v>26028000</v>
      </c>
      <c r="J988" s="21">
        <v>8628000</v>
      </c>
    </row>
    <row r="989" spans="1:10" ht="16.5" customHeight="1">
      <c r="A989" s="2">
        <v>986</v>
      </c>
      <c r="B989" s="23">
        <v>4</v>
      </c>
      <c r="C989" s="24" t="s">
        <v>1822</v>
      </c>
      <c r="D989" s="23">
        <v>135</v>
      </c>
      <c r="E989" s="23" t="s">
        <v>25</v>
      </c>
      <c r="F989" s="25" t="s">
        <v>1823</v>
      </c>
      <c r="G989" s="26">
        <v>49500000</v>
      </c>
      <c r="H989" s="26">
        <v>26028000</v>
      </c>
      <c r="I989" s="26">
        <v>26028000</v>
      </c>
      <c r="J989" s="26">
        <v>8628000</v>
      </c>
    </row>
    <row r="990" spans="1:10" ht="16.5" hidden="1" customHeight="1">
      <c r="A990" s="2">
        <v>987</v>
      </c>
      <c r="B990" s="18">
        <v>3</v>
      </c>
      <c r="C990" s="19" t="s">
        <v>1824</v>
      </c>
      <c r="D990" s="18">
        <v>135</v>
      </c>
      <c r="E990" s="18"/>
      <c r="F990" s="20" t="s">
        <v>1821</v>
      </c>
      <c r="G990" s="21">
        <v>68290664</v>
      </c>
      <c r="H990" s="21">
        <v>32136161</v>
      </c>
      <c r="I990" s="21">
        <v>32136161</v>
      </c>
      <c r="J990" s="21">
        <v>19981761</v>
      </c>
    </row>
    <row r="991" spans="1:10" ht="16.5" customHeight="1">
      <c r="A991" s="2">
        <v>988</v>
      </c>
      <c r="B991" s="23">
        <v>4</v>
      </c>
      <c r="C991" s="24" t="s">
        <v>1825</v>
      </c>
      <c r="D991" s="23">
        <v>135</v>
      </c>
      <c r="E991" s="23" t="s">
        <v>37</v>
      </c>
      <c r="F991" s="25" t="s">
        <v>1826</v>
      </c>
      <c r="G991" s="26">
        <v>68290664</v>
      </c>
      <c r="H991" s="26">
        <v>32136161</v>
      </c>
      <c r="I991" s="26">
        <v>32136161</v>
      </c>
      <c r="J991" s="26">
        <v>19981761</v>
      </c>
    </row>
    <row r="992" spans="1:10" ht="16.5" hidden="1" customHeight="1">
      <c r="A992" s="2">
        <v>989</v>
      </c>
      <c r="B992" s="18">
        <v>3</v>
      </c>
      <c r="C992" s="19" t="s">
        <v>1827</v>
      </c>
      <c r="D992" s="18">
        <v>137</v>
      </c>
      <c r="E992" s="18"/>
      <c r="F992" s="20" t="s">
        <v>1828</v>
      </c>
      <c r="G992" s="21">
        <v>170676000</v>
      </c>
      <c r="H992" s="21">
        <v>170676000</v>
      </c>
      <c r="I992" s="21">
        <v>170676000</v>
      </c>
      <c r="J992" s="21">
        <v>170676000</v>
      </c>
    </row>
    <row r="993" spans="1:10" ht="16.5" customHeight="1">
      <c r="A993" s="2">
        <v>990</v>
      </c>
      <c r="B993" s="23">
        <v>4</v>
      </c>
      <c r="C993" s="24" t="s">
        <v>1829</v>
      </c>
      <c r="D993" s="23">
        <v>137</v>
      </c>
      <c r="E993" s="23" t="s">
        <v>25</v>
      </c>
      <c r="F993" s="25" t="s">
        <v>1830</v>
      </c>
      <c r="G993" s="26">
        <v>170676000</v>
      </c>
      <c r="H993" s="26">
        <v>170676000</v>
      </c>
      <c r="I993" s="26">
        <v>170676000</v>
      </c>
      <c r="J993" s="26">
        <v>170676000</v>
      </c>
    </row>
    <row r="994" spans="1:10" ht="16.5" hidden="1" customHeight="1">
      <c r="A994" s="2">
        <v>991</v>
      </c>
      <c r="B994" s="18">
        <v>3</v>
      </c>
      <c r="C994" s="19" t="s">
        <v>1831</v>
      </c>
      <c r="D994" s="18">
        <v>135</v>
      </c>
      <c r="E994" s="18"/>
      <c r="F994" s="20" t="s">
        <v>1821</v>
      </c>
      <c r="G994" s="21">
        <v>4219336.46</v>
      </c>
      <c r="H994" s="21">
        <v>0</v>
      </c>
      <c r="I994" s="21">
        <v>0</v>
      </c>
      <c r="J994" s="21">
        <v>0</v>
      </c>
    </row>
    <row r="995" spans="1:10" ht="16.5" customHeight="1">
      <c r="A995" s="2">
        <v>992</v>
      </c>
      <c r="B995" s="23">
        <v>4</v>
      </c>
      <c r="C995" s="24" t="s">
        <v>1832</v>
      </c>
      <c r="D995" s="23">
        <v>135</v>
      </c>
      <c r="E995" s="23" t="s">
        <v>1833</v>
      </c>
      <c r="F995" s="25" t="s">
        <v>1834</v>
      </c>
      <c r="G995" s="26">
        <v>4219336.46</v>
      </c>
      <c r="H995" s="26">
        <v>0</v>
      </c>
      <c r="I995" s="26">
        <v>0</v>
      </c>
      <c r="J995" s="26">
        <v>0</v>
      </c>
    </row>
    <row r="996" spans="1:10" ht="16.5" hidden="1" customHeight="1">
      <c r="A996" s="2">
        <v>993</v>
      </c>
      <c r="B996" s="18">
        <v>3</v>
      </c>
      <c r="C996" s="19" t="s">
        <v>1835</v>
      </c>
      <c r="D996" s="18">
        <v>124</v>
      </c>
      <c r="E996" s="18"/>
      <c r="F996" s="20" t="s">
        <v>1765</v>
      </c>
      <c r="G996" s="21">
        <v>30000000</v>
      </c>
      <c r="H996" s="21">
        <v>30000000</v>
      </c>
      <c r="I996" s="21">
        <v>30000000</v>
      </c>
      <c r="J996" s="21">
        <v>30000000</v>
      </c>
    </row>
    <row r="997" spans="1:10" ht="16.5" customHeight="1">
      <c r="A997" s="2">
        <v>994</v>
      </c>
      <c r="B997" s="23">
        <v>4</v>
      </c>
      <c r="C997" s="24" t="s">
        <v>1836</v>
      </c>
      <c r="D997" s="23">
        <v>124</v>
      </c>
      <c r="E997" s="23" t="s">
        <v>1833</v>
      </c>
      <c r="F997" s="25" t="s">
        <v>1837</v>
      </c>
      <c r="G997" s="26">
        <v>30000000</v>
      </c>
      <c r="H997" s="26">
        <v>30000000</v>
      </c>
      <c r="I997" s="26">
        <v>30000000</v>
      </c>
      <c r="J997" s="26">
        <v>30000000</v>
      </c>
    </row>
    <row r="998" spans="1:10" ht="16.5" hidden="1" customHeight="1">
      <c r="A998" s="2">
        <v>995</v>
      </c>
      <c r="B998" s="18">
        <v>3</v>
      </c>
      <c r="C998" s="19" t="s">
        <v>1838</v>
      </c>
      <c r="D998" s="18">
        <v>132</v>
      </c>
      <c r="E998" s="18"/>
      <c r="F998" s="20" t="s">
        <v>1839</v>
      </c>
      <c r="G998" s="21">
        <v>6930000</v>
      </c>
      <c r="H998" s="21">
        <v>6930000</v>
      </c>
      <c r="I998" s="21">
        <v>6930000</v>
      </c>
      <c r="J998" s="21">
        <v>6930000</v>
      </c>
    </row>
    <row r="999" spans="1:10" ht="16.5" customHeight="1">
      <c r="A999" s="2">
        <v>996</v>
      </c>
      <c r="B999" s="23">
        <v>4</v>
      </c>
      <c r="C999" s="24" t="s">
        <v>1840</v>
      </c>
      <c r="D999" s="23">
        <v>132</v>
      </c>
      <c r="E999" s="23" t="s">
        <v>37</v>
      </c>
      <c r="F999" s="25" t="s">
        <v>1841</v>
      </c>
      <c r="G999" s="26">
        <v>6930000</v>
      </c>
      <c r="H999" s="26">
        <v>6930000</v>
      </c>
      <c r="I999" s="26">
        <v>6930000</v>
      </c>
      <c r="J999" s="26">
        <v>6930000</v>
      </c>
    </row>
    <row r="1000" spans="1:10" ht="16.5" hidden="1" customHeight="1">
      <c r="A1000" s="2">
        <v>997</v>
      </c>
      <c r="B1000" s="18">
        <v>3</v>
      </c>
      <c r="C1000" s="19" t="s">
        <v>1842</v>
      </c>
      <c r="D1000" s="18">
        <v>126</v>
      </c>
      <c r="E1000" s="18"/>
      <c r="F1000" s="20" t="s">
        <v>1773</v>
      </c>
      <c r="G1000" s="21">
        <v>0</v>
      </c>
      <c r="H1000" s="21">
        <v>0</v>
      </c>
      <c r="I1000" s="21">
        <v>0</v>
      </c>
      <c r="J1000" s="21">
        <v>0</v>
      </c>
    </row>
    <row r="1001" spans="1:10" ht="16.5" customHeight="1">
      <c r="A1001" s="2">
        <v>998</v>
      </c>
      <c r="B1001" s="23">
        <v>4</v>
      </c>
      <c r="C1001" s="24" t="s">
        <v>1843</v>
      </c>
      <c r="D1001" s="23">
        <v>126</v>
      </c>
      <c r="E1001" s="23" t="s">
        <v>37</v>
      </c>
      <c r="F1001" s="25" t="s">
        <v>1844</v>
      </c>
      <c r="G1001" s="26">
        <v>0</v>
      </c>
      <c r="H1001" s="26">
        <v>0</v>
      </c>
      <c r="I1001" s="26">
        <v>0</v>
      </c>
      <c r="J1001" s="26">
        <v>0</v>
      </c>
    </row>
    <row r="1002" spans="1:10" ht="16.5" hidden="1" customHeight="1">
      <c r="A1002" s="2">
        <v>999</v>
      </c>
      <c r="B1002" s="18">
        <v>3</v>
      </c>
      <c r="C1002" s="19" t="s">
        <v>1845</v>
      </c>
      <c r="D1002" s="18">
        <v>126</v>
      </c>
      <c r="E1002" s="18"/>
      <c r="F1002" s="20" t="s">
        <v>1846</v>
      </c>
      <c r="G1002" s="21">
        <v>0</v>
      </c>
      <c r="H1002" s="21">
        <v>0</v>
      </c>
      <c r="I1002" s="21">
        <v>0</v>
      </c>
      <c r="J1002" s="21">
        <v>0</v>
      </c>
    </row>
    <row r="1003" spans="1:10" ht="16.5" customHeight="1">
      <c r="A1003" s="2">
        <v>1000</v>
      </c>
      <c r="B1003" s="23">
        <v>4</v>
      </c>
      <c r="C1003" s="24" t="s">
        <v>1847</v>
      </c>
      <c r="D1003" s="23">
        <v>126</v>
      </c>
      <c r="E1003" s="23" t="s">
        <v>37</v>
      </c>
      <c r="F1003" s="25" t="s">
        <v>1848</v>
      </c>
      <c r="G1003" s="26">
        <v>0</v>
      </c>
      <c r="H1003" s="26">
        <v>0</v>
      </c>
      <c r="I1003" s="26">
        <v>0</v>
      </c>
      <c r="J1003" s="26">
        <v>0</v>
      </c>
    </row>
    <row r="1004" spans="1:10" ht="16.5" hidden="1" customHeight="1">
      <c r="A1004" s="2">
        <v>1001</v>
      </c>
      <c r="B1004" s="18">
        <v>3</v>
      </c>
      <c r="C1004" s="19" t="s">
        <v>1849</v>
      </c>
      <c r="D1004" s="18">
        <v>139</v>
      </c>
      <c r="E1004" s="18"/>
      <c r="F1004" s="20" t="s">
        <v>1850</v>
      </c>
      <c r="G1004" s="21">
        <v>0</v>
      </c>
      <c r="H1004" s="21">
        <v>0</v>
      </c>
      <c r="I1004" s="21">
        <v>0</v>
      </c>
      <c r="J1004" s="21">
        <v>0</v>
      </c>
    </row>
    <row r="1005" spans="1:10" ht="16.5" customHeight="1">
      <c r="A1005" s="2">
        <v>1002</v>
      </c>
      <c r="B1005" s="23">
        <v>4</v>
      </c>
      <c r="C1005" s="24" t="s">
        <v>1851</v>
      </c>
      <c r="D1005" s="23">
        <v>139</v>
      </c>
      <c r="E1005" s="23" t="s">
        <v>37</v>
      </c>
      <c r="F1005" s="25" t="s">
        <v>1852</v>
      </c>
      <c r="G1005" s="26">
        <v>0</v>
      </c>
      <c r="H1005" s="26">
        <v>0</v>
      </c>
      <c r="I1005" s="26">
        <v>0</v>
      </c>
      <c r="J1005" s="26">
        <v>0</v>
      </c>
    </row>
    <row r="1006" spans="1:10" ht="16.5" hidden="1" customHeight="1">
      <c r="A1006" s="2">
        <v>1003</v>
      </c>
      <c r="B1006" s="18">
        <v>3</v>
      </c>
      <c r="C1006" s="19" t="s">
        <v>1853</v>
      </c>
      <c r="D1006" s="18">
        <v>130</v>
      </c>
      <c r="E1006" s="18"/>
      <c r="F1006" s="20" t="s">
        <v>1854</v>
      </c>
      <c r="G1006" s="21">
        <v>5948170</v>
      </c>
      <c r="H1006" s="21">
        <v>0</v>
      </c>
      <c r="I1006" s="21">
        <v>0</v>
      </c>
      <c r="J1006" s="21">
        <v>0</v>
      </c>
    </row>
    <row r="1007" spans="1:10" ht="16.5" customHeight="1">
      <c r="A1007" s="2">
        <v>1004</v>
      </c>
      <c r="B1007" s="23">
        <v>4</v>
      </c>
      <c r="C1007" s="24" t="s">
        <v>1855</v>
      </c>
      <c r="D1007" s="23">
        <v>130</v>
      </c>
      <c r="E1007" s="23" t="s">
        <v>37</v>
      </c>
      <c r="F1007" s="25" t="s">
        <v>1856</v>
      </c>
      <c r="G1007" s="26">
        <v>5948170</v>
      </c>
      <c r="H1007" s="26">
        <v>0</v>
      </c>
      <c r="I1007" s="26">
        <v>0</v>
      </c>
      <c r="J1007" s="26">
        <v>0</v>
      </c>
    </row>
    <row r="1008" spans="1:10" ht="16.5" hidden="1" customHeight="1">
      <c r="A1008" s="2">
        <v>1005</v>
      </c>
      <c r="B1008" s="18">
        <v>3</v>
      </c>
      <c r="C1008" s="19" t="s">
        <v>1857</v>
      </c>
      <c r="D1008" s="18">
        <v>139</v>
      </c>
      <c r="E1008" s="18"/>
      <c r="F1008" s="20" t="s">
        <v>1858</v>
      </c>
      <c r="G1008" s="21">
        <v>0</v>
      </c>
      <c r="H1008" s="21">
        <v>0</v>
      </c>
      <c r="I1008" s="21">
        <v>0</v>
      </c>
      <c r="J1008" s="21">
        <v>0</v>
      </c>
    </row>
    <row r="1009" spans="1:10" ht="16.5" customHeight="1">
      <c r="A1009" s="2">
        <v>1006</v>
      </c>
      <c r="B1009" s="23">
        <v>4</v>
      </c>
      <c r="C1009" s="24" t="s">
        <v>1859</v>
      </c>
      <c r="D1009" s="23">
        <v>139</v>
      </c>
      <c r="E1009" s="23" t="s">
        <v>1694</v>
      </c>
      <c r="F1009" s="25" t="s">
        <v>1860</v>
      </c>
      <c r="G1009" s="26">
        <v>0</v>
      </c>
      <c r="H1009" s="26">
        <v>0</v>
      </c>
      <c r="I1009" s="26">
        <v>0</v>
      </c>
      <c r="J1009" s="26">
        <v>0</v>
      </c>
    </row>
    <row r="1010" spans="1:10" ht="16.5" hidden="1" customHeight="1">
      <c r="A1010" s="2">
        <v>1007</v>
      </c>
      <c r="B1010" s="18">
        <v>3</v>
      </c>
      <c r="C1010" s="19" t="s">
        <v>1861</v>
      </c>
      <c r="D1010" s="18">
        <v>126</v>
      </c>
      <c r="E1010" s="18"/>
      <c r="F1010" s="20" t="s">
        <v>1862</v>
      </c>
      <c r="G1010" s="21">
        <v>30000000</v>
      </c>
      <c r="H1010" s="21">
        <v>30000000</v>
      </c>
      <c r="I1010" s="21">
        <v>30000000</v>
      </c>
      <c r="J1010" s="21">
        <v>30000000</v>
      </c>
    </row>
    <row r="1011" spans="1:10" ht="16.5" customHeight="1">
      <c r="A1011" s="2">
        <v>1008</v>
      </c>
      <c r="B1011" s="23">
        <v>4</v>
      </c>
      <c r="C1011" s="24" t="s">
        <v>1863</v>
      </c>
      <c r="D1011" s="23">
        <v>126</v>
      </c>
      <c r="E1011" s="23" t="s">
        <v>37</v>
      </c>
      <c r="F1011" s="25" t="s">
        <v>1864</v>
      </c>
      <c r="G1011" s="26">
        <v>30000000</v>
      </c>
      <c r="H1011" s="26">
        <v>30000000</v>
      </c>
      <c r="I1011" s="26">
        <v>30000000</v>
      </c>
      <c r="J1011" s="26">
        <v>30000000</v>
      </c>
    </row>
    <row r="1012" spans="1:10" ht="16.5" hidden="1" customHeight="1">
      <c r="A1012" s="2">
        <v>1009</v>
      </c>
      <c r="B1012" s="18">
        <v>3</v>
      </c>
      <c r="C1012" s="19" t="s">
        <v>1865</v>
      </c>
      <c r="D1012" s="18">
        <v>134</v>
      </c>
      <c r="E1012" s="18"/>
      <c r="F1012" s="20" t="s">
        <v>1817</v>
      </c>
      <c r="G1012" s="21">
        <v>8120000</v>
      </c>
      <c r="H1012" s="21">
        <v>8120000</v>
      </c>
      <c r="I1012" s="21">
        <v>8120000</v>
      </c>
      <c r="J1012" s="21">
        <v>8120000</v>
      </c>
    </row>
    <row r="1013" spans="1:10" ht="16.5" customHeight="1">
      <c r="A1013" s="2">
        <v>1010</v>
      </c>
      <c r="B1013" s="23">
        <v>4</v>
      </c>
      <c r="C1013" s="24" t="s">
        <v>1866</v>
      </c>
      <c r="D1013" s="23">
        <v>134</v>
      </c>
      <c r="E1013" s="23" t="s">
        <v>37</v>
      </c>
      <c r="F1013" s="25" t="s">
        <v>1867</v>
      </c>
      <c r="G1013" s="26">
        <v>8120000</v>
      </c>
      <c r="H1013" s="26">
        <v>8120000</v>
      </c>
      <c r="I1013" s="26">
        <v>8120000</v>
      </c>
      <c r="J1013" s="26">
        <v>8120000</v>
      </c>
    </row>
    <row r="1014" spans="1:10" ht="16.5" hidden="1" customHeight="1">
      <c r="A1014" s="2">
        <v>1011</v>
      </c>
      <c r="B1014" s="18">
        <v>3</v>
      </c>
      <c r="C1014" s="19" t="s">
        <v>1868</v>
      </c>
      <c r="D1014" s="18">
        <v>124</v>
      </c>
      <c r="E1014" s="18"/>
      <c r="F1014" s="20" t="s">
        <v>1765</v>
      </c>
      <c r="G1014" s="21">
        <v>170000000</v>
      </c>
      <c r="H1014" s="21">
        <v>169994180</v>
      </c>
      <c r="I1014" s="21">
        <v>169994180</v>
      </c>
      <c r="J1014" s="21">
        <v>169994180</v>
      </c>
    </row>
    <row r="1015" spans="1:10" ht="16.5" customHeight="1">
      <c r="A1015" s="2">
        <v>1012</v>
      </c>
      <c r="B1015" s="23">
        <v>4</v>
      </c>
      <c r="C1015" s="24" t="s">
        <v>1869</v>
      </c>
      <c r="D1015" s="23">
        <v>124</v>
      </c>
      <c r="E1015" s="23" t="s">
        <v>1694</v>
      </c>
      <c r="F1015" s="25" t="s">
        <v>1870</v>
      </c>
      <c r="G1015" s="26">
        <v>170000000</v>
      </c>
      <c r="H1015" s="26">
        <v>169994180</v>
      </c>
      <c r="I1015" s="26">
        <v>169994180</v>
      </c>
      <c r="J1015" s="26">
        <v>169994180</v>
      </c>
    </row>
    <row r="1016" spans="1:10" ht="16.5" hidden="1" customHeight="1">
      <c r="A1016" s="2">
        <v>1013</v>
      </c>
      <c r="B1016" s="10"/>
      <c r="C1016" s="11" t="s">
        <v>1871</v>
      </c>
      <c r="D1016" s="10">
        <v>124</v>
      </c>
      <c r="E1016" s="10"/>
      <c r="F1016" s="12" t="s">
        <v>1872</v>
      </c>
      <c r="G1016" s="13">
        <v>1030521275</v>
      </c>
      <c r="H1016" s="13">
        <v>928653208</v>
      </c>
      <c r="I1016" s="13">
        <v>928653208</v>
      </c>
      <c r="J1016" s="13">
        <v>928653208</v>
      </c>
    </row>
    <row r="1017" spans="1:10" ht="16.5" hidden="1" customHeight="1">
      <c r="A1017" s="2">
        <v>1014</v>
      </c>
      <c r="B1017" s="18">
        <v>3</v>
      </c>
      <c r="C1017" s="19" t="s">
        <v>1873</v>
      </c>
      <c r="D1017" s="18">
        <v>124</v>
      </c>
      <c r="E1017" s="18"/>
      <c r="F1017" s="20" t="s">
        <v>1874</v>
      </c>
      <c r="G1017" s="21">
        <v>669502225</v>
      </c>
      <c r="H1017" s="21">
        <v>567634158</v>
      </c>
      <c r="I1017" s="21">
        <v>567634158</v>
      </c>
      <c r="J1017" s="21">
        <v>567634158</v>
      </c>
    </row>
    <row r="1018" spans="1:10" ht="16.5" customHeight="1">
      <c r="A1018" s="2">
        <v>1015</v>
      </c>
      <c r="B1018" s="23">
        <v>4</v>
      </c>
      <c r="C1018" s="24" t="s">
        <v>1875</v>
      </c>
      <c r="D1018" s="23">
        <v>118</v>
      </c>
      <c r="E1018" s="23" t="s">
        <v>1876</v>
      </c>
      <c r="F1018" s="25" t="s">
        <v>1877</v>
      </c>
      <c r="G1018" s="26">
        <v>669502225</v>
      </c>
      <c r="H1018" s="26">
        <v>567634158</v>
      </c>
      <c r="I1018" s="26">
        <v>567634158</v>
      </c>
      <c r="J1018" s="26">
        <v>567634158</v>
      </c>
    </row>
    <row r="1019" spans="1:10" ht="16.5" hidden="1" customHeight="1">
      <c r="A1019" s="2">
        <v>1016</v>
      </c>
      <c r="B1019" s="18">
        <v>3</v>
      </c>
      <c r="C1019" s="19" t="s">
        <v>1878</v>
      </c>
      <c r="D1019" s="18">
        <v>118</v>
      </c>
      <c r="E1019" s="18"/>
      <c r="F1019" s="20" t="s">
        <v>1879</v>
      </c>
      <c r="G1019" s="21">
        <v>22000000</v>
      </c>
      <c r="H1019" s="21">
        <v>22000000</v>
      </c>
      <c r="I1019" s="21">
        <v>22000000</v>
      </c>
      <c r="J1019" s="21">
        <v>22000000</v>
      </c>
    </row>
    <row r="1020" spans="1:10" ht="16.5" customHeight="1">
      <c r="A1020" s="2">
        <v>1017</v>
      </c>
      <c r="B1020" s="23">
        <v>4</v>
      </c>
      <c r="C1020" s="24" t="s">
        <v>1880</v>
      </c>
      <c r="D1020" s="23">
        <v>118</v>
      </c>
      <c r="E1020" s="23" t="s">
        <v>1654</v>
      </c>
      <c r="F1020" s="25" t="s">
        <v>1881</v>
      </c>
      <c r="G1020" s="26">
        <v>22000000</v>
      </c>
      <c r="H1020" s="26">
        <v>22000000</v>
      </c>
      <c r="I1020" s="26">
        <v>22000000</v>
      </c>
      <c r="J1020" s="26">
        <v>22000000</v>
      </c>
    </row>
    <row r="1021" spans="1:10" ht="16.5" hidden="1" customHeight="1">
      <c r="A1021" s="2">
        <v>1018</v>
      </c>
      <c r="B1021" s="18">
        <v>3</v>
      </c>
      <c r="C1021" s="19" t="s">
        <v>1882</v>
      </c>
      <c r="D1021" s="18">
        <v>118</v>
      </c>
      <c r="E1021" s="18"/>
      <c r="F1021" s="20" t="s">
        <v>1883</v>
      </c>
      <c r="G1021" s="21">
        <v>90000000</v>
      </c>
      <c r="H1021" s="21">
        <v>90000000</v>
      </c>
      <c r="I1021" s="21">
        <v>90000000</v>
      </c>
      <c r="J1021" s="21">
        <v>90000000</v>
      </c>
    </row>
    <row r="1022" spans="1:10" ht="16.5" customHeight="1">
      <c r="A1022" s="2">
        <v>1019</v>
      </c>
      <c r="B1022" s="23">
        <v>4</v>
      </c>
      <c r="C1022" s="24" t="s">
        <v>1884</v>
      </c>
      <c r="D1022" s="23">
        <v>118</v>
      </c>
      <c r="E1022" s="23" t="s">
        <v>25</v>
      </c>
      <c r="F1022" s="25" t="s">
        <v>1885</v>
      </c>
      <c r="G1022" s="26">
        <v>90000000</v>
      </c>
      <c r="H1022" s="26">
        <v>90000000</v>
      </c>
      <c r="I1022" s="26">
        <v>90000000</v>
      </c>
      <c r="J1022" s="26">
        <v>90000000</v>
      </c>
    </row>
    <row r="1023" spans="1:10" ht="16.5" hidden="1" customHeight="1">
      <c r="A1023" s="2">
        <v>1020</v>
      </c>
      <c r="B1023" s="18">
        <v>3</v>
      </c>
      <c r="C1023" s="19" t="s">
        <v>1886</v>
      </c>
      <c r="D1023" s="18">
        <v>136</v>
      </c>
      <c r="E1023" s="18"/>
      <c r="F1023" s="20" t="s">
        <v>1879</v>
      </c>
      <c r="G1023" s="21">
        <v>239019050</v>
      </c>
      <c r="H1023" s="21">
        <v>239019050</v>
      </c>
      <c r="I1023" s="21">
        <v>239019050</v>
      </c>
      <c r="J1023" s="21">
        <v>239019050</v>
      </c>
    </row>
    <row r="1024" spans="1:10" ht="16.5" customHeight="1">
      <c r="A1024" s="2">
        <v>1021</v>
      </c>
      <c r="B1024" s="23">
        <v>4</v>
      </c>
      <c r="C1024" s="24" t="s">
        <v>1887</v>
      </c>
      <c r="D1024" s="23">
        <v>136</v>
      </c>
      <c r="E1024" s="23" t="s">
        <v>37</v>
      </c>
      <c r="F1024" s="25" t="s">
        <v>1888</v>
      </c>
      <c r="G1024" s="26">
        <v>239019050</v>
      </c>
      <c r="H1024" s="26">
        <v>239019050</v>
      </c>
      <c r="I1024" s="26">
        <v>239019050</v>
      </c>
      <c r="J1024" s="26">
        <v>239019050</v>
      </c>
    </row>
    <row r="1025" spans="1:10" ht="16.5" hidden="1" customHeight="1">
      <c r="A1025" s="2">
        <v>1022</v>
      </c>
      <c r="B1025" s="18">
        <v>3</v>
      </c>
      <c r="C1025" s="19" t="s">
        <v>1889</v>
      </c>
      <c r="D1025" s="18">
        <v>118</v>
      </c>
      <c r="E1025" s="18"/>
      <c r="F1025" s="20" t="s">
        <v>1883</v>
      </c>
      <c r="G1025" s="21">
        <v>10000000</v>
      </c>
      <c r="H1025" s="21">
        <v>10000000</v>
      </c>
      <c r="I1025" s="21">
        <v>10000000</v>
      </c>
      <c r="J1025" s="21">
        <v>10000000</v>
      </c>
    </row>
    <row r="1026" spans="1:10" ht="16.5" customHeight="1">
      <c r="A1026" s="2">
        <v>1023</v>
      </c>
      <c r="B1026" s="23">
        <v>4</v>
      </c>
      <c r="C1026" s="24" t="s">
        <v>1890</v>
      </c>
      <c r="D1026" s="23">
        <v>118</v>
      </c>
      <c r="E1026" s="23" t="s">
        <v>37</v>
      </c>
      <c r="F1026" s="25" t="s">
        <v>1891</v>
      </c>
      <c r="G1026" s="26">
        <v>10000000</v>
      </c>
      <c r="H1026" s="26">
        <v>10000000</v>
      </c>
      <c r="I1026" s="26">
        <v>10000000</v>
      </c>
      <c r="J1026" s="26">
        <v>10000000</v>
      </c>
    </row>
    <row r="1027" spans="1:10" ht="16.5" hidden="1" customHeight="1">
      <c r="A1027" s="2">
        <v>1024</v>
      </c>
      <c r="B1027" s="14">
        <v>2</v>
      </c>
      <c r="C1027" s="15" t="s">
        <v>1892</v>
      </c>
      <c r="D1027" s="14"/>
      <c r="E1027" s="14"/>
      <c r="F1027" s="16" t="s">
        <v>1893</v>
      </c>
      <c r="G1027" s="17">
        <v>2732035886.9299998</v>
      </c>
      <c r="H1027" s="17">
        <v>2506022422.0700002</v>
      </c>
      <c r="I1027" s="17">
        <v>2348988888.6399999</v>
      </c>
      <c r="J1027" s="17">
        <v>2348988888.6399999</v>
      </c>
    </row>
    <row r="1028" spans="1:10" ht="16.5" hidden="1" customHeight="1">
      <c r="A1028" s="2">
        <v>1025</v>
      </c>
      <c r="B1028" s="10"/>
      <c r="C1028" s="11" t="s">
        <v>1894</v>
      </c>
      <c r="D1028" s="10"/>
      <c r="E1028" s="10"/>
      <c r="F1028" s="12" t="s">
        <v>165</v>
      </c>
      <c r="G1028" s="13">
        <v>1666412692.9300001</v>
      </c>
      <c r="H1028" s="13">
        <v>1598559937</v>
      </c>
      <c r="I1028" s="13">
        <v>1544804475</v>
      </c>
      <c r="J1028" s="13">
        <v>1544804475</v>
      </c>
    </row>
    <row r="1029" spans="1:10" ht="16.5" hidden="1" customHeight="1">
      <c r="A1029" s="2">
        <v>1026</v>
      </c>
      <c r="B1029" s="18">
        <v>3</v>
      </c>
      <c r="C1029" s="19" t="s">
        <v>1895</v>
      </c>
      <c r="D1029" s="18">
        <v>118</v>
      </c>
      <c r="E1029" s="18"/>
      <c r="F1029" s="20" t="s">
        <v>1896</v>
      </c>
      <c r="G1029" s="21">
        <v>1548000000</v>
      </c>
      <c r="H1029" s="21">
        <v>1544804475</v>
      </c>
      <c r="I1029" s="21">
        <v>1544804475</v>
      </c>
      <c r="J1029" s="21">
        <v>1544804475</v>
      </c>
    </row>
    <row r="1030" spans="1:10" ht="16.5" customHeight="1">
      <c r="A1030" s="2">
        <v>1027</v>
      </c>
      <c r="B1030" s="23">
        <v>4</v>
      </c>
      <c r="C1030" s="24" t="s">
        <v>1897</v>
      </c>
      <c r="D1030" s="23">
        <v>118</v>
      </c>
      <c r="E1030" s="23" t="s">
        <v>25</v>
      </c>
      <c r="F1030" s="25" t="s">
        <v>1898</v>
      </c>
      <c r="G1030" s="26">
        <v>1548000000</v>
      </c>
      <c r="H1030" s="26">
        <v>1544804475</v>
      </c>
      <c r="I1030" s="26">
        <v>1544804475</v>
      </c>
      <c r="J1030" s="26">
        <v>1544804475</v>
      </c>
    </row>
    <row r="1031" spans="1:10" ht="16.5" hidden="1" customHeight="1">
      <c r="A1031" s="2">
        <v>1028</v>
      </c>
      <c r="B1031" s="18">
        <v>3</v>
      </c>
      <c r="C1031" s="19" t="s">
        <v>1899</v>
      </c>
      <c r="D1031" s="18">
        <v>118</v>
      </c>
      <c r="E1031" s="18"/>
      <c r="F1031" s="20" t="s">
        <v>1900</v>
      </c>
      <c r="G1031" s="21">
        <v>118412692.93000001</v>
      </c>
      <c r="H1031" s="21">
        <v>53755462</v>
      </c>
      <c r="I1031" s="21">
        <v>0</v>
      </c>
      <c r="J1031" s="21">
        <v>0</v>
      </c>
    </row>
    <row r="1032" spans="1:10" ht="16.5" customHeight="1">
      <c r="A1032" s="2">
        <v>1029</v>
      </c>
      <c r="B1032" s="23">
        <v>4</v>
      </c>
      <c r="C1032" s="24" t="s">
        <v>1901</v>
      </c>
      <c r="D1032" s="23">
        <v>118</v>
      </c>
      <c r="E1032" s="23" t="s">
        <v>37</v>
      </c>
      <c r="F1032" s="25" t="s">
        <v>1902</v>
      </c>
      <c r="G1032" s="26">
        <v>118412692.93000001</v>
      </c>
      <c r="H1032" s="26">
        <v>53755462</v>
      </c>
      <c r="I1032" s="26">
        <v>0</v>
      </c>
      <c r="J1032" s="26">
        <v>0</v>
      </c>
    </row>
    <row r="1033" spans="1:10" ht="16.5" hidden="1" customHeight="1">
      <c r="A1033" s="2">
        <v>1030</v>
      </c>
      <c r="B1033" s="10"/>
      <c r="C1033" s="11" t="s">
        <v>1903</v>
      </c>
      <c r="D1033" s="10"/>
      <c r="E1033" s="10"/>
      <c r="F1033" s="12" t="s">
        <v>1872</v>
      </c>
      <c r="G1033" s="13">
        <v>1065623194</v>
      </c>
      <c r="H1033" s="13">
        <v>907462485.07000005</v>
      </c>
      <c r="I1033" s="13">
        <v>804184413.63999999</v>
      </c>
      <c r="J1033" s="13">
        <v>804184413.63999999</v>
      </c>
    </row>
    <row r="1034" spans="1:10" ht="16.5" hidden="1" customHeight="1">
      <c r="A1034" s="2">
        <v>1031</v>
      </c>
      <c r="B1034" s="18">
        <v>3</v>
      </c>
      <c r="C1034" s="19" t="s">
        <v>1904</v>
      </c>
      <c r="D1034" s="18">
        <v>118</v>
      </c>
      <c r="E1034" s="18"/>
      <c r="F1034" s="20" t="s">
        <v>1905</v>
      </c>
      <c r="G1034" s="21">
        <v>486000000</v>
      </c>
      <c r="H1034" s="21">
        <v>402462698.06999999</v>
      </c>
      <c r="I1034" s="21">
        <v>299184626.63999999</v>
      </c>
      <c r="J1034" s="21">
        <v>299184626.63999999</v>
      </c>
    </row>
    <row r="1035" spans="1:10" ht="16.5" customHeight="1">
      <c r="A1035" s="2">
        <v>1032</v>
      </c>
      <c r="B1035" s="23">
        <v>4</v>
      </c>
      <c r="C1035" s="24" t="s">
        <v>1906</v>
      </c>
      <c r="D1035" s="23">
        <v>118</v>
      </c>
      <c r="E1035" s="23" t="s">
        <v>25</v>
      </c>
      <c r="F1035" s="25" t="s">
        <v>1907</v>
      </c>
      <c r="G1035" s="26">
        <v>486000000</v>
      </c>
      <c r="H1035" s="26">
        <v>402462698.06999999</v>
      </c>
      <c r="I1035" s="26">
        <v>299184626.63999999</v>
      </c>
      <c r="J1035" s="26">
        <v>299184626.63999999</v>
      </c>
    </row>
    <row r="1036" spans="1:10" ht="16.5" hidden="1" customHeight="1">
      <c r="A1036" s="2">
        <v>1033</v>
      </c>
      <c r="B1036" s="18">
        <v>3</v>
      </c>
      <c r="C1036" s="19" t="s">
        <v>1908</v>
      </c>
      <c r="D1036" s="18">
        <v>118</v>
      </c>
      <c r="E1036" s="18"/>
      <c r="F1036" s="20" t="s">
        <v>1909</v>
      </c>
      <c r="G1036" s="21">
        <v>388815650</v>
      </c>
      <c r="H1036" s="21">
        <v>388815350</v>
      </c>
      <c r="I1036" s="21">
        <v>388815350</v>
      </c>
      <c r="J1036" s="21">
        <v>388815350</v>
      </c>
    </row>
    <row r="1037" spans="1:10" ht="16.5" customHeight="1">
      <c r="A1037" s="2">
        <v>1034</v>
      </c>
      <c r="B1037" s="23">
        <v>4</v>
      </c>
      <c r="C1037" s="24" t="s">
        <v>1910</v>
      </c>
      <c r="D1037" s="23">
        <v>118</v>
      </c>
      <c r="E1037" s="23" t="s">
        <v>25</v>
      </c>
      <c r="F1037" s="25" t="s">
        <v>1911</v>
      </c>
      <c r="G1037" s="26">
        <v>388815650</v>
      </c>
      <c r="H1037" s="26">
        <v>388815350</v>
      </c>
      <c r="I1037" s="26">
        <v>388815350</v>
      </c>
      <c r="J1037" s="26">
        <v>388815350</v>
      </c>
    </row>
    <row r="1038" spans="1:10" ht="16.5" hidden="1" customHeight="1">
      <c r="A1038" s="2">
        <v>1035</v>
      </c>
      <c r="B1038" s="18">
        <v>3</v>
      </c>
      <c r="C1038" s="19" t="s">
        <v>1912</v>
      </c>
      <c r="D1038" s="18">
        <v>118</v>
      </c>
      <c r="E1038" s="18"/>
      <c r="F1038" s="20" t="s">
        <v>1909</v>
      </c>
      <c r="G1038" s="21">
        <v>190807544</v>
      </c>
      <c r="H1038" s="21">
        <v>116184437</v>
      </c>
      <c r="I1038" s="21">
        <v>116184437</v>
      </c>
      <c r="J1038" s="21">
        <v>116184437</v>
      </c>
    </row>
    <row r="1039" spans="1:10" ht="16.5" customHeight="1">
      <c r="A1039" s="2">
        <v>1036</v>
      </c>
      <c r="B1039" s="23">
        <v>4</v>
      </c>
      <c r="C1039" s="24" t="s">
        <v>1913</v>
      </c>
      <c r="D1039" s="23">
        <v>118</v>
      </c>
      <c r="E1039" s="23" t="s">
        <v>37</v>
      </c>
      <c r="F1039" s="25" t="s">
        <v>1914</v>
      </c>
      <c r="G1039" s="26">
        <v>190807544</v>
      </c>
      <c r="H1039" s="26">
        <v>116184437</v>
      </c>
      <c r="I1039" s="26">
        <v>116184437</v>
      </c>
      <c r="J1039" s="26">
        <v>116184437</v>
      </c>
    </row>
    <row r="1040" spans="1:10" ht="16.5" hidden="1" customHeight="1">
      <c r="A1040" s="2">
        <v>1037</v>
      </c>
      <c r="B1040" s="10"/>
      <c r="C1040" s="11" t="s">
        <v>1915</v>
      </c>
      <c r="D1040" s="10"/>
      <c r="E1040" s="10"/>
      <c r="F1040" s="12" t="s">
        <v>1916</v>
      </c>
      <c r="G1040" s="13">
        <v>1216572980</v>
      </c>
      <c r="H1040" s="13">
        <v>1216572980</v>
      </c>
      <c r="I1040" s="13">
        <v>1215934980</v>
      </c>
      <c r="J1040" s="13">
        <v>1215296980</v>
      </c>
    </row>
    <row r="1041" spans="1:10" ht="16.5" hidden="1" customHeight="1">
      <c r="A1041" s="2">
        <v>1038</v>
      </c>
      <c r="B1041" s="14">
        <v>2</v>
      </c>
      <c r="C1041" s="15" t="s">
        <v>1917</v>
      </c>
      <c r="D1041" s="14"/>
      <c r="E1041" s="14"/>
      <c r="F1041" s="16" t="s">
        <v>1918</v>
      </c>
      <c r="G1041" s="17">
        <v>1216572980</v>
      </c>
      <c r="H1041" s="17">
        <v>1216572980</v>
      </c>
      <c r="I1041" s="17">
        <v>1215934980</v>
      </c>
      <c r="J1041" s="17">
        <v>1215296980</v>
      </c>
    </row>
    <row r="1042" spans="1:10" ht="16.5" hidden="1" customHeight="1">
      <c r="A1042" s="2">
        <v>1039</v>
      </c>
      <c r="B1042" s="36"/>
      <c r="C1042" s="37" t="s">
        <v>1919</v>
      </c>
      <c r="D1042" s="36"/>
      <c r="E1042" s="36"/>
      <c r="F1042" s="38" t="s">
        <v>658</v>
      </c>
      <c r="G1042" s="39">
        <v>0</v>
      </c>
      <c r="H1042" s="39">
        <v>0</v>
      </c>
      <c r="I1042" s="39">
        <v>0</v>
      </c>
      <c r="J1042" s="39">
        <v>0</v>
      </c>
    </row>
    <row r="1043" spans="1:10" ht="16.5" hidden="1" customHeight="1">
      <c r="A1043" s="2">
        <v>1040</v>
      </c>
      <c r="B1043" s="40">
        <v>3</v>
      </c>
      <c r="C1043" s="41" t="s">
        <v>1920</v>
      </c>
      <c r="D1043" s="40">
        <v>118</v>
      </c>
      <c r="E1043" s="40"/>
      <c r="F1043" s="42" t="s">
        <v>1921</v>
      </c>
      <c r="G1043" s="43">
        <v>0</v>
      </c>
      <c r="H1043" s="43">
        <v>0</v>
      </c>
      <c r="I1043" s="43">
        <v>0</v>
      </c>
      <c r="J1043" s="43">
        <v>0</v>
      </c>
    </row>
    <row r="1044" spans="1:10" ht="16.5" customHeight="1">
      <c r="A1044" s="2">
        <v>1041</v>
      </c>
      <c r="B1044" s="44">
        <v>4</v>
      </c>
      <c r="C1044" s="45" t="s">
        <v>1922</v>
      </c>
      <c r="D1044" s="44">
        <v>118</v>
      </c>
      <c r="E1044" s="44" t="s">
        <v>37</v>
      </c>
      <c r="F1044" s="46" t="s">
        <v>1923</v>
      </c>
      <c r="G1044" s="47">
        <v>0</v>
      </c>
      <c r="H1044" s="47">
        <v>0</v>
      </c>
      <c r="I1044" s="47">
        <v>0</v>
      </c>
      <c r="J1044" s="47">
        <v>0</v>
      </c>
    </row>
    <row r="1045" spans="1:10" ht="16.5" hidden="1" customHeight="1">
      <c r="A1045" s="2">
        <v>1042</v>
      </c>
      <c r="B1045" s="10"/>
      <c r="C1045" s="11" t="s">
        <v>1924</v>
      </c>
      <c r="D1045" s="10"/>
      <c r="E1045" s="10"/>
      <c r="F1045" s="12" t="s">
        <v>179</v>
      </c>
      <c r="G1045" s="13">
        <v>1216572980</v>
      </c>
      <c r="H1045" s="13">
        <v>1216572980</v>
      </c>
      <c r="I1045" s="13">
        <v>1215934980</v>
      </c>
      <c r="J1045" s="13">
        <v>1215296980</v>
      </c>
    </row>
    <row r="1046" spans="1:10" ht="16.5" hidden="1" customHeight="1">
      <c r="A1046" s="2">
        <v>1043</v>
      </c>
      <c r="B1046" s="18">
        <v>3</v>
      </c>
      <c r="C1046" s="19" t="s">
        <v>1925</v>
      </c>
      <c r="D1046" s="18">
        <v>140</v>
      </c>
      <c r="E1046" s="18"/>
      <c r="F1046" s="20" t="s">
        <v>1926</v>
      </c>
      <c r="G1046" s="21">
        <v>696696000</v>
      </c>
      <c r="H1046" s="21">
        <v>696696000</v>
      </c>
      <c r="I1046" s="21">
        <v>696058000</v>
      </c>
      <c r="J1046" s="21">
        <v>695420000</v>
      </c>
    </row>
    <row r="1047" spans="1:10" ht="16.5" customHeight="1">
      <c r="A1047" s="2">
        <v>1044</v>
      </c>
      <c r="B1047" s="23">
        <v>4</v>
      </c>
      <c r="C1047" s="24" t="s">
        <v>1927</v>
      </c>
      <c r="D1047" s="23">
        <v>140</v>
      </c>
      <c r="E1047" s="23" t="s">
        <v>25</v>
      </c>
      <c r="F1047" s="25" t="s">
        <v>1928</v>
      </c>
      <c r="G1047" s="26">
        <v>696696000</v>
      </c>
      <c r="H1047" s="26">
        <v>696696000</v>
      </c>
      <c r="I1047" s="26">
        <v>696058000</v>
      </c>
      <c r="J1047" s="26">
        <v>695420000</v>
      </c>
    </row>
    <row r="1048" spans="1:10" ht="16.5" hidden="1" customHeight="1">
      <c r="A1048" s="2">
        <v>1045</v>
      </c>
      <c r="B1048" s="18">
        <v>3</v>
      </c>
      <c r="C1048" s="19" t="s">
        <v>1929</v>
      </c>
      <c r="D1048" s="18">
        <v>142</v>
      </c>
      <c r="E1048" s="18"/>
      <c r="F1048" s="20" t="s">
        <v>1930</v>
      </c>
      <c r="G1048" s="21">
        <v>450000000</v>
      </c>
      <c r="H1048" s="21">
        <v>450000000</v>
      </c>
      <c r="I1048" s="21">
        <v>450000000</v>
      </c>
      <c r="J1048" s="21">
        <v>450000000</v>
      </c>
    </row>
    <row r="1049" spans="1:10" ht="16.5" customHeight="1">
      <c r="A1049" s="2">
        <v>1046</v>
      </c>
      <c r="B1049" s="23">
        <v>4</v>
      </c>
      <c r="C1049" s="24" t="s">
        <v>1931</v>
      </c>
      <c r="D1049" s="23">
        <v>142</v>
      </c>
      <c r="E1049" s="23" t="s">
        <v>25</v>
      </c>
      <c r="F1049" s="25" t="s">
        <v>1932</v>
      </c>
      <c r="G1049" s="26">
        <v>450000000</v>
      </c>
      <c r="H1049" s="26">
        <v>450000000</v>
      </c>
      <c r="I1049" s="26">
        <v>450000000</v>
      </c>
      <c r="J1049" s="26">
        <v>450000000</v>
      </c>
    </row>
    <row r="1050" spans="1:10" ht="16.5" hidden="1" customHeight="1">
      <c r="A1050" s="2">
        <v>1047</v>
      </c>
      <c r="B1050" s="18">
        <v>3</v>
      </c>
      <c r="C1050" s="19" t="s">
        <v>1933</v>
      </c>
      <c r="D1050" s="18">
        <v>142</v>
      </c>
      <c r="E1050" s="18"/>
      <c r="F1050" s="20" t="s">
        <v>1930</v>
      </c>
      <c r="G1050" s="21">
        <v>69876980</v>
      </c>
      <c r="H1050" s="21">
        <v>69876980</v>
      </c>
      <c r="I1050" s="21">
        <v>69876980</v>
      </c>
      <c r="J1050" s="21">
        <v>69876980</v>
      </c>
    </row>
    <row r="1051" spans="1:10" ht="16.5" customHeight="1">
      <c r="A1051" s="2">
        <v>1048</v>
      </c>
      <c r="B1051" s="23">
        <v>4</v>
      </c>
      <c r="C1051" s="24" t="s">
        <v>1934</v>
      </c>
      <c r="D1051" s="23">
        <v>142</v>
      </c>
      <c r="E1051" s="23" t="s">
        <v>37</v>
      </c>
      <c r="F1051" s="25" t="s">
        <v>1935</v>
      </c>
      <c r="G1051" s="26">
        <v>69876980</v>
      </c>
      <c r="H1051" s="26">
        <v>69876980</v>
      </c>
      <c r="I1051" s="26">
        <v>69876980</v>
      </c>
      <c r="J1051" s="26">
        <v>69876980</v>
      </c>
    </row>
    <row r="1052" spans="1:10" ht="16.5" hidden="1" customHeight="1">
      <c r="A1052" s="2">
        <v>1049</v>
      </c>
      <c r="B1052" s="10"/>
      <c r="C1052" s="11" t="s">
        <v>1936</v>
      </c>
      <c r="D1052" s="10"/>
      <c r="E1052" s="10"/>
      <c r="F1052" s="12" t="s">
        <v>1937</v>
      </c>
      <c r="G1052" s="13">
        <v>7743059166.9899998</v>
      </c>
      <c r="H1052" s="13">
        <v>7196668446.6300001</v>
      </c>
      <c r="I1052" s="13">
        <v>7196668446.6300001</v>
      </c>
      <c r="J1052" s="13">
        <v>7195042806.6300001</v>
      </c>
    </row>
    <row r="1053" spans="1:10" ht="16.5" hidden="1" customHeight="1">
      <c r="A1053" s="2">
        <v>1050</v>
      </c>
      <c r="B1053" s="10"/>
      <c r="C1053" s="11" t="s">
        <v>1938</v>
      </c>
      <c r="D1053" s="10"/>
      <c r="E1053" s="10"/>
      <c r="F1053" s="12" t="s">
        <v>1939</v>
      </c>
      <c r="G1053" s="13">
        <v>7169290506.3199997</v>
      </c>
      <c r="H1053" s="13">
        <v>6769154112.6300001</v>
      </c>
      <c r="I1053" s="13">
        <v>6769154112.6300001</v>
      </c>
      <c r="J1053" s="13">
        <v>6769154112.6300001</v>
      </c>
    </row>
    <row r="1054" spans="1:10" ht="16.5" hidden="1" customHeight="1">
      <c r="A1054" s="2">
        <v>1051</v>
      </c>
      <c r="B1054" s="14">
        <v>2</v>
      </c>
      <c r="C1054" s="15" t="s">
        <v>1940</v>
      </c>
      <c r="D1054" s="14"/>
      <c r="E1054" s="14"/>
      <c r="F1054" s="16" t="s">
        <v>1941</v>
      </c>
      <c r="G1054" s="17">
        <v>7169290506.3199997</v>
      </c>
      <c r="H1054" s="17">
        <v>6769154112.6300001</v>
      </c>
      <c r="I1054" s="17">
        <v>6769154112.6300001</v>
      </c>
      <c r="J1054" s="17">
        <v>6769154112.6300001</v>
      </c>
    </row>
    <row r="1055" spans="1:10" ht="16.5" hidden="1" customHeight="1">
      <c r="A1055" s="2">
        <v>1052</v>
      </c>
      <c r="B1055" s="10"/>
      <c r="C1055" s="11" t="s">
        <v>1942</v>
      </c>
      <c r="D1055" s="10"/>
      <c r="E1055" s="10"/>
      <c r="F1055" s="12" t="s">
        <v>315</v>
      </c>
      <c r="G1055" s="13">
        <v>930627707.62</v>
      </c>
      <c r="H1055" s="13">
        <v>906666869.63</v>
      </c>
      <c r="I1055" s="13">
        <v>906666869.63</v>
      </c>
      <c r="J1055" s="13">
        <v>906666869.63</v>
      </c>
    </row>
    <row r="1056" spans="1:10" ht="16.5" hidden="1" customHeight="1">
      <c r="A1056" s="2">
        <v>1053</v>
      </c>
      <c r="B1056" s="18">
        <v>3</v>
      </c>
      <c r="C1056" s="19" t="s">
        <v>1943</v>
      </c>
      <c r="D1056" s="18">
        <v>160</v>
      </c>
      <c r="E1056" s="18"/>
      <c r="F1056" s="20" t="s">
        <v>1944</v>
      </c>
      <c r="G1056" s="21">
        <v>43037366</v>
      </c>
      <c r="H1056" s="21">
        <v>43037366</v>
      </c>
      <c r="I1056" s="21">
        <v>43037366</v>
      </c>
      <c r="J1056" s="21">
        <v>43037366</v>
      </c>
    </row>
    <row r="1057" spans="1:10" ht="16.5" customHeight="1">
      <c r="A1057" s="2">
        <v>1054</v>
      </c>
      <c r="B1057" s="23">
        <v>4</v>
      </c>
      <c r="C1057" s="24" t="s">
        <v>1945</v>
      </c>
      <c r="D1057" s="23">
        <v>160</v>
      </c>
      <c r="E1057" s="23" t="s">
        <v>25</v>
      </c>
      <c r="F1057" s="25" t="s">
        <v>1946</v>
      </c>
      <c r="G1057" s="26">
        <v>43037366</v>
      </c>
      <c r="H1057" s="26">
        <v>43037366</v>
      </c>
      <c r="I1057" s="26">
        <v>43037366</v>
      </c>
      <c r="J1057" s="26">
        <v>43037366</v>
      </c>
    </row>
    <row r="1058" spans="1:10" ht="16.5" hidden="1" customHeight="1">
      <c r="A1058" s="2">
        <v>1055</v>
      </c>
      <c r="B1058" s="18">
        <v>3</v>
      </c>
      <c r="C1058" s="19" t="s">
        <v>1947</v>
      </c>
      <c r="D1058" s="18">
        <v>160</v>
      </c>
      <c r="E1058" s="18"/>
      <c r="F1058" s="20" t="s">
        <v>1944</v>
      </c>
      <c r="G1058" s="21">
        <v>713763708.37</v>
      </c>
      <c r="H1058" s="21">
        <v>713763708</v>
      </c>
      <c r="I1058" s="21">
        <v>713763708</v>
      </c>
      <c r="J1058" s="21">
        <v>713763708</v>
      </c>
    </row>
    <row r="1059" spans="1:10" ht="16.5" customHeight="1">
      <c r="A1059" s="2">
        <v>1056</v>
      </c>
      <c r="B1059" s="23">
        <v>4</v>
      </c>
      <c r="C1059" s="24" t="s">
        <v>1948</v>
      </c>
      <c r="D1059" s="23">
        <v>160</v>
      </c>
      <c r="E1059" s="23" t="s">
        <v>37</v>
      </c>
      <c r="F1059" s="25" t="s">
        <v>1949</v>
      </c>
      <c r="G1059" s="26">
        <v>713763708.37</v>
      </c>
      <c r="H1059" s="26">
        <v>713763708</v>
      </c>
      <c r="I1059" s="26">
        <v>713763708</v>
      </c>
      <c r="J1059" s="26">
        <v>713763708</v>
      </c>
    </row>
    <row r="1060" spans="1:10" ht="16.5" hidden="1" customHeight="1">
      <c r="A1060" s="2">
        <v>1057</v>
      </c>
      <c r="B1060" s="18">
        <v>3</v>
      </c>
      <c r="C1060" s="19" t="s">
        <v>1950</v>
      </c>
      <c r="D1060" s="18">
        <v>160</v>
      </c>
      <c r="E1060" s="18"/>
      <c r="F1060" s="20" t="s">
        <v>1951</v>
      </c>
      <c r="G1060" s="21">
        <v>139619450.63</v>
      </c>
      <c r="H1060" s="21">
        <v>139619450.63</v>
      </c>
      <c r="I1060" s="21">
        <v>139619450.63</v>
      </c>
      <c r="J1060" s="21">
        <v>139619450.63</v>
      </c>
    </row>
    <row r="1061" spans="1:10" ht="16.5" customHeight="1">
      <c r="A1061" s="2">
        <v>1058</v>
      </c>
      <c r="B1061" s="23">
        <v>4</v>
      </c>
      <c r="C1061" s="24" t="s">
        <v>1952</v>
      </c>
      <c r="D1061" s="23">
        <v>160</v>
      </c>
      <c r="E1061" s="23" t="s">
        <v>1953</v>
      </c>
      <c r="F1061" s="25" t="s">
        <v>1954</v>
      </c>
      <c r="G1061" s="26">
        <v>139619450.63</v>
      </c>
      <c r="H1061" s="26">
        <v>139619450.63</v>
      </c>
      <c r="I1061" s="26">
        <v>139619450.63</v>
      </c>
      <c r="J1061" s="26">
        <v>139619450.63</v>
      </c>
    </row>
    <row r="1062" spans="1:10" ht="16.5" hidden="1" customHeight="1">
      <c r="A1062" s="2">
        <v>1059</v>
      </c>
      <c r="B1062" s="18">
        <v>3</v>
      </c>
      <c r="C1062" s="19" t="s">
        <v>1955</v>
      </c>
      <c r="D1062" s="18">
        <v>160</v>
      </c>
      <c r="E1062" s="18"/>
      <c r="F1062" s="20" t="s">
        <v>1956</v>
      </c>
      <c r="G1062" s="21">
        <v>23960837.620000001</v>
      </c>
      <c r="H1062" s="21">
        <v>0</v>
      </c>
      <c r="I1062" s="21">
        <v>0</v>
      </c>
      <c r="J1062" s="21">
        <v>0</v>
      </c>
    </row>
    <row r="1063" spans="1:10" ht="16.5" customHeight="1">
      <c r="A1063" s="2">
        <v>1060</v>
      </c>
      <c r="B1063" s="23">
        <v>4</v>
      </c>
      <c r="C1063" s="24" t="s">
        <v>1957</v>
      </c>
      <c r="D1063" s="23">
        <v>160</v>
      </c>
      <c r="E1063" s="23" t="s">
        <v>875</v>
      </c>
      <c r="F1063" s="25" t="s">
        <v>1958</v>
      </c>
      <c r="G1063" s="26">
        <v>23960837.620000001</v>
      </c>
      <c r="H1063" s="26">
        <v>0</v>
      </c>
      <c r="I1063" s="26">
        <v>0</v>
      </c>
      <c r="J1063" s="26">
        <v>0</v>
      </c>
    </row>
    <row r="1064" spans="1:10" ht="16.5" hidden="1" customHeight="1">
      <c r="A1064" s="2">
        <v>1061</v>
      </c>
      <c r="B1064" s="18">
        <v>3</v>
      </c>
      <c r="C1064" s="19" t="s">
        <v>1959</v>
      </c>
      <c r="D1064" s="18">
        <v>160</v>
      </c>
      <c r="E1064" s="18"/>
      <c r="F1064" s="20" t="s">
        <v>1944</v>
      </c>
      <c r="G1064" s="21">
        <v>10246345</v>
      </c>
      <c r="H1064" s="21">
        <v>10246345</v>
      </c>
      <c r="I1064" s="21">
        <v>10246345</v>
      </c>
      <c r="J1064" s="21">
        <v>10246345</v>
      </c>
    </row>
    <row r="1065" spans="1:10" ht="16.5" customHeight="1">
      <c r="A1065" s="2">
        <v>1062</v>
      </c>
      <c r="B1065" s="23">
        <v>4</v>
      </c>
      <c r="C1065" s="24" t="s">
        <v>1960</v>
      </c>
      <c r="D1065" s="23">
        <v>160</v>
      </c>
      <c r="E1065" s="23" t="s">
        <v>1961</v>
      </c>
      <c r="F1065" s="25" t="s">
        <v>1962</v>
      </c>
      <c r="G1065" s="26">
        <v>10246345</v>
      </c>
      <c r="H1065" s="26">
        <v>10246345</v>
      </c>
      <c r="I1065" s="26">
        <v>10246345</v>
      </c>
      <c r="J1065" s="26">
        <v>10246345</v>
      </c>
    </row>
    <row r="1066" spans="1:10" ht="16.5" hidden="1" customHeight="1">
      <c r="A1066" s="2">
        <v>1063</v>
      </c>
      <c r="B1066" s="10"/>
      <c r="C1066" s="11" t="s">
        <v>1963</v>
      </c>
      <c r="D1066" s="10"/>
      <c r="E1066" s="10"/>
      <c r="F1066" s="12" t="s">
        <v>165</v>
      </c>
      <c r="G1066" s="13">
        <v>156838570</v>
      </c>
      <c r="H1066" s="13">
        <v>156130795</v>
      </c>
      <c r="I1066" s="13">
        <v>156130795</v>
      </c>
      <c r="J1066" s="13">
        <v>156130795</v>
      </c>
    </row>
    <row r="1067" spans="1:10" ht="16.5" hidden="1" customHeight="1">
      <c r="A1067" s="2">
        <v>1064</v>
      </c>
      <c r="B1067" s="18">
        <v>3</v>
      </c>
      <c r="C1067" s="19" t="s">
        <v>1964</v>
      </c>
      <c r="D1067" s="18">
        <v>144</v>
      </c>
      <c r="E1067" s="18"/>
      <c r="F1067" s="20" t="s">
        <v>1965</v>
      </c>
      <c r="G1067" s="21">
        <v>156838570</v>
      </c>
      <c r="H1067" s="21">
        <v>156130795</v>
      </c>
      <c r="I1067" s="21">
        <v>156130795</v>
      </c>
      <c r="J1067" s="21">
        <v>156130795</v>
      </c>
    </row>
    <row r="1068" spans="1:10" ht="16.5" customHeight="1">
      <c r="A1068" s="2">
        <v>1065</v>
      </c>
      <c r="B1068" s="23">
        <v>4</v>
      </c>
      <c r="C1068" s="24" t="s">
        <v>1966</v>
      </c>
      <c r="D1068" s="23">
        <v>144</v>
      </c>
      <c r="E1068" s="23" t="s">
        <v>25</v>
      </c>
      <c r="F1068" s="25" t="s">
        <v>1967</v>
      </c>
      <c r="G1068" s="26">
        <v>156838570</v>
      </c>
      <c r="H1068" s="26">
        <v>156130795</v>
      </c>
      <c r="I1068" s="26">
        <v>156130795</v>
      </c>
      <c r="J1068" s="26">
        <v>156130795</v>
      </c>
    </row>
    <row r="1069" spans="1:10" ht="16.5" hidden="1" customHeight="1">
      <c r="A1069" s="2">
        <v>1066</v>
      </c>
      <c r="B1069" s="10"/>
      <c r="C1069" s="11" t="s">
        <v>1968</v>
      </c>
      <c r="D1069" s="10"/>
      <c r="E1069" s="10"/>
      <c r="F1069" s="12" t="s">
        <v>179</v>
      </c>
      <c r="G1069" s="13">
        <v>6081824228.6999998</v>
      </c>
      <c r="H1069" s="13">
        <v>5706356448</v>
      </c>
      <c r="I1069" s="13">
        <v>5706356448</v>
      </c>
      <c r="J1069" s="13">
        <v>5706356448</v>
      </c>
    </row>
    <row r="1070" spans="1:10" ht="16.5" hidden="1" customHeight="1">
      <c r="A1070" s="2">
        <v>1067</v>
      </c>
      <c r="B1070" s="18">
        <v>3</v>
      </c>
      <c r="C1070" s="19" t="s">
        <v>1969</v>
      </c>
      <c r="D1070" s="18">
        <v>145</v>
      </c>
      <c r="E1070" s="18"/>
      <c r="F1070" s="20" t="s">
        <v>1970</v>
      </c>
      <c r="G1070" s="21">
        <v>144971399</v>
      </c>
      <c r="H1070" s="21">
        <v>144971399</v>
      </c>
      <c r="I1070" s="21">
        <v>144971399</v>
      </c>
      <c r="J1070" s="21">
        <v>144971399</v>
      </c>
    </row>
    <row r="1071" spans="1:10" ht="16.5" customHeight="1">
      <c r="A1071" s="2">
        <v>1068</v>
      </c>
      <c r="B1071" s="23">
        <v>4</v>
      </c>
      <c r="C1071" s="24" t="s">
        <v>1971</v>
      </c>
      <c r="D1071" s="23">
        <v>145</v>
      </c>
      <c r="E1071" s="23" t="s">
        <v>1972</v>
      </c>
      <c r="F1071" s="25" t="s">
        <v>1973</v>
      </c>
      <c r="G1071" s="26">
        <v>144971399</v>
      </c>
      <c r="H1071" s="26">
        <v>144971399</v>
      </c>
      <c r="I1071" s="26">
        <v>144971399</v>
      </c>
      <c r="J1071" s="26">
        <v>144971399</v>
      </c>
    </row>
    <row r="1072" spans="1:10" ht="16.5" hidden="1" customHeight="1">
      <c r="A1072" s="2">
        <v>1069</v>
      </c>
      <c r="B1072" s="18">
        <v>3</v>
      </c>
      <c r="C1072" s="19" t="s">
        <v>1974</v>
      </c>
      <c r="D1072" s="18">
        <v>146</v>
      </c>
      <c r="E1072" s="18"/>
      <c r="F1072" s="20" t="s">
        <v>1975</v>
      </c>
      <c r="G1072" s="21">
        <v>281543653</v>
      </c>
      <c r="H1072" s="21">
        <v>280108453</v>
      </c>
      <c r="I1072" s="21">
        <v>280108453</v>
      </c>
      <c r="J1072" s="21">
        <v>280108453</v>
      </c>
    </row>
    <row r="1073" spans="1:10" ht="16.5" customHeight="1">
      <c r="A1073" s="2">
        <v>1070</v>
      </c>
      <c r="B1073" s="23">
        <v>4</v>
      </c>
      <c r="C1073" s="24" t="s">
        <v>1976</v>
      </c>
      <c r="D1073" s="23">
        <v>146</v>
      </c>
      <c r="E1073" s="23" t="s">
        <v>1961</v>
      </c>
      <c r="F1073" s="25" t="s">
        <v>1977</v>
      </c>
      <c r="G1073" s="26">
        <v>281543653</v>
      </c>
      <c r="H1073" s="26">
        <v>280108453</v>
      </c>
      <c r="I1073" s="26">
        <v>280108453</v>
      </c>
      <c r="J1073" s="26">
        <v>280108453</v>
      </c>
    </row>
    <row r="1074" spans="1:10" ht="16.5" hidden="1" customHeight="1">
      <c r="A1074" s="2">
        <v>1071</v>
      </c>
      <c r="B1074" s="18">
        <v>3</v>
      </c>
      <c r="C1074" s="19" t="s">
        <v>1978</v>
      </c>
      <c r="D1074" s="18">
        <v>146</v>
      </c>
      <c r="E1074" s="18"/>
      <c r="F1074" s="20" t="s">
        <v>1975</v>
      </c>
      <c r="G1074" s="21">
        <v>311166655</v>
      </c>
      <c r="H1074" s="21">
        <v>311166655</v>
      </c>
      <c r="I1074" s="21">
        <v>311166655</v>
      </c>
      <c r="J1074" s="21">
        <v>311166655</v>
      </c>
    </row>
    <row r="1075" spans="1:10" ht="16.5" customHeight="1">
      <c r="A1075" s="2">
        <v>1072</v>
      </c>
      <c r="B1075" s="23">
        <v>4</v>
      </c>
      <c r="C1075" s="24" t="s">
        <v>1979</v>
      </c>
      <c r="D1075" s="23">
        <v>146</v>
      </c>
      <c r="E1075" s="23" t="s">
        <v>1694</v>
      </c>
      <c r="F1075" s="25" t="s">
        <v>1980</v>
      </c>
      <c r="G1075" s="26">
        <v>311166655</v>
      </c>
      <c r="H1075" s="26">
        <v>311166655</v>
      </c>
      <c r="I1075" s="26">
        <v>311166655</v>
      </c>
      <c r="J1075" s="26">
        <v>311166655</v>
      </c>
    </row>
    <row r="1076" spans="1:10" ht="16.5" hidden="1" customHeight="1">
      <c r="A1076" s="2">
        <v>1073</v>
      </c>
      <c r="B1076" s="18">
        <v>3</v>
      </c>
      <c r="C1076" s="19" t="s">
        <v>1981</v>
      </c>
      <c r="D1076" s="18">
        <v>146</v>
      </c>
      <c r="E1076" s="18"/>
      <c r="F1076" s="20" t="s">
        <v>1975</v>
      </c>
      <c r="G1076" s="21">
        <v>99543581</v>
      </c>
      <c r="H1076" s="21">
        <v>99543581</v>
      </c>
      <c r="I1076" s="21">
        <v>99543581</v>
      </c>
      <c r="J1076" s="21">
        <v>99543581</v>
      </c>
    </row>
    <row r="1077" spans="1:10" ht="16.5" customHeight="1">
      <c r="A1077" s="2">
        <v>1074</v>
      </c>
      <c r="B1077" s="23">
        <v>4</v>
      </c>
      <c r="C1077" s="24" t="s">
        <v>1982</v>
      </c>
      <c r="D1077" s="23">
        <v>146</v>
      </c>
      <c r="E1077" s="23" t="s">
        <v>25</v>
      </c>
      <c r="F1077" s="25" t="s">
        <v>1983</v>
      </c>
      <c r="G1077" s="26">
        <v>99543581</v>
      </c>
      <c r="H1077" s="26">
        <v>99543581</v>
      </c>
      <c r="I1077" s="26">
        <v>99543581</v>
      </c>
      <c r="J1077" s="26">
        <v>99543581</v>
      </c>
    </row>
    <row r="1078" spans="1:10" ht="16.5" hidden="1" customHeight="1">
      <c r="A1078" s="2">
        <v>1075</v>
      </c>
      <c r="B1078" s="18">
        <v>3</v>
      </c>
      <c r="C1078" s="19" t="s">
        <v>1984</v>
      </c>
      <c r="D1078" s="18">
        <v>147</v>
      </c>
      <c r="E1078" s="18"/>
      <c r="F1078" s="20" t="s">
        <v>1985</v>
      </c>
      <c r="G1078" s="21">
        <v>72762595</v>
      </c>
      <c r="H1078" s="21">
        <v>68524165</v>
      </c>
      <c r="I1078" s="21">
        <v>68524165</v>
      </c>
      <c r="J1078" s="21">
        <v>68524165</v>
      </c>
    </row>
    <row r="1079" spans="1:10" ht="16.5" customHeight="1">
      <c r="A1079" s="2">
        <v>1076</v>
      </c>
      <c r="B1079" s="23">
        <v>4</v>
      </c>
      <c r="C1079" s="24" t="s">
        <v>1986</v>
      </c>
      <c r="D1079" s="23">
        <v>147</v>
      </c>
      <c r="E1079" s="23" t="s">
        <v>25</v>
      </c>
      <c r="F1079" s="25" t="s">
        <v>1987</v>
      </c>
      <c r="G1079" s="26">
        <v>72762595</v>
      </c>
      <c r="H1079" s="26">
        <v>68524165</v>
      </c>
      <c r="I1079" s="26">
        <v>68524165</v>
      </c>
      <c r="J1079" s="26">
        <v>68524165</v>
      </c>
    </row>
    <row r="1080" spans="1:10" ht="16.5" hidden="1" customHeight="1">
      <c r="A1080" s="2">
        <v>1077</v>
      </c>
      <c r="B1080" s="18">
        <v>3</v>
      </c>
      <c r="C1080" s="19" t="s">
        <v>1988</v>
      </c>
      <c r="D1080" s="18">
        <v>147</v>
      </c>
      <c r="E1080" s="18"/>
      <c r="F1080" s="20" t="s">
        <v>1985</v>
      </c>
      <c r="G1080" s="21">
        <v>220500000</v>
      </c>
      <c r="H1080" s="21">
        <v>220500000</v>
      </c>
      <c r="I1080" s="21">
        <v>220500000</v>
      </c>
      <c r="J1080" s="21">
        <v>220500000</v>
      </c>
    </row>
    <row r="1081" spans="1:10" ht="16.5" customHeight="1">
      <c r="A1081" s="2">
        <v>1078</v>
      </c>
      <c r="B1081" s="23">
        <v>4</v>
      </c>
      <c r="C1081" s="24" t="s">
        <v>1989</v>
      </c>
      <c r="D1081" s="23">
        <v>147</v>
      </c>
      <c r="E1081" s="23" t="s">
        <v>1972</v>
      </c>
      <c r="F1081" s="25" t="s">
        <v>1990</v>
      </c>
      <c r="G1081" s="26">
        <v>220500000</v>
      </c>
      <c r="H1081" s="26">
        <v>220500000</v>
      </c>
      <c r="I1081" s="26">
        <v>220500000</v>
      </c>
      <c r="J1081" s="26">
        <v>220500000</v>
      </c>
    </row>
    <row r="1082" spans="1:10" ht="16.5" hidden="1" customHeight="1">
      <c r="A1082" s="2">
        <v>1079</v>
      </c>
      <c r="B1082" s="18">
        <v>3</v>
      </c>
      <c r="C1082" s="19" t="s">
        <v>1991</v>
      </c>
      <c r="D1082" s="18">
        <v>147</v>
      </c>
      <c r="E1082" s="18"/>
      <c r="F1082" s="20" t="s">
        <v>1992</v>
      </c>
      <c r="G1082" s="21">
        <v>1379332531</v>
      </c>
      <c r="H1082" s="21">
        <v>1379332531</v>
      </c>
      <c r="I1082" s="21">
        <v>1379332531</v>
      </c>
      <c r="J1082" s="21">
        <v>1379332531</v>
      </c>
    </row>
    <row r="1083" spans="1:10" ht="16.5" customHeight="1">
      <c r="A1083" s="2">
        <v>1080</v>
      </c>
      <c r="B1083" s="23">
        <v>4</v>
      </c>
      <c r="C1083" s="24" t="s">
        <v>1993</v>
      </c>
      <c r="D1083" s="23">
        <v>147</v>
      </c>
      <c r="E1083" s="23" t="s">
        <v>1694</v>
      </c>
      <c r="F1083" s="25" t="s">
        <v>1994</v>
      </c>
      <c r="G1083" s="26">
        <v>1379332531</v>
      </c>
      <c r="H1083" s="26">
        <v>1379332531</v>
      </c>
      <c r="I1083" s="26">
        <v>1379332531</v>
      </c>
      <c r="J1083" s="26">
        <v>1379332531</v>
      </c>
    </row>
    <row r="1084" spans="1:10" ht="16.5" hidden="1" customHeight="1">
      <c r="A1084" s="2">
        <v>1081</v>
      </c>
      <c r="B1084" s="18">
        <v>3</v>
      </c>
      <c r="C1084" s="19" t="s">
        <v>1995</v>
      </c>
      <c r="D1084" s="18">
        <v>149</v>
      </c>
      <c r="E1084" s="18"/>
      <c r="F1084" s="20" t="s">
        <v>1996</v>
      </c>
      <c r="G1084" s="21">
        <v>22030320</v>
      </c>
      <c r="H1084" s="21">
        <v>21528000</v>
      </c>
      <c r="I1084" s="21">
        <v>21528000</v>
      </c>
      <c r="J1084" s="21">
        <v>21528000</v>
      </c>
    </row>
    <row r="1085" spans="1:10" ht="16.5" customHeight="1">
      <c r="A1085" s="2">
        <v>1082</v>
      </c>
      <c r="B1085" s="23">
        <v>4</v>
      </c>
      <c r="C1085" s="24" t="s">
        <v>1997</v>
      </c>
      <c r="D1085" s="23">
        <v>149</v>
      </c>
      <c r="E1085" s="23" t="s">
        <v>25</v>
      </c>
      <c r="F1085" s="25" t="s">
        <v>1998</v>
      </c>
      <c r="G1085" s="26">
        <v>22030320</v>
      </c>
      <c r="H1085" s="26">
        <v>21528000</v>
      </c>
      <c r="I1085" s="26">
        <v>21528000</v>
      </c>
      <c r="J1085" s="26">
        <v>21528000</v>
      </c>
    </row>
    <row r="1086" spans="1:10" ht="16.5" hidden="1" customHeight="1">
      <c r="A1086" s="2">
        <v>1083</v>
      </c>
      <c r="B1086" s="18">
        <v>3</v>
      </c>
      <c r="C1086" s="19" t="s">
        <v>1999</v>
      </c>
      <c r="D1086" s="18">
        <v>150</v>
      </c>
      <c r="E1086" s="18"/>
      <c r="F1086" s="20" t="s">
        <v>2000</v>
      </c>
      <c r="G1086" s="21">
        <v>131219991</v>
      </c>
      <c r="H1086" s="21">
        <v>131219991</v>
      </c>
      <c r="I1086" s="21">
        <v>131219991</v>
      </c>
      <c r="J1086" s="21">
        <v>131219991</v>
      </c>
    </row>
    <row r="1087" spans="1:10" ht="16.5" customHeight="1">
      <c r="A1087" s="2">
        <v>1084</v>
      </c>
      <c r="B1087" s="23">
        <v>4</v>
      </c>
      <c r="C1087" s="24" t="s">
        <v>2001</v>
      </c>
      <c r="D1087" s="23">
        <v>150</v>
      </c>
      <c r="E1087" s="23" t="s">
        <v>25</v>
      </c>
      <c r="F1087" s="25" t="s">
        <v>2002</v>
      </c>
      <c r="G1087" s="26">
        <v>131219991</v>
      </c>
      <c r="H1087" s="26">
        <v>131219991</v>
      </c>
      <c r="I1087" s="26">
        <v>131219991</v>
      </c>
      <c r="J1087" s="26">
        <v>131219991</v>
      </c>
    </row>
    <row r="1088" spans="1:10" ht="16.5" hidden="1" customHeight="1">
      <c r="A1088" s="2">
        <v>1085</v>
      </c>
      <c r="B1088" s="18">
        <v>3</v>
      </c>
      <c r="C1088" s="19" t="s">
        <v>2003</v>
      </c>
      <c r="D1088" s="18">
        <v>151</v>
      </c>
      <c r="E1088" s="18"/>
      <c r="F1088" s="20" t="s">
        <v>2004</v>
      </c>
      <c r="G1088" s="21">
        <v>47000000</v>
      </c>
      <c r="H1088" s="21">
        <v>34500000</v>
      </c>
      <c r="I1088" s="21">
        <v>34500000</v>
      </c>
      <c r="J1088" s="21">
        <v>34500000</v>
      </c>
    </row>
    <row r="1089" spans="1:10" ht="16.5" customHeight="1">
      <c r="A1089" s="2">
        <v>1086</v>
      </c>
      <c r="B1089" s="23">
        <v>4</v>
      </c>
      <c r="C1089" s="24" t="s">
        <v>2005</v>
      </c>
      <c r="D1089" s="23">
        <v>151</v>
      </c>
      <c r="E1089" s="23" t="s">
        <v>25</v>
      </c>
      <c r="F1089" s="25" t="s">
        <v>2006</v>
      </c>
      <c r="G1089" s="26">
        <v>47000000</v>
      </c>
      <c r="H1089" s="26">
        <v>34500000</v>
      </c>
      <c r="I1089" s="26">
        <v>34500000</v>
      </c>
      <c r="J1089" s="26">
        <v>34500000</v>
      </c>
    </row>
    <row r="1090" spans="1:10" ht="16.5" hidden="1" customHeight="1">
      <c r="A1090" s="2">
        <v>1087</v>
      </c>
      <c r="B1090" s="18">
        <v>3</v>
      </c>
      <c r="C1090" s="19" t="s">
        <v>2007</v>
      </c>
      <c r="D1090" s="18">
        <v>152</v>
      </c>
      <c r="E1090" s="18"/>
      <c r="F1090" s="20" t="s">
        <v>2008</v>
      </c>
      <c r="G1090" s="21">
        <v>252700728</v>
      </c>
      <c r="H1090" s="21">
        <v>252700728</v>
      </c>
      <c r="I1090" s="21">
        <v>252700728</v>
      </c>
      <c r="J1090" s="21">
        <v>252700728</v>
      </c>
    </row>
    <row r="1091" spans="1:10" ht="16.5" customHeight="1">
      <c r="A1091" s="2">
        <v>1088</v>
      </c>
      <c r="B1091" s="23">
        <v>4</v>
      </c>
      <c r="C1091" s="24" t="s">
        <v>2009</v>
      </c>
      <c r="D1091" s="23">
        <v>152</v>
      </c>
      <c r="E1091" s="23" t="s">
        <v>25</v>
      </c>
      <c r="F1091" s="25" t="s">
        <v>2010</v>
      </c>
      <c r="G1091" s="26">
        <v>252700728</v>
      </c>
      <c r="H1091" s="26">
        <v>252700728</v>
      </c>
      <c r="I1091" s="26">
        <v>252700728</v>
      </c>
      <c r="J1091" s="26">
        <v>252700728</v>
      </c>
    </row>
    <row r="1092" spans="1:10" ht="16.5" hidden="1" customHeight="1">
      <c r="A1092" s="2">
        <v>1089</v>
      </c>
      <c r="B1092" s="18">
        <v>3</v>
      </c>
      <c r="C1092" s="19" t="s">
        <v>2011</v>
      </c>
      <c r="D1092" s="18">
        <v>153</v>
      </c>
      <c r="E1092" s="18"/>
      <c r="F1092" s="20" t="s">
        <v>2012</v>
      </c>
      <c r="G1092" s="21">
        <v>667232949</v>
      </c>
      <c r="H1092" s="21">
        <v>667232949</v>
      </c>
      <c r="I1092" s="21">
        <v>667232949</v>
      </c>
      <c r="J1092" s="21">
        <v>667232949</v>
      </c>
    </row>
    <row r="1093" spans="1:10" ht="16.5" customHeight="1">
      <c r="A1093" s="2">
        <v>1090</v>
      </c>
      <c r="B1093" s="23">
        <v>4</v>
      </c>
      <c r="C1093" s="24" t="s">
        <v>2013</v>
      </c>
      <c r="D1093" s="23">
        <v>153</v>
      </c>
      <c r="E1093" s="23" t="s">
        <v>25</v>
      </c>
      <c r="F1093" s="25" t="s">
        <v>2014</v>
      </c>
      <c r="G1093" s="26">
        <v>667232949</v>
      </c>
      <c r="H1093" s="26">
        <v>667232949</v>
      </c>
      <c r="I1093" s="26">
        <v>667232949</v>
      </c>
      <c r="J1093" s="26">
        <v>667232949</v>
      </c>
    </row>
    <row r="1094" spans="1:10" ht="16.5" hidden="1" customHeight="1">
      <c r="A1094" s="2">
        <v>1091</v>
      </c>
      <c r="B1094" s="18">
        <v>3</v>
      </c>
      <c r="C1094" s="19" t="s">
        <v>2015</v>
      </c>
      <c r="D1094" s="18">
        <v>159</v>
      </c>
      <c r="E1094" s="18"/>
      <c r="F1094" s="20" t="s">
        <v>2016</v>
      </c>
      <c r="G1094" s="21">
        <v>24976612</v>
      </c>
      <c r="H1094" s="21">
        <v>24976612</v>
      </c>
      <c r="I1094" s="21">
        <v>24976612</v>
      </c>
      <c r="J1094" s="21">
        <v>24976612</v>
      </c>
    </row>
    <row r="1095" spans="1:10" ht="16.5" customHeight="1">
      <c r="A1095" s="2">
        <v>1092</v>
      </c>
      <c r="B1095" s="23">
        <v>4</v>
      </c>
      <c r="C1095" s="24" t="s">
        <v>2017</v>
      </c>
      <c r="D1095" s="23">
        <v>159</v>
      </c>
      <c r="E1095" s="23" t="s">
        <v>25</v>
      </c>
      <c r="F1095" s="25" t="s">
        <v>2018</v>
      </c>
      <c r="G1095" s="26">
        <v>24976612</v>
      </c>
      <c r="H1095" s="26">
        <v>24976612</v>
      </c>
      <c r="I1095" s="26">
        <v>24976612</v>
      </c>
      <c r="J1095" s="26">
        <v>24976612</v>
      </c>
    </row>
    <row r="1096" spans="1:10" ht="16.5" hidden="1" customHeight="1">
      <c r="A1096" s="2">
        <v>1093</v>
      </c>
      <c r="B1096" s="18">
        <v>3</v>
      </c>
      <c r="C1096" s="19" t="s">
        <v>2019</v>
      </c>
      <c r="D1096" s="18">
        <v>157</v>
      </c>
      <c r="E1096" s="18"/>
      <c r="F1096" s="20" t="s">
        <v>2020</v>
      </c>
      <c r="G1096" s="21">
        <v>20000000</v>
      </c>
      <c r="H1096" s="21">
        <v>20000000</v>
      </c>
      <c r="I1096" s="21">
        <v>20000000</v>
      </c>
      <c r="J1096" s="21">
        <v>20000000</v>
      </c>
    </row>
    <row r="1097" spans="1:10" ht="16.5" customHeight="1">
      <c r="A1097" s="2">
        <v>1094</v>
      </c>
      <c r="B1097" s="23">
        <v>4</v>
      </c>
      <c r="C1097" s="24" t="s">
        <v>2021</v>
      </c>
      <c r="D1097" s="23">
        <v>157</v>
      </c>
      <c r="E1097" s="23" t="s">
        <v>25</v>
      </c>
      <c r="F1097" s="25" t="s">
        <v>2022</v>
      </c>
      <c r="G1097" s="26">
        <v>20000000</v>
      </c>
      <c r="H1097" s="26">
        <v>20000000</v>
      </c>
      <c r="I1097" s="26">
        <v>20000000</v>
      </c>
      <c r="J1097" s="26">
        <v>20000000</v>
      </c>
    </row>
    <row r="1098" spans="1:10" ht="16.5" hidden="1" customHeight="1">
      <c r="A1098" s="2">
        <v>1095</v>
      </c>
      <c r="B1098" s="18">
        <v>3</v>
      </c>
      <c r="C1098" s="19" t="s">
        <v>2023</v>
      </c>
      <c r="D1098" s="18">
        <v>156</v>
      </c>
      <c r="E1098" s="18"/>
      <c r="F1098" s="20" t="s">
        <v>2024</v>
      </c>
      <c r="G1098" s="21">
        <v>206906610</v>
      </c>
      <c r="H1098" s="21">
        <v>168768905</v>
      </c>
      <c r="I1098" s="21">
        <v>168768905</v>
      </c>
      <c r="J1098" s="21">
        <v>168768905</v>
      </c>
    </row>
    <row r="1099" spans="1:10" ht="16.5" customHeight="1">
      <c r="A1099" s="2">
        <v>1096</v>
      </c>
      <c r="B1099" s="23">
        <v>4</v>
      </c>
      <c r="C1099" s="24" t="s">
        <v>2025</v>
      </c>
      <c r="D1099" s="23">
        <v>156</v>
      </c>
      <c r="E1099" s="23" t="s">
        <v>25</v>
      </c>
      <c r="F1099" s="25" t="s">
        <v>2026</v>
      </c>
      <c r="G1099" s="26">
        <v>206906610</v>
      </c>
      <c r="H1099" s="26">
        <v>168768905</v>
      </c>
      <c r="I1099" s="26">
        <v>168768905</v>
      </c>
      <c r="J1099" s="26">
        <v>168768905</v>
      </c>
    </row>
    <row r="1100" spans="1:10" ht="16.5" hidden="1" customHeight="1">
      <c r="A1100" s="2">
        <v>1097</v>
      </c>
      <c r="B1100" s="18">
        <v>3</v>
      </c>
      <c r="C1100" s="19" t="s">
        <v>2027</v>
      </c>
      <c r="D1100" s="18">
        <v>156</v>
      </c>
      <c r="E1100" s="18"/>
      <c r="F1100" s="20" t="s">
        <v>2024</v>
      </c>
      <c r="G1100" s="21">
        <v>60900015.369999997</v>
      </c>
      <c r="H1100" s="21">
        <v>0</v>
      </c>
      <c r="I1100" s="21">
        <v>0</v>
      </c>
      <c r="J1100" s="21">
        <v>0</v>
      </c>
    </row>
    <row r="1101" spans="1:10" ht="16.5" customHeight="1">
      <c r="A1101" s="2">
        <v>1098</v>
      </c>
      <c r="B1101" s="23">
        <v>4</v>
      </c>
      <c r="C1101" s="24" t="s">
        <v>2028</v>
      </c>
      <c r="D1101" s="23">
        <v>156</v>
      </c>
      <c r="E1101" s="23" t="s">
        <v>662</v>
      </c>
      <c r="F1101" s="25" t="s">
        <v>2029</v>
      </c>
      <c r="G1101" s="26">
        <v>60900015.369999997</v>
      </c>
      <c r="H1101" s="26">
        <v>0</v>
      </c>
      <c r="I1101" s="26">
        <v>0</v>
      </c>
      <c r="J1101" s="26">
        <v>0</v>
      </c>
    </row>
    <row r="1102" spans="1:10" ht="16.5" hidden="1" customHeight="1">
      <c r="A1102" s="2">
        <v>1099</v>
      </c>
      <c r="B1102" s="18">
        <v>3</v>
      </c>
      <c r="C1102" s="19" t="s">
        <v>2030</v>
      </c>
      <c r="D1102" s="18">
        <v>156</v>
      </c>
      <c r="E1102" s="18"/>
      <c r="F1102" s="20" t="s">
        <v>2024</v>
      </c>
      <c r="G1102" s="21">
        <v>1683805</v>
      </c>
      <c r="H1102" s="21">
        <v>1683805</v>
      </c>
      <c r="I1102" s="21">
        <v>1683805</v>
      </c>
      <c r="J1102" s="21">
        <v>1683805</v>
      </c>
    </row>
    <row r="1103" spans="1:10" ht="16.5" customHeight="1">
      <c r="A1103" s="2">
        <v>1100</v>
      </c>
      <c r="B1103" s="23">
        <v>4</v>
      </c>
      <c r="C1103" s="24" t="s">
        <v>2031</v>
      </c>
      <c r="D1103" s="23">
        <v>156</v>
      </c>
      <c r="E1103" s="23" t="s">
        <v>334</v>
      </c>
      <c r="F1103" s="25" t="s">
        <v>2032</v>
      </c>
      <c r="G1103" s="26">
        <v>1683805</v>
      </c>
      <c r="H1103" s="26">
        <v>1683805</v>
      </c>
      <c r="I1103" s="26">
        <v>1683805</v>
      </c>
      <c r="J1103" s="26">
        <v>1683805</v>
      </c>
    </row>
    <row r="1104" spans="1:10" ht="16.5" hidden="1" customHeight="1">
      <c r="A1104" s="2">
        <v>1101</v>
      </c>
      <c r="B1104" s="18">
        <v>3</v>
      </c>
      <c r="C1104" s="19" t="s">
        <v>2033</v>
      </c>
      <c r="D1104" s="18">
        <v>161</v>
      </c>
      <c r="E1104" s="18"/>
      <c r="F1104" s="20" t="s">
        <v>2034</v>
      </c>
      <c r="G1104" s="21">
        <v>503447951.32999998</v>
      </c>
      <c r="H1104" s="21">
        <v>501200950</v>
      </c>
      <c r="I1104" s="21">
        <v>501200950</v>
      </c>
      <c r="J1104" s="21">
        <v>501200950</v>
      </c>
    </row>
    <row r="1105" spans="1:10" ht="16.5" customHeight="1">
      <c r="A1105" s="2">
        <v>1102</v>
      </c>
      <c r="B1105" s="23">
        <v>4</v>
      </c>
      <c r="C1105" s="24" t="s">
        <v>2035</v>
      </c>
      <c r="D1105" s="23">
        <v>161</v>
      </c>
      <c r="E1105" s="23" t="s">
        <v>25</v>
      </c>
      <c r="F1105" s="25" t="s">
        <v>2036</v>
      </c>
      <c r="G1105" s="26">
        <v>495419350.32999998</v>
      </c>
      <c r="H1105" s="26">
        <v>495419350</v>
      </c>
      <c r="I1105" s="26">
        <v>495419350</v>
      </c>
      <c r="J1105" s="26">
        <v>495419350</v>
      </c>
    </row>
    <row r="1106" spans="1:10" ht="16.5" customHeight="1">
      <c r="A1106" s="2">
        <v>1103</v>
      </c>
      <c r="B1106" s="23">
        <v>4</v>
      </c>
      <c r="C1106" s="24" t="s">
        <v>2037</v>
      </c>
      <c r="D1106" s="23">
        <v>161</v>
      </c>
      <c r="E1106" s="23" t="s">
        <v>1972</v>
      </c>
      <c r="F1106" s="25" t="s">
        <v>2038</v>
      </c>
      <c r="G1106" s="26">
        <v>8028601</v>
      </c>
      <c r="H1106" s="26">
        <v>5781600</v>
      </c>
      <c r="I1106" s="26">
        <v>5781600</v>
      </c>
      <c r="J1106" s="26">
        <v>5781600</v>
      </c>
    </row>
    <row r="1107" spans="1:10" ht="16.5" hidden="1" customHeight="1">
      <c r="A1107" s="2">
        <v>1104</v>
      </c>
      <c r="B1107" s="18">
        <v>3</v>
      </c>
      <c r="C1107" s="19" t="s">
        <v>2039</v>
      </c>
      <c r="D1107" s="18">
        <v>161</v>
      </c>
      <c r="E1107" s="18"/>
      <c r="F1107" s="20" t="s">
        <v>2040</v>
      </c>
      <c r="G1107" s="21">
        <v>102850586</v>
      </c>
      <c r="H1107" s="21">
        <v>102850586</v>
      </c>
      <c r="I1107" s="21">
        <v>102850586</v>
      </c>
      <c r="J1107" s="21">
        <v>102850586</v>
      </c>
    </row>
    <row r="1108" spans="1:10" ht="16.5" customHeight="1">
      <c r="A1108" s="2">
        <v>1105</v>
      </c>
      <c r="B1108" s="23">
        <v>4</v>
      </c>
      <c r="C1108" s="24" t="s">
        <v>2041</v>
      </c>
      <c r="D1108" s="23">
        <v>161</v>
      </c>
      <c r="E1108" s="23" t="s">
        <v>1972</v>
      </c>
      <c r="F1108" s="25" t="s">
        <v>2042</v>
      </c>
      <c r="G1108" s="26">
        <v>102850586</v>
      </c>
      <c r="H1108" s="26">
        <v>102850586</v>
      </c>
      <c r="I1108" s="26">
        <v>102850586</v>
      </c>
      <c r="J1108" s="26">
        <v>102850586</v>
      </c>
    </row>
    <row r="1109" spans="1:10" ht="16.5" hidden="1" customHeight="1">
      <c r="A1109" s="2">
        <v>1106</v>
      </c>
      <c r="B1109" s="18">
        <v>3</v>
      </c>
      <c r="C1109" s="19" t="s">
        <v>2043</v>
      </c>
      <c r="D1109" s="18">
        <v>161</v>
      </c>
      <c r="E1109" s="18"/>
      <c r="F1109" s="20" t="s">
        <v>2044</v>
      </c>
      <c r="G1109" s="21">
        <v>52616841</v>
      </c>
      <c r="H1109" s="21">
        <v>21698750</v>
      </c>
      <c r="I1109" s="21">
        <v>21698750</v>
      </c>
      <c r="J1109" s="21">
        <v>21698750</v>
      </c>
    </row>
    <row r="1110" spans="1:10" ht="16.5" customHeight="1">
      <c r="A1110" s="2">
        <v>1107</v>
      </c>
      <c r="B1110" s="23">
        <v>4</v>
      </c>
      <c r="C1110" s="24" t="s">
        <v>2045</v>
      </c>
      <c r="D1110" s="23">
        <v>161</v>
      </c>
      <c r="E1110" s="23" t="s">
        <v>37</v>
      </c>
      <c r="F1110" s="25" t="s">
        <v>2046</v>
      </c>
      <c r="G1110" s="26">
        <v>52616841</v>
      </c>
      <c r="H1110" s="26">
        <v>21698750</v>
      </c>
      <c r="I1110" s="26">
        <v>21698750</v>
      </c>
      <c r="J1110" s="26">
        <v>21698750</v>
      </c>
    </row>
    <row r="1111" spans="1:10" ht="16.5" hidden="1" customHeight="1">
      <c r="A1111" s="2">
        <v>1108</v>
      </c>
      <c r="B1111" s="18">
        <v>3</v>
      </c>
      <c r="C1111" s="19" t="s">
        <v>2047</v>
      </c>
      <c r="D1111" s="18">
        <v>152</v>
      </c>
      <c r="E1111" s="18"/>
      <c r="F1111" s="20" t="s">
        <v>2048</v>
      </c>
      <c r="G1111" s="21">
        <v>86000000</v>
      </c>
      <c r="H1111" s="21">
        <v>86000000</v>
      </c>
      <c r="I1111" s="21">
        <v>86000000</v>
      </c>
      <c r="J1111" s="21">
        <v>86000000</v>
      </c>
    </row>
    <row r="1112" spans="1:10" ht="16.5" customHeight="1">
      <c r="A1112" s="2">
        <v>1109</v>
      </c>
      <c r="B1112" s="23">
        <v>4</v>
      </c>
      <c r="C1112" s="24" t="s">
        <v>2049</v>
      </c>
      <c r="D1112" s="23">
        <v>152</v>
      </c>
      <c r="E1112" s="23" t="s">
        <v>1953</v>
      </c>
      <c r="F1112" s="25" t="s">
        <v>2050</v>
      </c>
      <c r="G1112" s="26">
        <v>86000000</v>
      </c>
      <c r="H1112" s="26">
        <v>86000000</v>
      </c>
      <c r="I1112" s="26">
        <v>86000000</v>
      </c>
      <c r="J1112" s="26">
        <v>86000000</v>
      </c>
    </row>
    <row r="1113" spans="1:10" ht="16.5" hidden="1" customHeight="1">
      <c r="A1113" s="2">
        <v>1110</v>
      </c>
      <c r="B1113" s="18">
        <v>3</v>
      </c>
      <c r="C1113" s="19" t="s">
        <v>2051</v>
      </c>
      <c r="D1113" s="18">
        <v>153</v>
      </c>
      <c r="E1113" s="18"/>
      <c r="F1113" s="20" t="s">
        <v>2052</v>
      </c>
      <c r="G1113" s="21">
        <v>110000000</v>
      </c>
      <c r="H1113" s="21">
        <v>44212422</v>
      </c>
      <c r="I1113" s="21">
        <v>44212422</v>
      </c>
      <c r="J1113" s="21">
        <v>44212422</v>
      </c>
    </row>
    <row r="1114" spans="1:10" ht="16.5" customHeight="1">
      <c r="A1114" s="2">
        <v>1111</v>
      </c>
      <c r="B1114" s="23">
        <v>4</v>
      </c>
      <c r="C1114" s="24" t="s">
        <v>2053</v>
      </c>
      <c r="D1114" s="23">
        <v>153</v>
      </c>
      <c r="E1114" s="23" t="s">
        <v>1953</v>
      </c>
      <c r="F1114" s="25" t="s">
        <v>2054</v>
      </c>
      <c r="G1114" s="26">
        <v>110000000</v>
      </c>
      <c r="H1114" s="26">
        <v>44212422</v>
      </c>
      <c r="I1114" s="26">
        <v>44212422</v>
      </c>
      <c r="J1114" s="26">
        <v>44212422</v>
      </c>
    </row>
    <row r="1115" spans="1:10" ht="16.5" hidden="1" customHeight="1">
      <c r="A1115" s="2">
        <v>1112</v>
      </c>
      <c r="B1115" s="18">
        <v>3</v>
      </c>
      <c r="C1115" s="19" t="s">
        <v>2055</v>
      </c>
      <c r="D1115" s="18">
        <v>161</v>
      </c>
      <c r="E1115" s="18"/>
      <c r="F1115" s="20" t="s">
        <v>2056</v>
      </c>
      <c r="G1115" s="21">
        <v>18000000</v>
      </c>
      <c r="H1115" s="21">
        <v>18000000</v>
      </c>
      <c r="I1115" s="21">
        <v>18000000</v>
      </c>
      <c r="J1115" s="21">
        <v>18000000</v>
      </c>
    </row>
    <row r="1116" spans="1:10" ht="16.5" customHeight="1">
      <c r="A1116" s="2">
        <v>1113</v>
      </c>
      <c r="B1116" s="23">
        <v>4</v>
      </c>
      <c r="C1116" s="24" t="s">
        <v>2057</v>
      </c>
      <c r="D1116" s="23">
        <v>161</v>
      </c>
      <c r="E1116" s="23" t="s">
        <v>1953</v>
      </c>
      <c r="F1116" s="25" t="s">
        <v>2058</v>
      </c>
      <c r="G1116" s="26">
        <v>18000000</v>
      </c>
      <c r="H1116" s="26">
        <v>18000000</v>
      </c>
      <c r="I1116" s="26">
        <v>18000000</v>
      </c>
      <c r="J1116" s="26">
        <v>18000000</v>
      </c>
    </row>
    <row r="1117" spans="1:10" ht="16.5" hidden="1" customHeight="1">
      <c r="A1117" s="2">
        <v>1114</v>
      </c>
      <c r="B1117" s="18">
        <v>3</v>
      </c>
      <c r="C1117" s="19" t="s">
        <v>2059</v>
      </c>
      <c r="D1117" s="18">
        <v>161</v>
      </c>
      <c r="E1117" s="18"/>
      <c r="F1117" s="20" t="s">
        <v>2060</v>
      </c>
      <c r="G1117" s="21">
        <v>17860500</v>
      </c>
      <c r="H1117" s="21">
        <v>11462955</v>
      </c>
      <c r="I1117" s="21">
        <v>11462955</v>
      </c>
      <c r="J1117" s="21">
        <v>11462955</v>
      </c>
    </row>
    <row r="1118" spans="1:10" ht="16.5" customHeight="1">
      <c r="A1118" s="2">
        <v>1115</v>
      </c>
      <c r="B1118" s="23">
        <v>4</v>
      </c>
      <c r="C1118" s="24" t="s">
        <v>2061</v>
      </c>
      <c r="D1118" s="23">
        <v>161</v>
      </c>
      <c r="E1118" s="23" t="s">
        <v>1961</v>
      </c>
      <c r="F1118" s="25" t="s">
        <v>2062</v>
      </c>
      <c r="G1118" s="26">
        <v>17860500</v>
      </c>
      <c r="H1118" s="26">
        <v>11462955</v>
      </c>
      <c r="I1118" s="26">
        <v>11462955</v>
      </c>
      <c r="J1118" s="26">
        <v>11462955</v>
      </c>
    </row>
    <row r="1119" spans="1:10" ht="16.5" hidden="1" customHeight="1">
      <c r="A1119" s="2">
        <v>1116</v>
      </c>
      <c r="B1119" s="18">
        <v>3</v>
      </c>
      <c r="C1119" s="19" t="s">
        <v>2063</v>
      </c>
      <c r="D1119" s="18">
        <v>148</v>
      </c>
      <c r="E1119" s="18"/>
      <c r="F1119" s="20" t="s">
        <v>1992</v>
      </c>
      <c r="G1119" s="21">
        <v>12000000</v>
      </c>
      <c r="H1119" s="21">
        <v>6458400</v>
      </c>
      <c r="I1119" s="21">
        <v>6458400</v>
      </c>
      <c r="J1119" s="21">
        <v>6458400</v>
      </c>
    </row>
    <row r="1120" spans="1:10" ht="16.5" customHeight="1">
      <c r="A1120" s="2">
        <v>1117</v>
      </c>
      <c r="B1120" s="23">
        <v>4</v>
      </c>
      <c r="C1120" s="24" t="s">
        <v>2064</v>
      </c>
      <c r="D1120" s="23">
        <v>148</v>
      </c>
      <c r="E1120" s="23" t="s">
        <v>37</v>
      </c>
      <c r="F1120" s="25" t="s">
        <v>2065</v>
      </c>
      <c r="G1120" s="26">
        <v>12000000</v>
      </c>
      <c r="H1120" s="26">
        <v>6458400</v>
      </c>
      <c r="I1120" s="26">
        <v>6458400</v>
      </c>
      <c r="J1120" s="26">
        <v>6458400</v>
      </c>
    </row>
    <row r="1121" spans="1:10" ht="16.5" hidden="1" customHeight="1">
      <c r="A1121" s="2">
        <v>1118</v>
      </c>
      <c r="B1121" s="18">
        <v>3</v>
      </c>
      <c r="C1121" s="19" t="s">
        <v>2066</v>
      </c>
      <c r="D1121" s="18">
        <v>161</v>
      </c>
      <c r="E1121" s="18"/>
      <c r="F1121" s="20" t="s">
        <v>2060</v>
      </c>
      <c r="G1121" s="21">
        <v>1714611</v>
      </c>
      <c r="H1121" s="21">
        <v>1714611</v>
      </c>
      <c r="I1121" s="21">
        <v>1714611</v>
      </c>
      <c r="J1121" s="21">
        <v>1714611</v>
      </c>
    </row>
    <row r="1122" spans="1:10" ht="16.5" customHeight="1">
      <c r="A1122" s="2">
        <v>1119</v>
      </c>
      <c r="B1122" s="23">
        <v>4</v>
      </c>
      <c r="C1122" s="24" t="s">
        <v>2067</v>
      </c>
      <c r="D1122" s="23">
        <v>161</v>
      </c>
      <c r="E1122" s="23" t="s">
        <v>1694</v>
      </c>
      <c r="F1122" s="25" t="s">
        <v>2068</v>
      </c>
      <c r="G1122" s="26">
        <v>1714611</v>
      </c>
      <c r="H1122" s="26">
        <v>1714611</v>
      </c>
      <c r="I1122" s="26">
        <v>1714611</v>
      </c>
      <c r="J1122" s="26">
        <v>1714611</v>
      </c>
    </row>
    <row r="1123" spans="1:10" ht="16.5" hidden="1" customHeight="1">
      <c r="A1123" s="2">
        <v>1120</v>
      </c>
      <c r="B1123" s="18">
        <v>3</v>
      </c>
      <c r="C1123" s="19" t="s">
        <v>2069</v>
      </c>
      <c r="D1123" s="18">
        <v>156</v>
      </c>
      <c r="E1123" s="18"/>
      <c r="F1123" s="20" t="s">
        <v>2024</v>
      </c>
      <c r="G1123" s="21">
        <v>1072862295</v>
      </c>
      <c r="H1123" s="21">
        <v>926000000</v>
      </c>
      <c r="I1123" s="21">
        <v>926000000</v>
      </c>
      <c r="J1123" s="21">
        <v>926000000</v>
      </c>
    </row>
    <row r="1124" spans="1:10" ht="16.5" customHeight="1">
      <c r="A1124" s="2">
        <v>1121</v>
      </c>
      <c r="B1124" s="23">
        <v>4</v>
      </c>
      <c r="C1124" s="24" t="s">
        <v>2070</v>
      </c>
      <c r="D1124" s="23">
        <v>156</v>
      </c>
      <c r="E1124" s="23" t="s">
        <v>37</v>
      </c>
      <c r="F1124" s="25" t="s">
        <v>2071</v>
      </c>
      <c r="G1124" s="26">
        <v>1072862295</v>
      </c>
      <c r="H1124" s="26">
        <v>926000000</v>
      </c>
      <c r="I1124" s="26">
        <v>926000000</v>
      </c>
      <c r="J1124" s="26">
        <v>926000000</v>
      </c>
    </row>
    <row r="1125" spans="1:10" ht="16.5" hidden="1" customHeight="1">
      <c r="A1125" s="2">
        <v>1122</v>
      </c>
      <c r="B1125" s="18">
        <v>3</v>
      </c>
      <c r="C1125" s="19" t="s">
        <v>2072</v>
      </c>
      <c r="D1125" s="18">
        <v>153</v>
      </c>
      <c r="E1125" s="18"/>
      <c r="F1125" s="20" t="s">
        <v>2073</v>
      </c>
      <c r="G1125" s="21">
        <v>160000000</v>
      </c>
      <c r="H1125" s="21">
        <v>160000000</v>
      </c>
      <c r="I1125" s="21">
        <v>160000000</v>
      </c>
      <c r="J1125" s="21">
        <v>160000000</v>
      </c>
    </row>
    <row r="1126" spans="1:10" ht="16.5" customHeight="1">
      <c r="A1126" s="2">
        <v>1123</v>
      </c>
      <c r="B1126" s="23">
        <v>4</v>
      </c>
      <c r="C1126" s="24" t="s">
        <v>2074</v>
      </c>
      <c r="D1126" s="23">
        <v>153</v>
      </c>
      <c r="E1126" s="23" t="s">
        <v>1972</v>
      </c>
      <c r="F1126" s="25" t="s">
        <v>2075</v>
      </c>
      <c r="G1126" s="26">
        <v>160000000</v>
      </c>
      <c r="H1126" s="26">
        <v>160000000</v>
      </c>
      <c r="I1126" s="26">
        <v>160000000</v>
      </c>
      <c r="J1126" s="26">
        <v>160000000</v>
      </c>
    </row>
    <row r="1127" spans="1:10" ht="16.5" hidden="1" customHeight="1">
      <c r="A1127" s="2">
        <v>1124</v>
      </c>
      <c r="B1127" s="10"/>
      <c r="C1127" s="11" t="s">
        <v>2076</v>
      </c>
      <c r="D1127" s="10"/>
      <c r="E1127" s="10"/>
      <c r="F1127" s="12" t="s">
        <v>2077</v>
      </c>
      <c r="G1127" s="13">
        <v>573768660.66999996</v>
      </c>
      <c r="H1127" s="13">
        <v>427514334</v>
      </c>
      <c r="I1127" s="13">
        <v>427514334</v>
      </c>
      <c r="J1127" s="13">
        <v>425888694</v>
      </c>
    </row>
    <row r="1128" spans="1:10" ht="16.5" hidden="1" customHeight="1">
      <c r="A1128" s="2">
        <v>1125</v>
      </c>
      <c r="B1128" s="14">
        <v>2</v>
      </c>
      <c r="C1128" s="15" t="s">
        <v>2078</v>
      </c>
      <c r="D1128" s="14"/>
      <c r="E1128" s="14"/>
      <c r="F1128" s="16" t="s">
        <v>2079</v>
      </c>
      <c r="G1128" s="17">
        <v>274927534.67000002</v>
      </c>
      <c r="H1128" s="17">
        <v>244927534</v>
      </c>
      <c r="I1128" s="17">
        <v>244927534</v>
      </c>
      <c r="J1128" s="17">
        <v>244927534</v>
      </c>
    </row>
    <row r="1129" spans="1:10" ht="16.5" hidden="1" customHeight="1">
      <c r="A1129" s="2">
        <v>1126</v>
      </c>
      <c r="B1129" s="10"/>
      <c r="C1129" s="11" t="s">
        <v>2080</v>
      </c>
      <c r="D1129" s="10"/>
      <c r="E1129" s="10"/>
      <c r="F1129" s="12" t="s">
        <v>365</v>
      </c>
      <c r="G1129" s="13">
        <v>274927534.67000002</v>
      </c>
      <c r="H1129" s="13">
        <v>244927534</v>
      </c>
      <c r="I1129" s="13">
        <v>244927534</v>
      </c>
      <c r="J1129" s="13">
        <v>244927534</v>
      </c>
    </row>
    <row r="1130" spans="1:10" ht="16.5" hidden="1" customHeight="1">
      <c r="A1130" s="2">
        <v>1127</v>
      </c>
      <c r="B1130" s="18">
        <v>3</v>
      </c>
      <c r="C1130" s="19" t="s">
        <v>2081</v>
      </c>
      <c r="D1130" s="18">
        <v>164</v>
      </c>
      <c r="E1130" s="18"/>
      <c r="F1130" s="20" t="s">
        <v>2082</v>
      </c>
      <c r="G1130" s="21">
        <v>65355465</v>
      </c>
      <c r="H1130" s="21">
        <v>65355465</v>
      </c>
      <c r="I1130" s="21">
        <v>65355465</v>
      </c>
      <c r="J1130" s="21">
        <v>65355465</v>
      </c>
    </row>
    <row r="1131" spans="1:10" ht="16.5" customHeight="1">
      <c r="A1131" s="2">
        <v>1128</v>
      </c>
      <c r="B1131" s="23">
        <v>4</v>
      </c>
      <c r="C1131" s="24" t="s">
        <v>2083</v>
      </c>
      <c r="D1131" s="23">
        <v>164</v>
      </c>
      <c r="E1131" s="23" t="s">
        <v>25</v>
      </c>
      <c r="F1131" s="25" t="s">
        <v>2084</v>
      </c>
      <c r="G1131" s="26">
        <v>65355465</v>
      </c>
      <c r="H1131" s="26">
        <v>65355465</v>
      </c>
      <c r="I1131" s="26">
        <v>65355465</v>
      </c>
      <c r="J1131" s="26">
        <v>65355465</v>
      </c>
    </row>
    <row r="1132" spans="1:10" ht="16.5" hidden="1" customHeight="1">
      <c r="A1132" s="2">
        <v>1129</v>
      </c>
      <c r="B1132" s="18">
        <v>3</v>
      </c>
      <c r="C1132" s="19" t="s">
        <v>2085</v>
      </c>
      <c r="D1132" s="18">
        <v>166</v>
      </c>
      <c r="E1132" s="18"/>
      <c r="F1132" s="20" t="s">
        <v>2086</v>
      </c>
      <c r="G1132" s="21">
        <v>44175225</v>
      </c>
      <c r="H1132" s="21">
        <v>44175225</v>
      </c>
      <c r="I1132" s="21">
        <v>44175225</v>
      </c>
      <c r="J1132" s="21">
        <v>44175225</v>
      </c>
    </row>
    <row r="1133" spans="1:10" ht="16.5" customHeight="1">
      <c r="A1133" s="2">
        <v>1130</v>
      </c>
      <c r="B1133" s="23">
        <v>4</v>
      </c>
      <c r="C1133" s="24" t="s">
        <v>2087</v>
      </c>
      <c r="D1133" s="23">
        <v>166</v>
      </c>
      <c r="E1133" s="23" t="s">
        <v>25</v>
      </c>
      <c r="F1133" s="25" t="s">
        <v>2088</v>
      </c>
      <c r="G1133" s="26">
        <v>44175225</v>
      </c>
      <c r="H1133" s="26">
        <v>44175225</v>
      </c>
      <c r="I1133" s="26">
        <v>44175225</v>
      </c>
      <c r="J1133" s="26">
        <v>44175225</v>
      </c>
    </row>
    <row r="1134" spans="1:10" ht="16.5" hidden="1" customHeight="1">
      <c r="A1134" s="2">
        <v>1131</v>
      </c>
      <c r="B1134" s="18">
        <v>3</v>
      </c>
      <c r="C1134" s="19" t="s">
        <v>2089</v>
      </c>
      <c r="D1134" s="18">
        <v>169</v>
      </c>
      <c r="E1134" s="18"/>
      <c r="F1134" s="20" t="s">
        <v>2090</v>
      </c>
      <c r="G1134" s="21">
        <v>34343750</v>
      </c>
      <c r="H1134" s="21">
        <v>34343750</v>
      </c>
      <c r="I1134" s="21">
        <v>34343750</v>
      </c>
      <c r="J1134" s="21">
        <v>34343750</v>
      </c>
    </row>
    <row r="1135" spans="1:10" ht="16.5" customHeight="1">
      <c r="A1135" s="2">
        <v>1132</v>
      </c>
      <c r="B1135" s="23">
        <v>4</v>
      </c>
      <c r="C1135" s="24" t="s">
        <v>2091</v>
      </c>
      <c r="D1135" s="23">
        <v>169</v>
      </c>
      <c r="E1135" s="23" t="s">
        <v>25</v>
      </c>
      <c r="F1135" s="25" t="s">
        <v>2092</v>
      </c>
      <c r="G1135" s="26">
        <v>34343750</v>
      </c>
      <c r="H1135" s="26">
        <v>34343750</v>
      </c>
      <c r="I1135" s="26">
        <v>34343750</v>
      </c>
      <c r="J1135" s="26">
        <v>34343750</v>
      </c>
    </row>
    <row r="1136" spans="1:10" ht="16.5" hidden="1" customHeight="1">
      <c r="A1136" s="2">
        <v>1133</v>
      </c>
      <c r="B1136" s="18">
        <v>3</v>
      </c>
      <c r="C1136" s="19" t="s">
        <v>2093</v>
      </c>
      <c r="D1136" s="18">
        <v>168</v>
      </c>
      <c r="E1136" s="18"/>
      <c r="F1136" s="20" t="s">
        <v>2094</v>
      </c>
      <c r="G1136" s="21">
        <v>41039460</v>
      </c>
      <c r="H1136" s="21">
        <v>41039460</v>
      </c>
      <c r="I1136" s="21">
        <v>41039460</v>
      </c>
      <c r="J1136" s="21">
        <v>41039460</v>
      </c>
    </row>
    <row r="1137" spans="1:10" ht="16.5" customHeight="1">
      <c r="A1137" s="2">
        <v>1134</v>
      </c>
      <c r="B1137" s="23">
        <v>4</v>
      </c>
      <c r="C1137" s="24" t="s">
        <v>2095</v>
      </c>
      <c r="D1137" s="23">
        <v>168</v>
      </c>
      <c r="E1137" s="23" t="s">
        <v>25</v>
      </c>
      <c r="F1137" s="25" t="s">
        <v>2096</v>
      </c>
      <c r="G1137" s="26">
        <v>41039460</v>
      </c>
      <c r="H1137" s="26">
        <v>41039460</v>
      </c>
      <c r="I1137" s="26">
        <v>41039460</v>
      </c>
      <c r="J1137" s="26">
        <v>41039460</v>
      </c>
    </row>
    <row r="1138" spans="1:10" ht="16.5" hidden="1" customHeight="1">
      <c r="A1138" s="2">
        <v>1135</v>
      </c>
      <c r="B1138" s="18">
        <v>3</v>
      </c>
      <c r="C1138" s="19" t="s">
        <v>2097</v>
      </c>
      <c r="D1138" s="18">
        <v>168</v>
      </c>
      <c r="E1138" s="18"/>
      <c r="F1138" s="20" t="s">
        <v>2098</v>
      </c>
      <c r="G1138" s="21">
        <v>60013634.670000002</v>
      </c>
      <c r="H1138" s="21">
        <v>60013634</v>
      </c>
      <c r="I1138" s="21">
        <v>60013634</v>
      </c>
      <c r="J1138" s="21">
        <v>60013634</v>
      </c>
    </row>
    <row r="1139" spans="1:10" ht="16.5" customHeight="1">
      <c r="A1139" s="2">
        <v>1136</v>
      </c>
      <c r="B1139" s="23">
        <v>4</v>
      </c>
      <c r="C1139" s="24" t="s">
        <v>2099</v>
      </c>
      <c r="D1139" s="23">
        <v>168</v>
      </c>
      <c r="E1139" s="23" t="s">
        <v>25</v>
      </c>
      <c r="F1139" s="25" t="s">
        <v>2100</v>
      </c>
      <c r="G1139" s="26">
        <v>60013634.670000002</v>
      </c>
      <c r="H1139" s="26">
        <v>60013634</v>
      </c>
      <c r="I1139" s="26">
        <v>60013634</v>
      </c>
      <c r="J1139" s="26">
        <v>60013634</v>
      </c>
    </row>
    <row r="1140" spans="1:10" ht="16.5" hidden="1" customHeight="1">
      <c r="A1140" s="2">
        <v>1137</v>
      </c>
      <c r="B1140" s="18">
        <v>3</v>
      </c>
      <c r="C1140" s="19" t="s">
        <v>2101</v>
      </c>
      <c r="D1140" s="18">
        <v>168</v>
      </c>
      <c r="E1140" s="18"/>
      <c r="F1140" s="20" t="s">
        <v>2094</v>
      </c>
      <c r="G1140" s="21">
        <v>30000000</v>
      </c>
      <c r="H1140" s="21">
        <v>0</v>
      </c>
      <c r="I1140" s="21">
        <v>0</v>
      </c>
      <c r="J1140" s="21">
        <v>0</v>
      </c>
    </row>
    <row r="1141" spans="1:10" ht="16.5" customHeight="1">
      <c r="A1141" s="2">
        <v>1138</v>
      </c>
      <c r="B1141" s="23">
        <v>4</v>
      </c>
      <c r="C1141" s="24" t="s">
        <v>2102</v>
      </c>
      <c r="D1141" s="23">
        <v>168</v>
      </c>
      <c r="E1141" s="23" t="s">
        <v>37</v>
      </c>
      <c r="F1141" s="25" t="s">
        <v>2103</v>
      </c>
      <c r="G1141" s="26">
        <v>30000000</v>
      </c>
      <c r="H1141" s="26">
        <v>0</v>
      </c>
      <c r="I1141" s="26">
        <v>0</v>
      </c>
      <c r="J1141" s="26">
        <v>0</v>
      </c>
    </row>
    <row r="1142" spans="1:10" ht="16.5" hidden="1" customHeight="1">
      <c r="A1142" s="2">
        <v>1139</v>
      </c>
      <c r="B1142" s="14">
        <v>2</v>
      </c>
      <c r="C1142" s="15" t="s">
        <v>2104</v>
      </c>
      <c r="D1142" s="14"/>
      <c r="E1142" s="14"/>
      <c r="F1142" s="16" t="s">
        <v>2105</v>
      </c>
      <c r="G1142" s="17">
        <v>298841126</v>
      </c>
      <c r="H1142" s="17">
        <v>182586800</v>
      </c>
      <c r="I1142" s="17">
        <v>182586800</v>
      </c>
      <c r="J1142" s="17">
        <v>180961160</v>
      </c>
    </row>
    <row r="1143" spans="1:10" ht="16.5" hidden="1" customHeight="1">
      <c r="A1143" s="2">
        <v>1140</v>
      </c>
      <c r="B1143" s="10"/>
      <c r="C1143" s="11" t="s">
        <v>2106</v>
      </c>
      <c r="D1143" s="10"/>
      <c r="E1143" s="10"/>
      <c r="F1143" s="12" t="s">
        <v>165</v>
      </c>
      <c r="G1143" s="13">
        <v>298841126</v>
      </c>
      <c r="H1143" s="13">
        <v>182586800</v>
      </c>
      <c r="I1143" s="13">
        <v>182586800</v>
      </c>
      <c r="J1143" s="13">
        <v>180961160</v>
      </c>
    </row>
    <row r="1144" spans="1:10" ht="16.5" hidden="1" customHeight="1">
      <c r="A1144" s="2">
        <v>1141</v>
      </c>
      <c r="B1144" s="18">
        <v>3</v>
      </c>
      <c r="C1144" s="19" t="s">
        <v>2107</v>
      </c>
      <c r="D1144" s="18">
        <v>172</v>
      </c>
      <c r="E1144" s="18"/>
      <c r="F1144" s="20" t="s">
        <v>2108</v>
      </c>
      <c r="G1144" s="21">
        <v>54870008</v>
      </c>
      <c r="H1144" s="21">
        <v>41453820</v>
      </c>
      <c r="I1144" s="21">
        <v>41453820</v>
      </c>
      <c r="J1144" s="21">
        <v>40641000</v>
      </c>
    </row>
    <row r="1145" spans="1:10" ht="16.5" customHeight="1">
      <c r="A1145" s="2">
        <v>1142</v>
      </c>
      <c r="B1145" s="23">
        <v>4</v>
      </c>
      <c r="C1145" s="24" t="s">
        <v>2109</v>
      </c>
      <c r="D1145" s="23">
        <v>172</v>
      </c>
      <c r="E1145" s="23" t="s">
        <v>25</v>
      </c>
      <c r="F1145" s="25" t="s">
        <v>2110</v>
      </c>
      <c r="G1145" s="26">
        <v>54870008</v>
      </c>
      <c r="H1145" s="26">
        <v>41453820</v>
      </c>
      <c r="I1145" s="26">
        <v>41453820</v>
      </c>
      <c r="J1145" s="26">
        <v>40641000</v>
      </c>
    </row>
    <row r="1146" spans="1:10" ht="16.5" hidden="1" customHeight="1">
      <c r="A1146" s="2">
        <v>1143</v>
      </c>
      <c r="B1146" s="18">
        <v>3</v>
      </c>
      <c r="C1146" s="19" t="s">
        <v>2111</v>
      </c>
      <c r="D1146" s="18">
        <v>172</v>
      </c>
      <c r="E1146" s="18"/>
      <c r="F1146" s="20" t="s">
        <v>2112</v>
      </c>
      <c r="G1146" s="21">
        <v>76637262</v>
      </c>
      <c r="H1146" s="21">
        <v>41453820</v>
      </c>
      <c r="I1146" s="21">
        <v>41453820</v>
      </c>
      <c r="J1146" s="21">
        <v>40641000</v>
      </c>
    </row>
    <row r="1147" spans="1:10" ht="16.5" customHeight="1">
      <c r="A1147" s="2">
        <v>1144</v>
      </c>
      <c r="B1147" s="23">
        <v>4</v>
      </c>
      <c r="C1147" s="24" t="s">
        <v>2113</v>
      </c>
      <c r="D1147" s="23">
        <v>172</v>
      </c>
      <c r="E1147" s="23" t="s">
        <v>25</v>
      </c>
      <c r="F1147" s="25" t="s">
        <v>2114</v>
      </c>
      <c r="G1147" s="26">
        <v>76637262</v>
      </c>
      <c r="H1147" s="26">
        <v>41453820</v>
      </c>
      <c r="I1147" s="26">
        <v>41453820</v>
      </c>
      <c r="J1147" s="26">
        <v>40641000</v>
      </c>
    </row>
    <row r="1148" spans="1:10" ht="16.5" hidden="1" customHeight="1">
      <c r="A1148" s="2">
        <v>1145</v>
      </c>
      <c r="B1148" s="18">
        <v>3</v>
      </c>
      <c r="C1148" s="19" t="s">
        <v>2115</v>
      </c>
      <c r="D1148" s="18">
        <v>171</v>
      </c>
      <c r="E1148" s="18"/>
      <c r="F1148" s="20" t="s">
        <v>2116</v>
      </c>
      <c r="G1148" s="21">
        <v>67333856</v>
      </c>
      <c r="H1148" s="21">
        <v>0</v>
      </c>
      <c r="I1148" s="21">
        <v>0</v>
      </c>
      <c r="J1148" s="21">
        <v>0</v>
      </c>
    </row>
    <row r="1149" spans="1:10" ht="16.5" customHeight="1">
      <c r="A1149" s="2">
        <v>1146</v>
      </c>
      <c r="B1149" s="23">
        <v>4</v>
      </c>
      <c r="C1149" s="24" t="s">
        <v>2117</v>
      </c>
      <c r="D1149" s="23">
        <v>171</v>
      </c>
      <c r="E1149" s="23" t="s">
        <v>25</v>
      </c>
      <c r="F1149" s="25" t="s">
        <v>2118</v>
      </c>
      <c r="G1149" s="26">
        <v>67333856</v>
      </c>
      <c r="H1149" s="26">
        <v>0</v>
      </c>
      <c r="I1149" s="26">
        <v>0</v>
      </c>
      <c r="J1149" s="26">
        <v>0</v>
      </c>
    </row>
    <row r="1150" spans="1:10" ht="16.5" hidden="1" customHeight="1">
      <c r="A1150" s="2">
        <v>1147</v>
      </c>
      <c r="B1150" s="18">
        <v>3</v>
      </c>
      <c r="C1150" s="19" t="s">
        <v>2119</v>
      </c>
      <c r="D1150" s="18">
        <v>171</v>
      </c>
      <c r="E1150" s="18"/>
      <c r="F1150" s="20" t="s">
        <v>2120</v>
      </c>
      <c r="G1150" s="21">
        <v>100000000</v>
      </c>
      <c r="H1150" s="21">
        <v>99679160</v>
      </c>
      <c r="I1150" s="21">
        <v>99679160</v>
      </c>
      <c r="J1150" s="21">
        <v>99679160</v>
      </c>
    </row>
    <row r="1151" spans="1:10" ht="16.5" customHeight="1">
      <c r="A1151" s="2">
        <v>1148</v>
      </c>
      <c r="B1151" s="23">
        <v>4</v>
      </c>
      <c r="C1151" s="24" t="s">
        <v>2121</v>
      </c>
      <c r="D1151" s="23">
        <v>171</v>
      </c>
      <c r="E1151" s="23" t="s">
        <v>37</v>
      </c>
      <c r="F1151" s="25" t="s">
        <v>2122</v>
      </c>
      <c r="G1151" s="26">
        <v>100000000</v>
      </c>
      <c r="H1151" s="26">
        <v>99679160</v>
      </c>
      <c r="I1151" s="26">
        <v>99679160</v>
      </c>
      <c r="J1151" s="26">
        <v>99679160</v>
      </c>
    </row>
    <row r="1152" spans="1:10" ht="16.5" hidden="1" customHeight="1">
      <c r="A1152" s="2">
        <v>1149</v>
      </c>
      <c r="B1152" s="10"/>
      <c r="C1152" s="11" t="s">
        <v>2123</v>
      </c>
      <c r="D1152" s="10"/>
      <c r="E1152" s="10"/>
      <c r="F1152" s="12" t="s">
        <v>2124</v>
      </c>
      <c r="G1152" s="13">
        <v>6309434770.2799997</v>
      </c>
      <c r="H1152" s="13">
        <v>6058891817.1099997</v>
      </c>
      <c r="I1152" s="13">
        <v>5577597543.1099997</v>
      </c>
      <c r="J1152" s="13">
        <v>5577597543.1099997</v>
      </c>
    </row>
    <row r="1153" spans="1:10" ht="16.5" hidden="1" customHeight="1">
      <c r="A1153" s="2">
        <v>1150</v>
      </c>
      <c r="B1153" s="10"/>
      <c r="C1153" s="11" t="s">
        <v>2125</v>
      </c>
      <c r="D1153" s="10"/>
      <c r="E1153" s="10"/>
      <c r="F1153" s="12" t="s">
        <v>2126</v>
      </c>
      <c r="G1153" s="13">
        <v>5544287800.2799997</v>
      </c>
      <c r="H1153" s="13">
        <v>5443744847.1099997</v>
      </c>
      <c r="I1153" s="13">
        <v>4962450573.1099997</v>
      </c>
      <c r="J1153" s="13">
        <v>4962450573.1099997</v>
      </c>
    </row>
    <row r="1154" spans="1:10" ht="16.5" hidden="1" customHeight="1">
      <c r="A1154" s="2">
        <v>1151</v>
      </c>
      <c r="B1154" s="14">
        <v>2</v>
      </c>
      <c r="C1154" s="15" t="s">
        <v>2127</v>
      </c>
      <c r="D1154" s="14"/>
      <c r="E1154" s="14"/>
      <c r="F1154" s="16" t="s">
        <v>2128</v>
      </c>
      <c r="G1154" s="17">
        <v>5030977140</v>
      </c>
      <c r="H1154" s="17">
        <v>4930434187.1099997</v>
      </c>
      <c r="I1154" s="17">
        <v>4930434187.1099997</v>
      </c>
      <c r="J1154" s="17">
        <v>4930434187.1099997</v>
      </c>
    </row>
    <row r="1155" spans="1:10" ht="16.5" hidden="1" customHeight="1">
      <c r="A1155" s="2">
        <v>1152</v>
      </c>
      <c r="B1155" s="10"/>
      <c r="C1155" s="11" t="s">
        <v>2129</v>
      </c>
      <c r="D1155" s="10"/>
      <c r="E1155" s="10"/>
      <c r="F1155" s="12" t="s">
        <v>658</v>
      </c>
      <c r="G1155" s="13">
        <v>388578980</v>
      </c>
      <c r="H1155" s="13">
        <v>388578979.55000001</v>
      </c>
      <c r="I1155" s="13">
        <v>388578979.55000001</v>
      </c>
      <c r="J1155" s="13">
        <v>388578979.55000001</v>
      </c>
    </row>
    <row r="1156" spans="1:10" ht="16.5" hidden="1" customHeight="1">
      <c r="A1156" s="2">
        <v>1153</v>
      </c>
      <c r="B1156" s="18">
        <v>3</v>
      </c>
      <c r="C1156" s="19" t="s">
        <v>2130</v>
      </c>
      <c r="D1156" s="18">
        <v>176</v>
      </c>
      <c r="E1156" s="18"/>
      <c r="F1156" s="20" t="s">
        <v>2131</v>
      </c>
      <c r="G1156" s="21">
        <v>96000000</v>
      </c>
      <c r="H1156" s="21">
        <v>95999999.549999997</v>
      </c>
      <c r="I1156" s="21">
        <v>95999999.549999997</v>
      </c>
      <c r="J1156" s="21">
        <v>95999999.549999997</v>
      </c>
    </row>
    <row r="1157" spans="1:10" ht="16.5" customHeight="1">
      <c r="A1157" s="2">
        <v>1154</v>
      </c>
      <c r="B1157" s="23">
        <v>4</v>
      </c>
      <c r="C1157" s="24" t="s">
        <v>2132</v>
      </c>
      <c r="D1157" s="23">
        <v>176</v>
      </c>
      <c r="E1157" s="23" t="s">
        <v>25</v>
      </c>
      <c r="F1157" s="25" t="s">
        <v>2133</v>
      </c>
      <c r="G1157" s="26">
        <v>96000000</v>
      </c>
      <c r="H1157" s="26">
        <v>95999999.549999997</v>
      </c>
      <c r="I1157" s="26">
        <v>95999999.549999997</v>
      </c>
      <c r="J1157" s="26">
        <v>95999999.549999997</v>
      </c>
    </row>
    <row r="1158" spans="1:10" ht="16.5" hidden="1" customHeight="1">
      <c r="A1158" s="2">
        <v>1155</v>
      </c>
      <c r="B1158" s="18">
        <v>3</v>
      </c>
      <c r="C1158" s="19" t="s">
        <v>2134</v>
      </c>
      <c r="D1158" s="18">
        <v>176</v>
      </c>
      <c r="E1158" s="18"/>
      <c r="F1158" s="20" t="s">
        <v>2131</v>
      </c>
      <c r="G1158" s="21">
        <v>18000000</v>
      </c>
      <c r="H1158" s="21">
        <v>18000000</v>
      </c>
      <c r="I1158" s="21">
        <v>18000000</v>
      </c>
      <c r="J1158" s="21">
        <v>18000000</v>
      </c>
    </row>
    <row r="1159" spans="1:10" ht="16.5" customHeight="1">
      <c r="A1159" s="2">
        <v>1156</v>
      </c>
      <c r="B1159" s="23">
        <v>4</v>
      </c>
      <c r="C1159" s="24" t="s">
        <v>2135</v>
      </c>
      <c r="D1159" s="23">
        <v>176</v>
      </c>
      <c r="E1159" s="23" t="s">
        <v>2136</v>
      </c>
      <c r="F1159" s="25" t="s">
        <v>2137</v>
      </c>
      <c r="G1159" s="26">
        <v>18000000</v>
      </c>
      <c r="H1159" s="26">
        <v>18000000</v>
      </c>
      <c r="I1159" s="26">
        <v>18000000</v>
      </c>
      <c r="J1159" s="26">
        <v>18000000</v>
      </c>
    </row>
    <row r="1160" spans="1:10" ht="16.5" hidden="1" customHeight="1">
      <c r="A1160" s="2">
        <v>1157</v>
      </c>
      <c r="B1160" s="18">
        <v>3</v>
      </c>
      <c r="C1160" s="19" t="s">
        <v>2138</v>
      </c>
      <c r="D1160" s="18">
        <v>182</v>
      </c>
      <c r="E1160" s="18"/>
      <c r="F1160" s="20" t="s">
        <v>2139</v>
      </c>
      <c r="G1160" s="21">
        <v>168373000</v>
      </c>
      <c r="H1160" s="21">
        <v>168373000</v>
      </c>
      <c r="I1160" s="21">
        <v>168373000</v>
      </c>
      <c r="J1160" s="21">
        <v>168373000</v>
      </c>
    </row>
    <row r="1161" spans="1:10" ht="16.5" customHeight="1">
      <c r="A1161" s="2">
        <v>1158</v>
      </c>
      <c r="B1161" s="23">
        <v>4</v>
      </c>
      <c r="C1161" s="24" t="s">
        <v>2140</v>
      </c>
      <c r="D1161" s="23">
        <v>182</v>
      </c>
      <c r="E1161" s="23" t="s">
        <v>662</v>
      </c>
      <c r="F1161" s="25" t="s">
        <v>2141</v>
      </c>
      <c r="G1161" s="26">
        <v>168373000</v>
      </c>
      <c r="H1161" s="26">
        <v>168373000</v>
      </c>
      <c r="I1161" s="26">
        <v>168373000</v>
      </c>
      <c r="J1161" s="26">
        <v>168373000</v>
      </c>
    </row>
    <row r="1162" spans="1:10" ht="16.5" hidden="1" customHeight="1">
      <c r="A1162" s="2">
        <v>1159</v>
      </c>
      <c r="B1162" s="18">
        <v>3</v>
      </c>
      <c r="C1162" s="19" t="s">
        <v>2142</v>
      </c>
      <c r="D1162" s="18">
        <v>182</v>
      </c>
      <c r="E1162" s="18"/>
      <c r="F1162" s="20" t="s">
        <v>2143</v>
      </c>
      <c r="G1162" s="21">
        <v>106205980</v>
      </c>
      <c r="H1162" s="21">
        <v>106205980</v>
      </c>
      <c r="I1162" s="21">
        <v>106205980</v>
      </c>
      <c r="J1162" s="21">
        <v>106205980</v>
      </c>
    </row>
    <row r="1163" spans="1:10" ht="16.5" customHeight="1">
      <c r="A1163" s="2">
        <v>1160</v>
      </c>
      <c r="B1163" s="23">
        <v>4</v>
      </c>
      <c r="C1163" s="24" t="s">
        <v>2144</v>
      </c>
      <c r="D1163" s="23">
        <v>182</v>
      </c>
      <c r="E1163" s="23" t="s">
        <v>662</v>
      </c>
      <c r="F1163" s="25" t="s">
        <v>2145</v>
      </c>
      <c r="G1163" s="26">
        <v>106205980</v>
      </c>
      <c r="H1163" s="26">
        <v>106205980</v>
      </c>
      <c r="I1163" s="26">
        <v>106205980</v>
      </c>
      <c r="J1163" s="26">
        <v>106205980</v>
      </c>
    </row>
    <row r="1164" spans="1:10" ht="16.5" hidden="1" customHeight="1">
      <c r="A1164" s="2">
        <v>1161</v>
      </c>
      <c r="B1164" s="10"/>
      <c r="C1164" s="11" t="s">
        <v>2146</v>
      </c>
      <c r="D1164" s="10"/>
      <c r="E1164" s="10"/>
      <c r="F1164" s="12" t="s">
        <v>321</v>
      </c>
      <c r="G1164" s="13">
        <v>767000000</v>
      </c>
      <c r="H1164" s="13">
        <v>767000000</v>
      </c>
      <c r="I1164" s="13">
        <v>767000000</v>
      </c>
      <c r="J1164" s="13">
        <v>767000000</v>
      </c>
    </row>
    <row r="1165" spans="1:10" ht="16.5" hidden="1" customHeight="1">
      <c r="A1165" s="2">
        <v>1162</v>
      </c>
      <c r="B1165" s="18">
        <v>3</v>
      </c>
      <c r="C1165" s="19" t="s">
        <v>2147</v>
      </c>
      <c r="D1165" s="18">
        <v>173</v>
      </c>
      <c r="E1165" s="18"/>
      <c r="F1165" s="20" t="s">
        <v>2148</v>
      </c>
      <c r="G1165" s="21">
        <v>767000000</v>
      </c>
      <c r="H1165" s="21">
        <v>767000000</v>
      </c>
      <c r="I1165" s="21">
        <v>767000000</v>
      </c>
      <c r="J1165" s="21">
        <v>767000000</v>
      </c>
    </row>
    <row r="1166" spans="1:10" ht="16.5" customHeight="1">
      <c r="A1166" s="2">
        <v>1163</v>
      </c>
      <c r="B1166" s="23">
        <v>4</v>
      </c>
      <c r="C1166" s="24" t="s">
        <v>2149</v>
      </c>
      <c r="D1166" s="23">
        <v>173</v>
      </c>
      <c r="E1166" s="23" t="s">
        <v>25</v>
      </c>
      <c r="F1166" s="25" t="s">
        <v>2150</v>
      </c>
      <c r="G1166" s="26">
        <v>767000000</v>
      </c>
      <c r="H1166" s="26">
        <v>767000000</v>
      </c>
      <c r="I1166" s="26">
        <v>767000000</v>
      </c>
      <c r="J1166" s="26">
        <v>767000000</v>
      </c>
    </row>
    <row r="1167" spans="1:10" ht="16.5" hidden="1" customHeight="1">
      <c r="A1167" s="2">
        <v>1164</v>
      </c>
      <c r="B1167" s="10"/>
      <c r="C1167" s="11" t="s">
        <v>2151</v>
      </c>
      <c r="D1167" s="10"/>
      <c r="E1167" s="10"/>
      <c r="F1167" s="12" t="s">
        <v>365</v>
      </c>
      <c r="G1167" s="13">
        <v>3875398160</v>
      </c>
      <c r="H1167" s="13">
        <v>3774855207.5599999</v>
      </c>
      <c r="I1167" s="13">
        <v>3774855207.5599999</v>
      </c>
      <c r="J1167" s="13">
        <v>3774855207.5599999</v>
      </c>
    </row>
    <row r="1168" spans="1:10" ht="16.5" hidden="1" customHeight="1">
      <c r="A1168" s="2">
        <v>1165</v>
      </c>
      <c r="B1168" s="18">
        <v>3</v>
      </c>
      <c r="C1168" s="19" t="s">
        <v>2152</v>
      </c>
      <c r="D1168" s="18">
        <v>174</v>
      </c>
      <c r="E1168" s="18"/>
      <c r="F1168" s="20" t="s">
        <v>2153</v>
      </c>
      <c r="G1168" s="21">
        <v>232290577</v>
      </c>
      <c r="H1168" s="21">
        <v>232290577</v>
      </c>
      <c r="I1168" s="21">
        <v>232290577</v>
      </c>
      <c r="J1168" s="21">
        <v>232290577</v>
      </c>
    </row>
    <row r="1169" spans="1:10" ht="16.5" customHeight="1">
      <c r="A1169" s="2">
        <v>1166</v>
      </c>
      <c r="B1169" s="23">
        <v>4</v>
      </c>
      <c r="C1169" s="24" t="s">
        <v>2154</v>
      </c>
      <c r="D1169" s="23">
        <v>174</v>
      </c>
      <c r="E1169" s="23" t="s">
        <v>25</v>
      </c>
      <c r="F1169" s="25" t="s">
        <v>2155</v>
      </c>
      <c r="G1169" s="26">
        <v>232290577</v>
      </c>
      <c r="H1169" s="26">
        <v>232290577</v>
      </c>
      <c r="I1169" s="26">
        <v>232290577</v>
      </c>
      <c r="J1169" s="26">
        <v>232290577</v>
      </c>
    </row>
    <row r="1170" spans="1:10" ht="16.5" hidden="1" customHeight="1">
      <c r="A1170" s="2">
        <v>1167</v>
      </c>
      <c r="B1170" s="18">
        <v>3</v>
      </c>
      <c r="C1170" s="19" t="s">
        <v>2156</v>
      </c>
      <c r="D1170" s="18">
        <v>178</v>
      </c>
      <c r="E1170" s="18"/>
      <c r="F1170" s="20" t="s">
        <v>2157</v>
      </c>
      <c r="G1170" s="21">
        <v>396900000</v>
      </c>
      <c r="H1170" s="21">
        <v>396900000</v>
      </c>
      <c r="I1170" s="21">
        <v>396900000</v>
      </c>
      <c r="J1170" s="21">
        <v>396900000</v>
      </c>
    </row>
    <row r="1171" spans="1:10" ht="16.5" customHeight="1">
      <c r="A1171" s="2">
        <v>1168</v>
      </c>
      <c r="B1171" s="23">
        <v>4</v>
      </c>
      <c r="C1171" s="24" t="s">
        <v>2158</v>
      </c>
      <c r="D1171" s="23">
        <v>178</v>
      </c>
      <c r="E1171" s="23" t="s">
        <v>25</v>
      </c>
      <c r="F1171" s="25" t="s">
        <v>2159</v>
      </c>
      <c r="G1171" s="26">
        <v>40644463</v>
      </c>
      <c r="H1171" s="26">
        <v>40644463</v>
      </c>
      <c r="I1171" s="26">
        <v>40644463</v>
      </c>
      <c r="J1171" s="26">
        <v>40644463</v>
      </c>
    </row>
    <row r="1172" spans="1:10" ht="16.5" customHeight="1">
      <c r="A1172" s="2">
        <v>1169</v>
      </c>
      <c r="B1172" s="23">
        <v>4</v>
      </c>
      <c r="C1172" s="24" t="s">
        <v>2160</v>
      </c>
      <c r="D1172" s="23">
        <v>178</v>
      </c>
      <c r="E1172" s="23" t="s">
        <v>2161</v>
      </c>
      <c r="F1172" s="25" t="s">
        <v>2162</v>
      </c>
      <c r="G1172" s="26">
        <v>356255537</v>
      </c>
      <c r="H1172" s="26">
        <v>356255537</v>
      </c>
      <c r="I1172" s="26">
        <v>356255537</v>
      </c>
      <c r="J1172" s="26">
        <v>356255537</v>
      </c>
    </row>
    <row r="1173" spans="1:10" ht="16.5" hidden="1" customHeight="1">
      <c r="A1173" s="2">
        <v>1170</v>
      </c>
      <c r="B1173" s="18">
        <v>3</v>
      </c>
      <c r="C1173" s="19" t="s">
        <v>2163</v>
      </c>
      <c r="D1173" s="18">
        <v>179</v>
      </c>
      <c r="E1173" s="18"/>
      <c r="F1173" s="20" t="s">
        <v>2164</v>
      </c>
      <c r="G1173" s="21">
        <v>74088000</v>
      </c>
      <c r="H1173" s="21">
        <v>74088000</v>
      </c>
      <c r="I1173" s="21">
        <v>74088000</v>
      </c>
      <c r="J1173" s="21">
        <v>74088000</v>
      </c>
    </row>
    <row r="1174" spans="1:10" ht="16.5" customHeight="1">
      <c r="A1174" s="2">
        <v>1171</v>
      </c>
      <c r="B1174" s="23">
        <v>4</v>
      </c>
      <c r="C1174" s="24" t="s">
        <v>2165</v>
      </c>
      <c r="D1174" s="23">
        <v>179</v>
      </c>
      <c r="E1174" s="23" t="s">
        <v>25</v>
      </c>
      <c r="F1174" s="25" t="s">
        <v>2166</v>
      </c>
      <c r="G1174" s="26">
        <v>74088000</v>
      </c>
      <c r="H1174" s="26">
        <v>74088000</v>
      </c>
      <c r="I1174" s="26">
        <v>74088000</v>
      </c>
      <c r="J1174" s="26">
        <v>74088000</v>
      </c>
    </row>
    <row r="1175" spans="1:10" ht="16.5" hidden="1" customHeight="1">
      <c r="A1175" s="2">
        <v>1172</v>
      </c>
      <c r="B1175" s="18">
        <v>3</v>
      </c>
      <c r="C1175" s="19" t="s">
        <v>2167</v>
      </c>
      <c r="D1175" s="18">
        <v>181</v>
      </c>
      <c r="E1175" s="18"/>
      <c r="F1175" s="20" t="s">
        <v>2168</v>
      </c>
      <c r="G1175" s="21">
        <v>19183500</v>
      </c>
      <c r="H1175" s="21">
        <v>19183500</v>
      </c>
      <c r="I1175" s="21">
        <v>19183500</v>
      </c>
      <c r="J1175" s="21">
        <v>19183500</v>
      </c>
    </row>
    <row r="1176" spans="1:10" ht="16.5" customHeight="1">
      <c r="A1176" s="2">
        <v>1173</v>
      </c>
      <c r="B1176" s="23">
        <v>4</v>
      </c>
      <c r="C1176" s="24" t="s">
        <v>2169</v>
      </c>
      <c r="D1176" s="23">
        <v>181</v>
      </c>
      <c r="E1176" s="23" t="s">
        <v>25</v>
      </c>
      <c r="F1176" s="25" t="s">
        <v>2170</v>
      </c>
      <c r="G1176" s="26">
        <v>19183500</v>
      </c>
      <c r="H1176" s="26">
        <v>19183500</v>
      </c>
      <c r="I1176" s="26">
        <v>19183500</v>
      </c>
      <c r="J1176" s="26">
        <v>19183500</v>
      </c>
    </row>
    <row r="1177" spans="1:10" ht="16.5" hidden="1" customHeight="1">
      <c r="A1177" s="2">
        <v>1174</v>
      </c>
      <c r="B1177" s="18">
        <v>3</v>
      </c>
      <c r="C1177" s="19" t="s">
        <v>2171</v>
      </c>
      <c r="D1177" s="18">
        <v>183</v>
      </c>
      <c r="E1177" s="18"/>
      <c r="F1177" s="20" t="s">
        <v>2172</v>
      </c>
      <c r="G1177" s="21">
        <v>40669020</v>
      </c>
      <c r="H1177" s="21">
        <v>40669020</v>
      </c>
      <c r="I1177" s="21">
        <v>40669020</v>
      </c>
      <c r="J1177" s="21">
        <v>40669020</v>
      </c>
    </row>
    <row r="1178" spans="1:10" ht="16.5" customHeight="1">
      <c r="A1178" s="2">
        <v>1175</v>
      </c>
      <c r="B1178" s="23">
        <v>4</v>
      </c>
      <c r="C1178" s="24" t="s">
        <v>2173</v>
      </c>
      <c r="D1178" s="23">
        <v>183</v>
      </c>
      <c r="E1178" s="23" t="s">
        <v>25</v>
      </c>
      <c r="F1178" s="25" t="s">
        <v>2174</v>
      </c>
      <c r="G1178" s="26">
        <v>40669020</v>
      </c>
      <c r="H1178" s="26">
        <v>40669020</v>
      </c>
      <c r="I1178" s="26">
        <v>40669020</v>
      </c>
      <c r="J1178" s="26">
        <v>40669020</v>
      </c>
    </row>
    <row r="1179" spans="1:10" ht="16.5" hidden="1" customHeight="1">
      <c r="A1179" s="2">
        <v>1176</v>
      </c>
      <c r="B1179" s="18">
        <v>3</v>
      </c>
      <c r="C1179" s="19" t="s">
        <v>2175</v>
      </c>
      <c r="D1179" s="18">
        <v>186</v>
      </c>
      <c r="E1179" s="18"/>
      <c r="F1179" s="20" t="s">
        <v>2176</v>
      </c>
      <c r="G1179" s="21">
        <v>300000000</v>
      </c>
      <c r="H1179" s="21">
        <v>300000000</v>
      </c>
      <c r="I1179" s="21">
        <v>300000000</v>
      </c>
      <c r="J1179" s="21">
        <v>300000000</v>
      </c>
    </row>
    <row r="1180" spans="1:10" ht="16.5" customHeight="1">
      <c r="A1180" s="2">
        <v>1177</v>
      </c>
      <c r="B1180" s="23">
        <v>4</v>
      </c>
      <c r="C1180" s="24" t="s">
        <v>2177</v>
      </c>
      <c r="D1180" s="23">
        <v>186</v>
      </c>
      <c r="E1180" s="23" t="s">
        <v>2178</v>
      </c>
      <c r="F1180" s="25" t="s">
        <v>2179</v>
      </c>
      <c r="G1180" s="26">
        <v>300000000</v>
      </c>
      <c r="H1180" s="26">
        <v>300000000</v>
      </c>
      <c r="I1180" s="26">
        <v>300000000</v>
      </c>
      <c r="J1180" s="26">
        <v>300000000</v>
      </c>
    </row>
    <row r="1181" spans="1:10" ht="16.5" hidden="1" customHeight="1">
      <c r="A1181" s="2">
        <v>1178</v>
      </c>
      <c r="B1181" s="18">
        <v>3</v>
      </c>
      <c r="C1181" s="19" t="s">
        <v>2180</v>
      </c>
      <c r="D1181" s="18">
        <v>187</v>
      </c>
      <c r="E1181" s="18"/>
      <c r="F1181" s="20" t="s">
        <v>2181</v>
      </c>
      <c r="G1181" s="21">
        <v>70000000</v>
      </c>
      <c r="H1181" s="21">
        <v>69999999.640000001</v>
      </c>
      <c r="I1181" s="21">
        <v>69999999.640000001</v>
      </c>
      <c r="J1181" s="21">
        <v>69999999.640000001</v>
      </c>
    </row>
    <row r="1182" spans="1:10" ht="16.5" customHeight="1">
      <c r="A1182" s="2">
        <v>1179</v>
      </c>
      <c r="B1182" s="23">
        <v>4</v>
      </c>
      <c r="C1182" s="24" t="s">
        <v>2182</v>
      </c>
      <c r="D1182" s="23">
        <v>187</v>
      </c>
      <c r="E1182" s="23" t="s">
        <v>25</v>
      </c>
      <c r="F1182" s="25" t="s">
        <v>2183</v>
      </c>
      <c r="G1182" s="26">
        <v>70000000</v>
      </c>
      <c r="H1182" s="26">
        <v>69999999.640000001</v>
      </c>
      <c r="I1182" s="26">
        <v>69999999.640000001</v>
      </c>
      <c r="J1182" s="26">
        <v>69999999.640000001</v>
      </c>
    </row>
    <row r="1183" spans="1:10" ht="16.5" hidden="1" customHeight="1">
      <c r="A1183" s="2">
        <v>1180</v>
      </c>
      <c r="B1183" s="18">
        <v>3</v>
      </c>
      <c r="C1183" s="19" t="s">
        <v>2184</v>
      </c>
      <c r="D1183" s="18">
        <v>188</v>
      </c>
      <c r="E1183" s="18"/>
      <c r="F1183" s="20" t="s">
        <v>2185</v>
      </c>
      <c r="G1183" s="21">
        <v>30000000</v>
      </c>
      <c r="H1183" s="21">
        <v>30000000</v>
      </c>
      <c r="I1183" s="21">
        <v>30000000</v>
      </c>
      <c r="J1183" s="21">
        <v>30000000</v>
      </c>
    </row>
    <row r="1184" spans="1:10" ht="16.5" customHeight="1">
      <c r="A1184" s="2">
        <v>1181</v>
      </c>
      <c r="B1184" s="23">
        <v>4</v>
      </c>
      <c r="C1184" s="24" t="s">
        <v>2186</v>
      </c>
      <c r="D1184" s="23">
        <v>188</v>
      </c>
      <c r="E1184" s="23" t="s">
        <v>25</v>
      </c>
      <c r="F1184" s="25" t="s">
        <v>2187</v>
      </c>
      <c r="G1184" s="26">
        <v>30000000</v>
      </c>
      <c r="H1184" s="26">
        <v>30000000</v>
      </c>
      <c r="I1184" s="26">
        <v>30000000</v>
      </c>
      <c r="J1184" s="26">
        <v>30000000</v>
      </c>
    </row>
    <row r="1185" spans="1:10" ht="16.5" hidden="1" customHeight="1">
      <c r="A1185" s="2">
        <v>1182</v>
      </c>
      <c r="B1185" s="18">
        <v>3</v>
      </c>
      <c r="C1185" s="19" t="s">
        <v>2188</v>
      </c>
      <c r="D1185" s="18">
        <v>189</v>
      </c>
      <c r="E1185" s="18"/>
      <c r="F1185" s="20" t="s">
        <v>2189</v>
      </c>
      <c r="G1185" s="21">
        <v>1692213798</v>
      </c>
      <c r="H1185" s="21">
        <v>1591670846.3699999</v>
      </c>
      <c r="I1185" s="21">
        <v>1591670846.3699999</v>
      </c>
      <c r="J1185" s="21">
        <v>1591670846.3699999</v>
      </c>
    </row>
    <row r="1186" spans="1:10" ht="16.5" customHeight="1">
      <c r="A1186" s="2">
        <v>1183</v>
      </c>
      <c r="B1186" s="23">
        <v>4</v>
      </c>
      <c r="C1186" s="24" t="s">
        <v>2190</v>
      </c>
      <c r="D1186" s="23">
        <v>189</v>
      </c>
      <c r="E1186" s="23" t="s">
        <v>1694</v>
      </c>
      <c r="F1186" s="25" t="s">
        <v>2191</v>
      </c>
      <c r="G1186" s="26">
        <v>1692213798</v>
      </c>
      <c r="H1186" s="26">
        <v>1591670846.3699999</v>
      </c>
      <c r="I1186" s="26">
        <v>1591670846.3699999</v>
      </c>
      <c r="J1186" s="26">
        <v>1591670846.3699999</v>
      </c>
    </row>
    <row r="1187" spans="1:10" ht="16.5" hidden="1" customHeight="1">
      <c r="A1187" s="2">
        <v>1184</v>
      </c>
      <c r="B1187" s="18">
        <v>3</v>
      </c>
      <c r="C1187" s="19" t="s">
        <v>2192</v>
      </c>
      <c r="D1187" s="18">
        <v>189</v>
      </c>
      <c r="E1187" s="18"/>
      <c r="F1187" s="20" t="s">
        <v>2189</v>
      </c>
      <c r="G1187" s="21">
        <v>92713764</v>
      </c>
      <c r="H1187" s="21">
        <v>92713763.989999995</v>
      </c>
      <c r="I1187" s="21">
        <v>92713763.989999995</v>
      </c>
      <c r="J1187" s="21">
        <v>92713763.989999995</v>
      </c>
    </row>
    <row r="1188" spans="1:10" ht="16.5" customHeight="1">
      <c r="A1188" s="2">
        <v>1185</v>
      </c>
      <c r="B1188" s="23">
        <v>4</v>
      </c>
      <c r="C1188" s="24" t="s">
        <v>2193</v>
      </c>
      <c r="D1188" s="23">
        <v>189</v>
      </c>
      <c r="E1188" s="23" t="s">
        <v>25</v>
      </c>
      <c r="F1188" s="25" t="s">
        <v>2194</v>
      </c>
      <c r="G1188" s="26">
        <v>92713764</v>
      </c>
      <c r="H1188" s="26">
        <v>92713763.989999995</v>
      </c>
      <c r="I1188" s="26">
        <v>92713763.989999995</v>
      </c>
      <c r="J1188" s="26">
        <v>92713763.989999995</v>
      </c>
    </row>
    <row r="1189" spans="1:10" ht="16.5" hidden="1" customHeight="1">
      <c r="A1189" s="2">
        <v>1186</v>
      </c>
      <c r="B1189" s="18">
        <v>3</v>
      </c>
      <c r="C1189" s="19" t="s">
        <v>2195</v>
      </c>
      <c r="D1189" s="18">
        <v>189</v>
      </c>
      <c r="E1189" s="18"/>
      <c r="F1189" s="20" t="s">
        <v>2189</v>
      </c>
      <c r="G1189" s="21">
        <v>8976506</v>
      </c>
      <c r="H1189" s="21">
        <v>8976506</v>
      </c>
      <c r="I1189" s="21">
        <v>8976506</v>
      </c>
      <c r="J1189" s="21">
        <v>8976506</v>
      </c>
    </row>
    <row r="1190" spans="1:10" ht="16.5" customHeight="1">
      <c r="A1190" s="2">
        <v>1187</v>
      </c>
      <c r="B1190" s="23">
        <v>4</v>
      </c>
      <c r="C1190" s="24" t="s">
        <v>2196</v>
      </c>
      <c r="D1190" s="23">
        <v>189</v>
      </c>
      <c r="E1190" s="23" t="s">
        <v>2197</v>
      </c>
      <c r="F1190" s="25" t="s">
        <v>2198</v>
      </c>
      <c r="G1190" s="26">
        <v>8976506</v>
      </c>
      <c r="H1190" s="26">
        <v>8976506</v>
      </c>
      <c r="I1190" s="26">
        <v>8976506</v>
      </c>
      <c r="J1190" s="26">
        <v>8976506</v>
      </c>
    </row>
    <row r="1191" spans="1:10" ht="16.5" hidden="1" customHeight="1">
      <c r="A1191" s="2">
        <v>1188</v>
      </c>
      <c r="B1191" s="18">
        <v>3</v>
      </c>
      <c r="C1191" s="19" t="s">
        <v>2199</v>
      </c>
      <c r="D1191" s="18">
        <v>189</v>
      </c>
      <c r="E1191" s="18"/>
      <c r="F1191" s="20" t="s">
        <v>2189</v>
      </c>
      <c r="G1191" s="21">
        <v>494050</v>
      </c>
      <c r="H1191" s="21">
        <v>494050</v>
      </c>
      <c r="I1191" s="21">
        <v>494050</v>
      </c>
      <c r="J1191" s="21">
        <v>494050</v>
      </c>
    </row>
    <row r="1192" spans="1:10" ht="16.5" customHeight="1">
      <c r="A1192" s="2">
        <v>1189</v>
      </c>
      <c r="B1192" s="23">
        <v>4</v>
      </c>
      <c r="C1192" s="24" t="s">
        <v>2200</v>
      </c>
      <c r="D1192" s="23">
        <v>189</v>
      </c>
      <c r="E1192" s="23" t="s">
        <v>1283</v>
      </c>
      <c r="F1192" s="25" t="s">
        <v>2201</v>
      </c>
      <c r="G1192" s="26">
        <v>494050</v>
      </c>
      <c r="H1192" s="26">
        <v>494050</v>
      </c>
      <c r="I1192" s="26">
        <v>494050</v>
      </c>
      <c r="J1192" s="26">
        <v>494050</v>
      </c>
    </row>
    <row r="1193" spans="1:10" ht="16.5" hidden="1" customHeight="1">
      <c r="A1193" s="2">
        <v>1190</v>
      </c>
      <c r="B1193" s="18">
        <v>3</v>
      </c>
      <c r="C1193" s="19" t="s">
        <v>2202</v>
      </c>
      <c r="D1193" s="18">
        <v>187</v>
      </c>
      <c r="E1193" s="18"/>
      <c r="F1193" s="20" t="s">
        <v>2203</v>
      </c>
      <c r="G1193" s="21">
        <v>178201886.56</v>
      </c>
      <c r="H1193" s="21">
        <v>178201886.56</v>
      </c>
      <c r="I1193" s="21">
        <v>178201886.56</v>
      </c>
      <c r="J1193" s="21">
        <v>178201886.56</v>
      </c>
    </row>
    <row r="1194" spans="1:10" ht="16.5" customHeight="1">
      <c r="A1194" s="2">
        <v>1191</v>
      </c>
      <c r="B1194" s="23">
        <v>4</v>
      </c>
      <c r="C1194" s="24" t="s">
        <v>2204</v>
      </c>
      <c r="D1194" s="23">
        <v>187</v>
      </c>
      <c r="E1194" s="23" t="s">
        <v>2136</v>
      </c>
      <c r="F1194" s="25" t="s">
        <v>2205</v>
      </c>
      <c r="G1194" s="26">
        <v>178201886.56</v>
      </c>
      <c r="H1194" s="26">
        <v>178201886.56</v>
      </c>
      <c r="I1194" s="26">
        <v>178201886.56</v>
      </c>
      <c r="J1194" s="26">
        <v>178201886.56</v>
      </c>
    </row>
    <row r="1195" spans="1:10" ht="16.5" hidden="1" customHeight="1">
      <c r="A1195" s="2">
        <v>1192</v>
      </c>
      <c r="B1195" s="18">
        <v>3</v>
      </c>
      <c r="C1195" s="19" t="s">
        <v>2206</v>
      </c>
      <c r="D1195" s="18">
        <v>187</v>
      </c>
      <c r="E1195" s="18"/>
      <c r="F1195" s="20" t="s">
        <v>2203</v>
      </c>
      <c r="G1195" s="21">
        <v>61798113.439999998</v>
      </c>
      <c r="H1195" s="21">
        <v>61798113</v>
      </c>
      <c r="I1195" s="21">
        <v>61798113</v>
      </c>
      <c r="J1195" s="21">
        <v>61798113</v>
      </c>
    </row>
    <row r="1196" spans="1:10" ht="16.5" customHeight="1">
      <c r="A1196" s="2">
        <v>1193</v>
      </c>
      <c r="B1196" s="23">
        <v>4</v>
      </c>
      <c r="C1196" s="24" t="s">
        <v>2207</v>
      </c>
      <c r="D1196" s="23">
        <v>187</v>
      </c>
      <c r="E1196" s="23" t="s">
        <v>37</v>
      </c>
      <c r="F1196" s="25" t="s">
        <v>2208</v>
      </c>
      <c r="G1196" s="26">
        <v>61798113.439999998</v>
      </c>
      <c r="H1196" s="26">
        <v>61798113</v>
      </c>
      <c r="I1196" s="26">
        <v>61798113</v>
      </c>
      <c r="J1196" s="26">
        <v>61798113</v>
      </c>
    </row>
    <row r="1197" spans="1:10" ht="16.5" hidden="1" customHeight="1">
      <c r="A1197" s="2">
        <v>1194</v>
      </c>
      <c r="B1197" s="18">
        <v>3</v>
      </c>
      <c r="C1197" s="19" t="s">
        <v>2209</v>
      </c>
      <c r="D1197" s="18">
        <v>187</v>
      </c>
      <c r="E1197" s="18"/>
      <c r="F1197" s="20" t="s">
        <v>2203</v>
      </c>
      <c r="G1197" s="21">
        <v>11800012</v>
      </c>
      <c r="H1197" s="21">
        <v>11800012</v>
      </c>
      <c r="I1197" s="21">
        <v>11800012</v>
      </c>
      <c r="J1197" s="21">
        <v>11800012</v>
      </c>
    </row>
    <row r="1198" spans="1:10" ht="16.5" customHeight="1">
      <c r="A1198" s="2">
        <v>1195</v>
      </c>
      <c r="B1198" s="23">
        <v>4</v>
      </c>
      <c r="C1198" s="24" t="s">
        <v>2210</v>
      </c>
      <c r="D1198" s="23">
        <v>187</v>
      </c>
      <c r="E1198" s="23" t="s">
        <v>2211</v>
      </c>
      <c r="F1198" s="25" t="s">
        <v>2212</v>
      </c>
      <c r="G1198" s="26">
        <v>11800012</v>
      </c>
      <c r="H1198" s="26">
        <v>11800012</v>
      </c>
      <c r="I1198" s="26">
        <v>11800012</v>
      </c>
      <c r="J1198" s="26">
        <v>11800012</v>
      </c>
    </row>
    <row r="1199" spans="1:10" ht="16.5" hidden="1" customHeight="1">
      <c r="A1199" s="2">
        <v>1196</v>
      </c>
      <c r="B1199" s="18">
        <v>3</v>
      </c>
      <c r="C1199" s="19" t="s">
        <v>2213</v>
      </c>
      <c r="D1199" s="18">
        <v>189</v>
      </c>
      <c r="E1199" s="18"/>
      <c r="F1199" s="20" t="s">
        <v>2189</v>
      </c>
      <c r="G1199" s="21">
        <v>110000000</v>
      </c>
      <c r="H1199" s="21">
        <v>110000000</v>
      </c>
      <c r="I1199" s="21">
        <v>110000000</v>
      </c>
      <c r="J1199" s="21">
        <v>110000000</v>
      </c>
    </row>
    <row r="1200" spans="1:10" ht="16.5" customHeight="1">
      <c r="A1200" s="2">
        <v>1197</v>
      </c>
      <c r="B1200" s="23">
        <v>4</v>
      </c>
      <c r="C1200" s="24" t="s">
        <v>2214</v>
      </c>
      <c r="D1200" s="23">
        <v>189</v>
      </c>
      <c r="E1200" s="23" t="s">
        <v>37</v>
      </c>
      <c r="F1200" s="25" t="s">
        <v>2215</v>
      </c>
      <c r="G1200" s="26">
        <v>110000000</v>
      </c>
      <c r="H1200" s="26">
        <v>110000000</v>
      </c>
      <c r="I1200" s="26">
        <v>110000000</v>
      </c>
      <c r="J1200" s="26">
        <v>110000000</v>
      </c>
    </row>
    <row r="1201" spans="1:10" ht="16.5" hidden="1" customHeight="1">
      <c r="A1201" s="2">
        <v>1198</v>
      </c>
      <c r="B1201" s="18">
        <v>3</v>
      </c>
      <c r="C1201" s="19" t="s">
        <v>2216</v>
      </c>
      <c r="D1201" s="18">
        <v>189</v>
      </c>
      <c r="E1201" s="18"/>
      <c r="F1201" s="20" t="s">
        <v>2189</v>
      </c>
      <c r="G1201" s="21">
        <v>2275197</v>
      </c>
      <c r="H1201" s="21">
        <v>2275197</v>
      </c>
      <c r="I1201" s="21">
        <v>2275197</v>
      </c>
      <c r="J1201" s="21">
        <v>2275197</v>
      </c>
    </row>
    <row r="1202" spans="1:10" ht="16.5" customHeight="1">
      <c r="A1202" s="2">
        <v>1199</v>
      </c>
      <c r="B1202" s="23">
        <v>4</v>
      </c>
      <c r="C1202" s="24" t="s">
        <v>2217</v>
      </c>
      <c r="D1202" s="23">
        <v>189</v>
      </c>
      <c r="E1202" s="23" t="s">
        <v>2136</v>
      </c>
      <c r="F1202" s="25" t="s">
        <v>2218</v>
      </c>
      <c r="G1202" s="26">
        <v>2275197</v>
      </c>
      <c r="H1202" s="26">
        <v>2275197</v>
      </c>
      <c r="I1202" s="26">
        <v>2275197</v>
      </c>
      <c r="J1202" s="26">
        <v>2275197</v>
      </c>
    </row>
    <row r="1203" spans="1:10" ht="16.5" hidden="1" customHeight="1">
      <c r="A1203" s="2">
        <v>1200</v>
      </c>
      <c r="B1203" s="18">
        <v>3</v>
      </c>
      <c r="C1203" s="19" t="s">
        <v>2219</v>
      </c>
      <c r="D1203" s="18">
        <v>189</v>
      </c>
      <c r="E1203" s="18"/>
      <c r="F1203" s="20" t="s">
        <v>2189</v>
      </c>
      <c r="G1203" s="21">
        <v>56611795</v>
      </c>
      <c r="H1203" s="21">
        <v>56611795</v>
      </c>
      <c r="I1203" s="21">
        <v>56611795</v>
      </c>
      <c r="J1203" s="21">
        <v>56611795</v>
      </c>
    </row>
    <row r="1204" spans="1:10" ht="16.5" customHeight="1">
      <c r="A1204" s="2">
        <v>1201</v>
      </c>
      <c r="B1204" s="23">
        <v>4</v>
      </c>
      <c r="C1204" s="24" t="s">
        <v>2220</v>
      </c>
      <c r="D1204" s="23">
        <v>189</v>
      </c>
      <c r="E1204" s="23" t="s">
        <v>2161</v>
      </c>
      <c r="F1204" s="25" t="s">
        <v>2221</v>
      </c>
      <c r="G1204" s="26">
        <v>56611795</v>
      </c>
      <c r="H1204" s="26">
        <v>56611795</v>
      </c>
      <c r="I1204" s="26">
        <v>56611795</v>
      </c>
      <c r="J1204" s="26">
        <v>56611795</v>
      </c>
    </row>
    <row r="1205" spans="1:10" ht="16.5" hidden="1" customHeight="1">
      <c r="A1205" s="2">
        <v>1202</v>
      </c>
      <c r="B1205" s="18">
        <v>3</v>
      </c>
      <c r="C1205" s="19" t="s">
        <v>2222</v>
      </c>
      <c r="D1205" s="18">
        <v>189</v>
      </c>
      <c r="E1205" s="18"/>
      <c r="F1205" s="20" t="s">
        <v>2223</v>
      </c>
      <c r="G1205" s="21">
        <v>7181941</v>
      </c>
      <c r="H1205" s="21">
        <v>7181941</v>
      </c>
      <c r="I1205" s="21">
        <v>7181941</v>
      </c>
      <c r="J1205" s="21">
        <v>7181941</v>
      </c>
    </row>
    <row r="1206" spans="1:10" ht="16.5" customHeight="1">
      <c r="A1206" s="2">
        <v>1203</v>
      </c>
      <c r="B1206" s="23">
        <v>4</v>
      </c>
      <c r="C1206" s="24" t="s">
        <v>2224</v>
      </c>
      <c r="D1206" s="23">
        <v>189</v>
      </c>
      <c r="E1206" s="23" t="s">
        <v>2225</v>
      </c>
      <c r="F1206" s="25" t="s">
        <v>2226</v>
      </c>
      <c r="G1206" s="26">
        <v>7181941</v>
      </c>
      <c r="H1206" s="26">
        <v>7181941</v>
      </c>
      <c r="I1206" s="26">
        <v>7181941</v>
      </c>
      <c r="J1206" s="26">
        <v>7181941</v>
      </c>
    </row>
    <row r="1207" spans="1:10" ht="16.5" hidden="1" customHeight="1">
      <c r="A1207" s="2">
        <v>1204</v>
      </c>
      <c r="B1207" s="18">
        <v>3</v>
      </c>
      <c r="C1207" s="19" t="s">
        <v>2227</v>
      </c>
      <c r="D1207" s="18">
        <v>187</v>
      </c>
      <c r="E1207" s="18"/>
      <c r="F1207" s="20" t="s">
        <v>2203</v>
      </c>
      <c r="G1207" s="21">
        <v>190000000</v>
      </c>
      <c r="H1207" s="21">
        <v>190000000</v>
      </c>
      <c r="I1207" s="21">
        <v>190000000</v>
      </c>
      <c r="J1207" s="21">
        <v>190000000</v>
      </c>
    </row>
    <row r="1208" spans="1:10" ht="16.5" customHeight="1">
      <c r="A1208" s="2">
        <v>1205</v>
      </c>
      <c r="B1208" s="23">
        <v>4</v>
      </c>
      <c r="C1208" s="24" t="s">
        <v>2228</v>
      </c>
      <c r="D1208" s="23">
        <v>187</v>
      </c>
      <c r="E1208" s="23" t="s">
        <v>2178</v>
      </c>
      <c r="F1208" s="25" t="s">
        <v>2229</v>
      </c>
      <c r="G1208" s="26">
        <v>190000000</v>
      </c>
      <c r="H1208" s="26">
        <v>190000000</v>
      </c>
      <c r="I1208" s="26">
        <v>190000000</v>
      </c>
      <c r="J1208" s="26">
        <v>190000000</v>
      </c>
    </row>
    <row r="1209" spans="1:10" ht="16.5" hidden="1" customHeight="1">
      <c r="A1209" s="2">
        <v>1206</v>
      </c>
      <c r="B1209" s="18">
        <v>3</v>
      </c>
      <c r="C1209" s="19" t="s">
        <v>2230</v>
      </c>
      <c r="D1209" s="18">
        <v>189</v>
      </c>
      <c r="E1209" s="18"/>
      <c r="F1209" s="20" t="s">
        <v>2223</v>
      </c>
      <c r="G1209" s="21">
        <v>40000000</v>
      </c>
      <c r="H1209" s="21">
        <v>40000000</v>
      </c>
      <c r="I1209" s="21">
        <v>40000000</v>
      </c>
      <c r="J1209" s="21">
        <v>40000000</v>
      </c>
    </row>
    <row r="1210" spans="1:10" ht="16.5" customHeight="1">
      <c r="A1210" s="2">
        <v>1207</v>
      </c>
      <c r="B1210" s="23">
        <v>4</v>
      </c>
      <c r="C1210" s="24" t="s">
        <v>2231</v>
      </c>
      <c r="D1210" s="23">
        <v>189</v>
      </c>
      <c r="E1210" s="23" t="s">
        <v>2178</v>
      </c>
      <c r="F1210" s="25" t="s">
        <v>2232</v>
      </c>
      <c r="G1210" s="26">
        <v>40000000</v>
      </c>
      <c r="H1210" s="26">
        <v>40000000</v>
      </c>
      <c r="I1210" s="26">
        <v>40000000</v>
      </c>
      <c r="J1210" s="26">
        <v>40000000</v>
      </c>
    </row>
    <row r="1211" spans="1:10" ht="16.5" hidden="1" customHeight="1">
      <c r="A1211" s="2">
        <v>1208</v>
      </c>
      <c r="B1211" s="18">
        <v>3</v>
      </c>
      <c r="C1211" s="19" t="s">
        <v>2233</v>
      </c>
      <c r="D1211" s="18">
        <v>189</v>
      </c>
      <c r="E1211" s="18"/>
      <c r="F1211" s="20" t="s">
        <v>2223</v>
      </c>
      <c r="G1211" s="21">
        <v>260000000</v>
      </c>
      <c r="H1211" s="21">
        <v>260000000</v>
      </c>
      <c r="I1211" s="21">
        <v>260000000</v>
      </c>
      <c r="J1211" s="21">
        <v>260000000</v>
      </c>
    </row>
    <row r="1212" spans="1:10" ht="16.5" customHeight="1">
      <c r="A1212" s="2">
        <v>1209</v>
      </c>
      <c r="B1212" s="23">
        <v>4</v>
      </c>
      <c r="C1212" s="24" t="s">
        <v>2234</v>
      </c>
      <c r="D1212" s="23">
        <v>189</v>
      </c>
      <c r="E1212" s="23" t="s">
        <v>25</v>
      </c>
      <c r="F1212" s="25" t="s">
        <v>2235</v>
      </c>
      <c r="G1212" s="26">
        <v>260000000</v>
      </c>
      <c r="H1212" s="26">
        <v>260000000</v>
      </c>
      <c r="I1212" s="26">
        <v>260000000</v>
      </c>
      <c r="J1212" s="26">
        <v>260000000</v>
      </c>
    </row>
    <row r="1213" spans="1:10" ht="16.5" hidden="1" customHeight="1">
      <c r="A1213" s="2">
        <v>1210</v>
      </c>
      <c r="B1213" s="14">
        <v>2</v>
      </c>
      <c r="C1213" s="15" t="s">
        <v>2236</v>
      </c>
      <c r="D1213" s="14"/>
      <c r="E1213" s="14"/>
      <c r="F1213" s="16" t="s">
        <v>2237</v>
      </c>
      <c r="G1213" s="17">
        <v>63310660.280000001</v>
      </c>
      <c r="H1213" s="17">
        <v>63310660</v>
      </c>
      <c r="I1213" s="17">
        <v>32016386</v>
      </c>
      <c r="J1213" s="17">
        <v>32016386</v>
      </c>
    </row>
    <row r="1214" spans="1:10" ht="16.5" hidden="1" customHeight="1">
      <c r="A1214" s="2">
        <v>1211</v>
      </c>
      <c r="B1214" s="10"/>
      <c r="C1214" s="11" t="s">
        <v>2238</v>
      </c>
      <c r="D1214" s="10"/>
      <c r="E1214" s="10"/>
      <c r="F1214" s="12" t="s">
        <v>961</v>
      </c>
      <c r="G1214" s="13">
        <v>63310660.280000001</v>
      </c>
      <c r="H1214" s="13">
        <v>63310660</v>
      </c>
      <c r="I1214" s="13">
        <v>32016386</v>
      </c>
      <c r="J1214" s="13">
        <v>32016386</v>
      </c>
    </row>
    <row r="1215" spans="1:10" ht="16.5" hidden="1" customHeight="1">
      <c r="A1215" s="2">
        <v>1212</v>
      </c>
      <c r="B1215" s="18">
        <v>3</v>
      </c>
      <c r="C1215" s="19" t="s">
        <v>2239</v>
      </c>
      <c r="D1215" s="18">
        <v>185</v>
      </c>
      <c r="E1215" s="18"/>
      <c r="F1215" s="20" t="s">
        <v>2240</v>
      </c>
      <c r="G1215" s="21">
        <v>63310660.280000001</v>
      </c>
      <c r="H1215" s="21">
        <v>63310660</v>
      </c>
      <c r="I1215" s="21">
        <v>32016386</v>
      </c>
      <c r="J1215" s="21">
        <v>32016386</v>
      </c>
    </row>
    <row r="1216" spans="1:10" ht="16.5" customHeight="1">
      <c r="A1216" s="2">
        <v>1213</v>
      </c>
      <c r="B1216" s="23">
        <v>4</v>
      </c>
      <c r="C1216" s="24" t="s">
        <v>2241</v>
      </c>
      <c r="D1216" s="23">
        <v>185</v>
      </c>
      <c r="E1216" s="23" t="s">
        <v>37</v>
      </c>
      <c r="F1216" s="25" t="s">
        <v>2242</v>
      </c>
      <c r="G1216" s="26">
        <v>63310660.280000001</v>
      </c>
      <c r="H1216" s="26">
        <v>63310660</v>
      </c>
      <c r="I1216" s="26">
        <v>32016386</v>
      </c>
      <c r="J1216" s="26">
        <v>32016386</v>
      </c>
    </row>
    <row r="1217" spans="1:10" ht="16.5" hidden="1" customHeight="1">
      <c r="A1217" s="2">
        <v>1214</v>
      </c>
      <c r="B1217" s="14">
        <v>2</v>
      </c>
      <c r="C1217" s="15" t="s">
        <v>2243</v>
      </c>
      <c r="D1217" s="14"/>
      <c r="E1217" s="14"/>
      <c r="F1217" s="16" t="s">
        <v>2244</v>
      </c>
      <c r="G1217" s="17">
        <v>450000000</v>
      </c>
      <c r="H1217" s="17">
        <v>450000000</v>
      </c>
      <c r="I1217" s="17">
        <v>0</v>
      </c>
      <c r="J1217" s="17">
        <v>0</v>
      </c>
    </row>
    <row r="1218" spans="1:10" ht="16.5" hidden="1" customHeight="1">
      <c r="A1218" s="2">
        <v>1215</v>
      </c>
      <c r="B1218" s="10"/>
      <c r="C1218" s="11" t="s">
        <v>2245</v>
      </c>
      <c r="D1218" s="10"/>
      <c r="E1218" s="10"/>
      <c r="F1218" s="12" t="s">
        <v>961</v>
      </c>
      <c r="G1218" s="13">
        <v>450000000</v>
      </c>
      <c r="H1218" s="13">
        <v>450000000</v>
      </c>
      <c r="I1218" s="13">
        <v>0</v>
      </c>
      <c r="J1218" s="13">
        <v>0</v>
      </c>
    </row>
    <row r="1219" spans="1:10" ht="16.5" hidden="1" customHeight="1">
      <c r="A1219" s="2">
        <v>1216</v>
      </c>
      <c r="B1219" s="18">
        <v>3</v>
      </c>
      <c r="C1219" s="19" t="s">
        <v>2246</v>
      </c>
      <c r="D1219" s="18">
        <v>183</v>
      </c>
      <c r="E1219" s="18"/>
      <c r="F1219" s="20" t="s">
        <v>2247</v>
      </c>
      <c r="G1219" s="21">
        <v>450000000</v>
      </c>
      <c r="H1219" s="21">
        <v>450000000</v>
      </c>
      <c r="I1219" s="21">
        <v>0</v>
      </c>
      <c r="J1219" s="21">
        <v>0</v>
      </c>
    </row>
    <row r="1220" spans="1:10" ht="16.5" customHeight="1">
      <c r="A1220" s="2">
        <v>1217</v>
      </c>
      <c r="B1220" s="23">
        <v>4</v>
      </c>
      <c r="C1220" s="24" t="s">
        <v>2248</v>
      </c>
      <c r="D1220" s="23">
        <v>183</v>
      </c>
      <c r="E1220" s="23" t="s">
        <v>37</v>
      </c>
      <c r="F1220" s="25" t="s">
        <v>2249</v>
      </c>
      <c r="G1220" s="26">
        <v>450000000</v>
      </c>
      <c r="H1220" s="26">
        <v>450000000</v>
      </c>
      <c r="I1220" s="26">
        <v>0</v>
      </c>
      <c r="J1220" s="26">
        <v>0</v>
      </c>
    </row>
    <row r="1221" spans="1:10" ht="16.5" hidden="1" customHeight="1">
      <c r="A1221" s="2">
        <v>1218</v>
      </c>
      <c r="B1221" s="10"/>
      <c r="C1221" s="11" t="s">
        <v>2250</v>
      </c>
      <c r="D1221" s="10"/>
      <c r="E1221" s="10"/>
      <c r="F1221" s="12" t="s">
        <v>2251</v>
      </c>
      <c r="G1221" s="13">
        <v>765146970</v>
      </c>
      <c r="H1221" s="13">
        <v>615146970</v>
      </c>
      <c r="I1221" s="13">
        <v>615146970</v>
      </c>
      <c r="J1221" s="13">
        <v>615146970</v>
      </c>
    </row>
    <row r="1222" spans="1:10" ht="16.5" hidden="1" customHeight="1">
      <c r="A1222" s="2">
        <v>1219</v>
      </c>
      <c r="B1222" s="14">
        <v>2</v>
      </c>
      <c r="C1222" s="15" t="s">
        <v>2252</v>
      </c>
      <c r="D1222" s="14"/>
      <c r="E1222" s="14"/>
      <c r="F1222" s="16" t="s">
        <v>2253</v>
      </c>
      <c r="G1222" s="17">
        <v>555146970</v>
      </c>
      <c r="H1222" s="17">
        <v>555146970</v>
      </c>
      <c r="I1222" s="17">
        <v>555146970</v>
      </c>
      <c r="J1222" s="17">
        <v>555146970</v>
      </c>
    </row>
    <row r="1223" spans="1:10" ht="16.5" hidden="1" customHeight="1">
      <c r="A1223" s="2">
        <v>1220</v>
      </c>
      <c r="B1223" s="10"/>
      <c r="C1223" s="11" t="s">
        <v>2254</v>
      </c>
      <c r="D1223" s="10"/>
      <c r="E1223" s="10"/>
      <c r="F1223" s="12" t="s">
        <v>365</v>
      </c>
      <c r="G1223" s="13">
        <v>555146970</v>
      </c>
      <c r="H1223" s="13">
        <v>555146970</v>
      </c>
      <c r="I1223" s="13">
        <v>555146970</v>
      </c>
      <c r="J1223" s="13">
        <v>555146970</v>
      </c>
    </row>
    <row r="1224" spans="1:10" ht="16.5" hidden="1" customHeight="1">
      <c r="A1224" s="2">
        <v>1221</v>
      </c>
      <c r="B1224" s="18">
        <v>3</v>
      </c>
      <c r="C1224" s="19" t="s">
        <v>2255</v>
      </c>
      <c r="D1224" s="18">
        <v>191</v>
      </c>
      <c r="E1224" s="18"/>
      <c r="F1224" s="20" t="s">
        <v>2256</v>
      </c>
      <c r="G1224" s="21">
        <v>405146970</v>
      </c>
      <c r="H1224" s="21">
        <v>405146970</v>
      </c>
      <c r="I1224" s="21">
        <v>405146970</v>
      </c>
      <c r="J1224" s="21">
        <v>405146970</v>
      </c>
    </row>
    <row r="1225" spans="1:10" ht="16.5" customHeight="1">
      <c r="A1225" s="2">
        <v>1222</v>
      </c>
      <c r="B1225" s="23">
        <v>4</v>
      </c>
      <c r="C1225" s="24" t="s">
        <v>2257</v>
      </c>
      <c r="D1225" s="23">
        <v>191</v>
      </c>
      <c r="E1225" s="23" t="s">
        <v>25</v>
      </c>
      <c r="F1225" s="25" t="s">
        <v>2258</v>
      </c>
      <c r="G1225" s="26">
        <v>405146970</v>
      </c>
      <c r="H1225" s="26">
        <v>405146970</v>
      </c>
      <c r="I1225" s="26">
        <v>405146970</v>
      </c>
      <c r="J1225" s="26">
        <v>405146970</v>
      </c>
    </row>
    <row r="1226" spans="1:10" ht="16.5" hidden="1" customHeight="1">
      <c r="A1226" s="2">
        <v>1223</v>
      </c>
      <c r="B1226" s="18">
        <v>3</v>
      </c>
      <c r="C1226" s="19" t="s">
        <v>2259</v>
      </c>
      <c r="D1226" s="18">
        <v>191</v>
      </c>
      <c r="E1226" s="18"/>
      <c r="F1226" s="20" t="s">
        <v>2256</v>
      </c>
      <c r="G1226" s="21">
        <v>150000000</v>
      </c>
      <c r="H1226" s="21">
        <v>150000000</v>
      </c>
      <c r="I1226" s="21">
        <v>150000000</v>
      </c>
      <c r="J1226" s="21">
        <v>150000000</v>
      </c>
    </row>
    <row r="1227" spans="1:10" ht="16.5" customHeight="1">
      <c r="A1227" s="2">
        <v>1224</v>
      </c>
      <c r="B1227" s="23">
        <v>4</v>
      </c>
      <c r="C1227" s="24" t="s">
        <v>2260</v>
      </c>
      <c r="D1227" s="23">
        <v>191</v>
      </c>
      <c r="E1227" s="23" t="s">
        <v>2178</v>
      </c>
      <c r="F1227" s="25" t="s">
        <v>2261</v>
      </c>
      <c r="G1227" s="26">
        <v>150000000</v>
      </c>
      <c r="H1227" s="26">
        <v>150000000</v>
      </c>
      <c r="I1227" s="26">
        <v>150000000</v>
      </c>
      <c r="J1227" s="26">
        <v>150000000</v>
      </c>
    </row>
    <row r="1228" spans="1:10" ht="16.5" hidden="1" customHeight="1">
      <c r="A1228" s="2">
        <v>1225</v>
      </c>
      <c r="B1228" s="14">
        <v>2</v>
      </c>
      <c r="C1228" s="15" t="s">
        <v>2262</v>
      </c>
      <c r="D1228" s="14"/>
      <c r="E1228" s="14"/>
      <c r="F1228" s="16" t="s">
        <v>2263</v>
      </c>
      <c r="G1228" s="17">
        <v>210000000</v>
      </c>
      <c r="H1228" s="17">
        <v>60000000</v>
      </c>
      <c r="I1228" s="17">
        <v>60000000</v>
      </c>
      <c r="J1228" s="17">
        <v>60000000</v>
      </c>
    </row>
    <row r="1229" spans="1:10" ht="16.5" hidden="1" customHeight="1">
      <c r="A1229" s="2">
        <v>1226</v>
      </c>
      <c r="B1229" s="10"/>
      <c r="C1229" s="11" t="s">
        <v>2264</v>
      </c>
      <c r="D1229" s="10"/>
      <c r="E1229" s="10"/>
      <c r="F1229" s="12" t="s">
        <v>365</v>
      </c>
      <c r="G1229" s="13">
        <v>210000000</v>
      </c>
      <c r="H1229" s="13">
        <v>60000000</v>
      </c>
      <c r="I1229" s="13">
        <v>60000000</v>
      </c>
      <c r="J1229" s="13">
        <v>60000000</v>
      </c>
    </row>
    <row r="1230" spans="1:10" ht="16.5" hidden="1" customHeight="1">
      <c r="A1230" s="2">
        <v>1227</v>
      </c>
      <c r="B1230" s="18">
        <v>3</v>
      </c>
      <c r="C1230" s="19" t="s">
        <v>2265</v>
      </c>
      <c r="D1230" s="18">
        <v>190</v>
      </c>
      <c r="E1230" s="18"/>
      <c r="F1230" s="20" t="s">
        <v>2266</v>
      </c>
      <c r="G1230" s="21">
        <v>50000000</v>
      </c>
      <c r="H1230" s="21">
        <v>0</v>
      </c>
      <c r="I1230" s="21">
        <v>0</v>
      </c>
      <c r="J1230" s="21">
        <v>0</v>
      </c>
    </row>
    <row r="1231" spans="1:10" ht="16.5" customHeight="1">
      <c r="A1231" s="2">
        <v>1228</v>
      </c>
      <c r="B1231" s="23">
        <v>4</v>
      </c>
      <c r="C1231" s="24" t="s">
        <v>2267</v>
      </c>
      <c r="D1231" s="23">
        <v>190</v>
      </c>
      <c r="E1231" s="23" t="s">
        <v>25</v>
      </c>
      <c r="F1231" s="25" t="s">
        <v>2268</v>
      </c>
      <c r="G1231" s="26">
        <v>50000000</v>
      </c>
      <c r="H1231" s="26">
        <v>0</v>
      </c>
      <c r="I1231" s="26">
        <v>0</v>
      </c>
      <c r="J1231" s="26">
        <v>0</v>
      </c>
    </row>
    <row r="1232" spans="1:10" ht="16.5" hidden="1" customHeight="1">
      <c r="A1232" s="2">
        <v>1229</v>
      </c>
      <c r="B1232" s="18">
        <v>3</v>
      </c>
      <c r="C1232" s="19" t="s">
        <v>2269</v>
      </c>
      <c r="D1232" s="18">
        <v>193</v>
      </c>
      <c r="E1232" s="18"/>
      <c r="F1232" s="20" t="s">
        <v>2270</v>
      </c>
      <c r="G1232" s="21">
        <v>100000000</v>
      </c>
      <c r="H1232" s="21">
        <v>0</v>
      </c>
      <c r="I1232" s="21">
        <v>0</v>
      </c>
      <c r="J1232" s="21">
        <v>0</v>
      </c>
    </row>
    <row r="1233" spans="1:10" ht="16.5" customHeight="1">
      <c r="A1233" s="2">
        <v>1230</v>
      </c>
      <c r="B1233" s="23">
        <v>4</v>
      </c>
      <c r="C1233" s="24" t="s">
        <v>2271</v>
      </c>
      <c r="D1233" s="23">
        <v>193</v>
      </c>
      <c r="E1233" s="23" t="s">
        <v>25</v>
      </c>
      <c r="F1233" s="25" t="s">
        <v>2272</v>
      </c>
      <c r="G1233" s="26">
        <v>100000000</v>
      </c>
      <c r="H1233" s="26">
        <v>0</v>
      </c>
      <c r="I1233" s="26">
        <v>0</v>
      </c>
      <c r="J1233" s="26">
        <v>0</v>
      </c>
    </row>
    <row r="1234" spans="1:10" ht="16.5" hidden="1" customHeight="1">
      <c r="A1234" s="2">
        <v>1231</v>
      </c>
      <c r="B1234" s="18">
        <v>3</v>
      </c>
      <c r="C1234" s="19" t="s">
        <v>2273</v>
      </c>
      <c r="D1234" s="18">
        <v>193</v>
      </c>
      <c r="E1234" s="18"/>
      <c r="F1234" s="20" t="s">
        <v>2274</v>
      </c>
      <c r="G1234" s="21">
        <v>60000000</v>
      </c>
      <c r="H1234" s="21">
        <v>60000000</v>
      </c>
      <c r="I1234" s="21">
        <v>60000000</v>
      </c>
      <c r="J1234" s="21">
        <v>60000000</v>
      </c>
    </row>
    <row r="1235" spans="1:10" ht="16.5" customHeight="1">
      <c r="A1235" s="2">
        <v>1232</v>
      </c>
      <c r="B1235" s="23">
        <v>4</v>
      </c>
      <c r="C1235" s="24" t="s">
        <v>2275</v>
      </c>
      <c r="D1235" s="23">
        <v>193</v>
      </c>
      <c r="E1235" s="23" t="s">
        <v>2178</v>
      </c>
      <c r="F1235" s="25" t="s">
        <v>2276</v>
      </c>
      <c r="G1235" s="26">
        <v>60000000</v>
      </c>
      <c r="H1235" s="26">
        <v>60000000</v>
      </c>
      <c r="I1235" s="26">
        <v>60000000</v>
      </c>
      <c r="J1235" s="26">
        <v>60000000</v>
      </c>
    </row>
    <row r="1236" spans="1:10" ht="16.5" hidden="1" customHeight="1">
      <c r="A1236" s="2">
        <v>1233</v>
      </c>
      <c r="B1236" s="10"/>
      <c r="C1236" s="11" t="s">
        <v>2277</v>
      </c>
      <c r="D1236" s="10"/>
      <c r="E1236" s="10"/>
      <c r="F1236" s="12" t="s">
        <v>2278</v>
      </c>
      <c r="G1236" s="13">
        <v>24289171117.669998</v>
      </c>
      <c r="H1236" s="13">
        <v>23724038491.220001</v>
      </c>
      <c r="I1236" s="13">
        <v>13329632905.040001</v>
      </c>
      <c r="J1236" s="13">
        <v>13143109712.799999</v>
      </c>
    </row>
    <row r="1237" spans="1:10" ht="16.5" hidden="1" customHeight="1">
      <c r="A1237" s="2">
        <v>1234</v>
      </c>
      <c r="B1237" s="10"/>
      <c r="C1237" s="11" t="s">
        <v>2279</v>
      </c>
      <c r="D1237" s="10"/>
      <c r="E1237" s="10"/>
      <c r="F1237" s="12" t="s">
        <v>2280</v>
      </c>
      <c r="G1237" s="13">
        <v>101655887</v>
      </c>
      <c r="H1237" s="13">
        <v>65608126.5</v>
      </c>
      <c r="I1237" s="13">
        <v>61896126.5</v>
      </c>
      <c r="J1237" s="13">
        <v>58417126.5</v>
      </c>
    </row>
    <row r="1238" spans="1:10" ht="16.5" hidden="1" customHeight="1">
      <c r="A1238" s="2">
        <v>1235</v>
      </c>
      <c r="B1238" s="14">
        <v>2</v>
      </c>
      <c r="C1238" s="15" t="s">
        <v>2281</v>
      </c>
      <c r="D1238" s="14"/>
      <c r="E1238" s="14"/>
      <c r="F1238" s="16" t="s">
        <v>2282</v>
      </c>
      <c r="G1238" s="17">
        <v>101655887</v>
      </c>
      <c r="H1238" s="17">
        <v>65608126.5</v>
      </c>
      <c r="I1238" s="17">
        <v>61896126.5</v>
      </c>
      <c r="J1238" s="17">
        <v>58417126.5</v>
      </c>
    </row>
    <row r="1239" spans="1:10" ht="16.5" hidden="1" customHeight="1">
      <c r="A1239" s="2">
        <v>1236</v>
      </c>
      <c r="B1239" s="10"/>
      <c r="C1239" s="11" t="s">
        <v>2283</v>
      </c>
      <c r="D1239" s="10"/>
      <c r="E1239" s="10"/>
      <c r="F1239" s="12" t="s">
        <v>2284</v>
      </c>
      <c r="G1239" s="13">
        <v>22000000</v>
      </c>
      <c r="H1239" s="13">
        <v>21935000</v>
      </c>
      <c r="I1239" s="13">
        <v>21935000</v>
      </c>
      <c r="J1239" s="13">
        <v>21935000</v>
      </c>
    </row>
    <row r="1240" spans="1:10" ht="16.5" hidden="1" customHeight="1">
      <c r="A1240" s="2">
        <v>1237</v>
      </c>
      <c r="B1240" s="18">
        <v>3</v>
      </c>
      <c r="C1240" s="19" t="s">
        <v>2285</v>
      </c>
      <c r="D1240" s="18">
        <v>196</v>
      </c>
      <c r="E1240" s="18"/>
      <c r="F1240" s="20" t="s">
        <v>2286</v>
      </c>
      <c r="G1240" s="21">
        <v>10000000</v>
      </c>
      <c r="H1240" s="21">
        <v>9951000</v>
      </c>
      <c r="I1240" s="21">
        <v>9951000</v>
      </c>
      <c r="J1240" s="21">
        <v>9951000</v>
      </c>
    </row>
    <row r="1241" spans="1:10" ht="16.5" customHeight="1">
      <c r="A1241" s="2">
        <v>1238</v>
      </c>
      <c r="B1241" s="23">
        <v>4</v>
      </c>
      <c r="C1241" s="24" t="s">
        <v>2287</v>
      </c>
      <c r="D1241" s="23">
        <v>196</v>
      </c>
      <c r="E1241" s="23" t="s">
        <v>25</v>
      </c>
      <c r="F1241" s="25" t="s">
        <v>2288</v>
      </c>
      <c r="G1241" s="26">
        <v>10000000</v>
      </c>
      <c r="H1241" s="26">
        <v>9951000</v>
      </c>
      <c r="I1241" s="26">
        <v>9951000</v>
      </c>
      <c r="J1241" s="26">
        <v>9951000</v>
      </c>
    </row>
    <row r="1242" spans="1:10" ht="16.5" hidden="1" customHeight="1">
      <c r="A1242" s="2">
        <v>1239</v>
      </c>
      <c r="B1242" s="18">
        <v>3</v>
      </c>
      <c r="C1242" s="19" t="s">
        <v>2289</v>
      </c>
      <c r="D1242" s="18">
        <v>200</v>
      </c>
      <c r="E1242" s="18"/>
      <c r="F1242" s="20" t="s">
        <v>2290</v>
      </c>
      <c r="G1242" s="21">
        <v>12000000</v>
      </c>
      <c r="H1242" s="21">
        <v>11984000</v>
      </c>
      <c r="I1242" s="21">
        <v>11984000</v>
      </c>
      <c r="J1242" s="21">
        <v>11984000</v>
      </c>
    </row>
    <row r="1243" spans="1:10" ht="16.5" customHeight="1">
      <c r="A1243" s="2">
        <v>1240</v>
      </c>
      <c r="B1243" s="23">
        <v>4</v>
      </c>
      <c r="C1243" s="24" t="s">
        <v>2291</v>
      </c>
      <c r="D1243" s="23">
        <v>200</v>
      </c>
      <c r="E1243" s="23" t="s">
        <v>25</v>
      </c>
      <c r="F1243" s="25" t="s">
        <v>2292</v>
      </c>
      <c r="G1243" s="26">
        <v>12000000</v>
      </c>
      <c r="H1243" s="26">
        <v>11984000</v>
      </c>
      <c r="I1243" s="26">
        <v>11984000</v>
      </c>
      <c r="J1243" s="26">
        <v>11984000</v>
      </c>
    </row>
    <row r="1244" spans="1:10" ht="16.5" hidden="1" customHeight="1">
      <c r="A1244" s="2">
        <v>1241</v>
      </c>
      <c r="B1244" s="10"/>
      <c r="C1244" s="11" t="s">
        <v>2293</v>
      </c>
      <c r="D1244" s="10"/>
      <c r="E1244" s="10"/>
      <c r="F1244" s="12" t="s">
        <v>315</v>
      </c>
      <c r="G1244" s="13">
        <v>9000000</v>
      </c>
      <c r="H1244" s="13">
        <v>8993010</v>
      </c>
      <c r="I1244" s="13">
        <v>8993010</v>
      </c>
      <c r="J1244" s="13">
        <v>8993010</v>
      </c>
    </row>
    <row r="1245" spans="1:10" ht="16.5" hidden="1" customHeight="1">
      <c r="A1245" s="2">
        <v>1242</v>
      </c>
      <c r="B1245" s="18">
        <v>3</v>
      </c>
      <c r="C1245" s="19" t="s">
        <v>2294</v>
      </c>
      <c r="D1245" s="18">
        <v>202</v>
      </c>
      <c r="E1245" s="18"/>
      <c r="F1245" s="20" t="s">
        <v>2295</v>
      </c>
      <c r="G1245" s="21">
        <v>9000000</v>
      </c>
      <c r="H1245" s="21">
        <v>8993010</v>
      </c>
      <c r="I1245" s="21">
        <v>8993010</v>
      </c>
      <c r="J1245" s="21">
        <v>8993010</v>
      </c>
    </row>
    <row r="1246" spans="1:10" ht="16.5" customHeight="1">
      <c r="A1246" s="2">
        <v>1243</v>
      </c>
      <c r="B1246" s="23">
        <v>4</v>
      </c>
      <c r="C1246" s="24" t="s">
        <v>2296</v>
      </c>
      <c r="D1246" s="23">
        <v>202</v>
      </c>
      <c r="E1246" s="23" t="s">
        <v>37</v>
      </c>
      <c r="F1246" s="25" t="s">
        <v>2297</v>
      </c>
      <c r="G1246" s="26">
        <v>9000000</v>
      </c>
      <c r="H1246" s="26">
        <v>8993010</v>
      </c>
      <c r="I1246" s="26">
        <v>8993010</v>
      </c>
      <c r="J1246" s="26">
        <v>8993010</v>
      </c>
    </row>
    <row r="1247" spans="1:10" ht="16.5" hidden="1" customHeight="1">
      <c r="A1247" s="2">
        <v>1244</v>
      </c>
      <c r="B1247" s="10"/>
      <c r="C1247" s="11" t="s">
        <v>2298</v>
      </c>
      <c r="D1247" s="10"/>
      <c r="E1247" s="10"/>
      <c r="F1247" s="12" t="s">
        <v>365</v>
      </c>
      <c r="G1247" s="13">
        <v>70655887</v>
      </c>
      <c r="H1247" s="13">
        <v>34680116.5</v>
      </c>
      <c r="I1247" s="13">
        <v>30968116.5</v>
      </c>
      <c r="J1247" s="13">
        <v>27489116.5</v>
      </c>
    </row>
    <row r="1248" spans="1:10" ht="16.5" hidden="1" customHeight="1">
      <c r="A1248" s="2">
        <v>1245</v>
      </c>
      <c r="B1248" s="18">
        <v>3</v>
      </c>
      <c r="C1248" s="19" t="s">
        <v>2299</v>
      </c>
      <c r="D1248" s="18">
        <v>195</v>
      </c>
      <c r="E1248" s="18"/>
      <c r="F1248" s="20" t="s">
        <v>2300</v>
      </c>
      <c r="G1248" s="21">
        <v>27655887</v>
      </c>
      <c r="H1248" s="21">
        <v>13916000</v>
      </c>
      <c r="I1248" s="21">
        <v>13916000</v>
      </c>
      <c r="J1248" s="21">
        <v>10437000</v>
      </c>
    </row>
    <row r="1249" spans="1:10" ht="16.5" customHeight="1">
      <c r="A1249" s="2">
        <v>1246</v>
      </c>
      <c r="B1249" s="23">
        <v>4</v>
      </c>
      <c r="C1249" s="24" t="s">
        <v>2301</v>
      </c>
      <c r="D1249" s="23">
        <v>195</v>
      </c>
      <c r="E1249" s="23" t="s">
        <v>25</v>
      </c>
      <c r="F1249" s="25" t="s">
        <v>2302</v>
      </c>
      <c r="G1249" s="26">
        <v>27655887</v>
      </c>
      <c r="H1249" s="26">
        <v>13916000</v>
      </c>
      <c r="I1249" s="26">
        <v>13916000</v>
      </c>
      <c r="J1249" s="26">
        <v>10437000</v>
      </c>
    </row>
    <row r="1250" spans="1:10" ht="16.5" hidden="1" customHeight="1">
      <c r="A1250" s="2">
        <v>1247</v>
      </c>
      <c r="B1250" s="18">
        <v>3</v>
      </c>
      <c r="C1250" s="19" t="s">
        <v>2303</v>
      </c>
      <c r="D1250" s="18">
        <v>198</v>
      </c>
      <c r="E1250" s="18"/>
      <c r="F1250" s="20" t="s">
        <v>2304</v>
      </c>
      <c r="G1250" s="21">
        <v>15000000</v>
      </c>
      <c r="H1250" s="21">
        <v>4054230.5</v>
      </c>
      <c r="I1250" s="21">
        <v>4054230.5</v>
      </c>
      <c r="J1250" s="21">
        <v>4054230.5</v>
      </c>
    </row>
    <row r="1251" spans="1:10" ht="16.5" customHeight="1">
      <c r="A1251" s="2">
        <v>1248</v>
      </c>
      <c r="B1251" s="23">
        <v>4</v>
      </c>
      <c r="C1251" s="24" t="s">
        <v>2305</v>
      </c>
      <c r="D1251" s="23">
        <v>198</v>
      </c>
      <c r="E1251" s="23" t="s">
        <v>25</v>
      </c>
      <c r="F1251" s="25" t="s">
        <v>2306</v>
      </c>
      <c r="G1251" s="26">
        <v>15000000</v>
      </c>
      <c r="H1251" s="26">
        <v>4054230.5</v>
      </c>
      <c r="I1251" s="26">
        <v>4054230.5</v>
      </c>
      <c r="J1251" s="26">
        <v>4054230.5</v>
      </c>
    </row>
    <row r="1252" spans="1:10" ht="16.5" hidden="1" customHeight="1">
      <c r="A1252" s="2">
        <v>1249</v>
      </c>
      <c r="B1252" s="18">
        <v>3</v>
      </c>
      <c r="C1252" s="19" t="s">
        <v>2307</v>
      </c>
      <c r="D1252" s="18">
        <v>198</v>
      </c>
      <c r="E1252" s="18"/>
      <c r="F1252" s="20" t="s">
        <v>2308</v>
      </c>
      <c r="G1252" s="21">
        <v>12000000</v>
      </c>
      <c r="H1252" s="21">
        <v>6078000</v>
      </c>
      <c r="I1252" s="21">
        <v>2366000</v>
      </c>
      <c r="J1252" s="21">
        <v>2366000</v>
      </c>
    </row>
    <row r="1253" spans="1:10" ht="16.5" customHeight="1">
      <c r="A1253" s="2">
        <v>1250</v>
      </c>
      <c r="B1253" s="23">
        <v>4</v>
      </c>
      <c r="C1253" s="24" t="s">
        <v>2309</v>
      </c>
      <c r="D1253" s="23">
        <v>198</v>
      </c>
      <c r="E1253" s="23" t="s">
        <v>25</v>
      </c>
      <c r="F1253" s="25" t="s">
        <v>2310</v>
      </c>
      <c r="G1253" s="26">
        <v>12000000</v>
      </c>
      <c r="H1253" s="26">
        <v>6078000</v>
      </c>
      <c r="I1253" s="26">
        <v>2366000</v>
      </c>
      <c r="J1253" s="26">
        <v>2366000</v>
      </c>
    </row>
    <row r="1254" spans="1:10" ht="16.5" hidden="1" customHeight="1">
      <c r="A1254" s="2">
        <v>1251</v>
      </c>
      <c r="B1254" s="18">
        <v>3</v>
      </c>
      <c r="C1254" s="19" t="s">
        <v>2311</v>
      </c>
      <c r="D1254" s="18">
        <v>197</v>
      </c>
      <c r="E1254" s="18"/>
      <c r="F1254" s="20" t="s">
        <v>2312</v>
      </c>
      <c r="G1254" s="21">
        <v>1000000</v>
      </c>
      <c r="H1254" s="21">
        <v>0</v>
      </c>
      <c r="I1254" s="21">
        <v>0</v>
      </c>
      <c r="J1254" s="21">
        <v>0</v>
      </c>
    </row>
    <row r="1255" spans="1:10" ht="16.5" customHeight="1">
      <c r="A1255" s="2">
        <v>1252</v>
      </c>
      <c r="B1255" s="23">
        <v>4</v>
      </c>
      <c r="C1255" s="24" t="s">
        <v>2313</v>
      </c>
      <c r="D1255" s="23">
        <v>197</v>
      </c>
      <c r="E1255" s="23" t="s">
        <v>25</v>
      </c>
      <c r="F1255" s="25" t="s">
        <v>2314</v>
      </c>
      <c r="G1255" s="26">
        <v>1000000</v>
      </c>
      <c r="H1255" s="26">
        <v>0</v>
      </c>
      <c r="I1255" s="26">
        <v>0</v>
      </c>
      <c r="J1255" s="26">
        <v>0</v>
      </c>
    </row>
    <row r="1256" spans="1:10" ht="16.5" hidden="1" customHeight="1">
      <c r="A1256" s="2">
        <v>1253</v>
      </c>
      <c r="B1256" s="18">
        <v>3</v>
      </c>
      <c r="C1256" s="19" t="s">
        <v>2315</v>
      </c>
      <c r="D1256" s="18">
        <v>201</v>
      </c>
      <c r="E1256" s="18"/>
      <c r="F1256" s="20" t="s">
        <v>2316</v>
      </c>
      <c r="G1256" s="21">
        <v>3000000</v>
      </c>
      <c r="H1256" s="21">
        <v>0</v>
      </c>
      <c r="I1256" s="21">
        <v>0</v>
      </c>
      <c r="J1256" s="21">
        <v>0</v>
      </c>
    </row>
    <row r="1257" spans="1:10" ht="16.5" customHeight="1">
      <c r="A1257" s="2">
        <v>1254</v>
      </c>
      <c r="B1257" s="23">
        <v>4</v>
      </c>
      <c r="C1257" s="24" t="s">
        <v>2317</v>
      </c>
      <c r="D1257" s="23">
        <v>201</v>
      </c>
      <c r="E1257" s="23" t="s">
        <v>25</v>
      </c>
      <c r="F1257" s="25" t="s">
        <v>2318</v>
      </c>
      <c r="G1257" s="26">
        <v>3000000</v>
      </c>
      <c r="H1257" s="26">
        <v>0</v>
      </c>
      <c r="I1257" s="26">
        <v>0</v>
      </c>
      <c r="J1257" s="26">
        <v>0</v>
      </c>
    </row>
    <row r="1258" spans="1:10" ht="16.5" hidden="1" customHeight="1">
      <c r="A1258" s="2">
        <v>1255</v>
      </c>
      <c r="B1258" s="18">
        <v>3</v>
      </c>
      <c r="C1258" s="19" t="s">
        <v>2319</v>
      </c>
      <c r="D1258" s="18">
        <v>203</v>
      </c>
      <c r="E1258" s="18"/>
      <c r="F1258" s="20" t="s">
        <v>2320</v>
      </c>
      <c r="G1258" s="21">
        <v>7000000</v>
      </c>
      <c r="H1258" s="21">
        <v>5631886</v>
      </c>
      <c r="I1258" s="21">
        <v>5631886</v>
      </c>
      <c r="J1258" s="21">
        <v>5631886</v>
      </c>
    </row>
    <row r="1259" spans="1:10" ht="16.5" customHeight="1">
      <c r="A1259" s="2">
        <v>1256</v>
      </c>
      <c r="B1259" s="23">
        <v>4</v>
      </c>
      <c r="C1259" s="24" t="s">
        <v>2321</v>
      </c>
      <c r="D1259" s="23">
        <v>203</v>
      </c>
      <c r="E1259" s="23" t="s">
        <v>25</v>
      </c>
      <c r="F1259" s="25" t="s">
        <v>2322</v>
      </c>
      <c r="G1259" s="26">
        <v>7000000</v>
      </c>
      <c r="H1259" s="26">
        <v>5631886</v>
      </c>
      <c r="I1259" s="26">
        <v>5631886</v>
      </c>
      <c r="J1259" s="26">
        <v>5631886</v>
      </c>
    </row>
    <row r="1260" spans="1:10" ht="16.5" hidden="1" customHeight="1">
      <c r="A1260" s="2">
        <v>1257</v>
      </c>
      <c r="B1260" s="18">
        <v>3</v>
      </c>
      <c r="C1260" s="19" t="s">
        <v>2323</v>
      </c>
      <c r="D1260" s="18">
        <v>198</v>
      </c>
      <c r="E1260" s="18"/>
      <c r="F1260" s="20" t="s">
        <v>2324</v>
      </c>
      <c r="G1260" s="21">
        <v>5000000</v>
      </c>
      <c r="H1260" s="21">
        <v>5000000</v>
      </c>
      <c r="I1260" s="21">
        <v>5000000</v>
      </c>
      <c r="J1260" s="21">
        <v>5000000</v>
      </c>
    </row>
    <row r="1261" spans="1:10" ht="16.5" customHeight="1">
      <c r="A1261" s="2">
        <v>1258</v>
      </c>
      <c r="B1261" s="23">
        <v>4</v>
      </c>
      <c r="C1261" s="24" t="s">
        <v>2325</v>
      </c>
      <c r="D1261" s="23">
        <v>198</v>
      </c>
      <c r="E1261" s="23" t="s">
        <v>37</v>
      </c>
      <c r="F1261" s="25" t="s">
        <v>2326</v>
      </c>
      <c r="G1261" s="26">
        <v>5000000</v>
      </c>
      <c r="H1261" s="26">
        <v>5000000</v>
      </c>
      <c r="I1261" s="26">
        <v>5000000</v>
      </c>
      <c r="J1261" s="26">
        <v>5000000</v>
      </c>
    </row>
    <row r="1262" spans="1:10" ht="16.5" hidden="1" customHeight="1">
      <c r="A1262" s="2">
        <v>1259</v>
      </c>
      <c r="B1262" s="10"/>
      <c r="C1262" s="11" t="s">
        <v>2327</v>
      </c>
      <c r="D1262" s="10"/>
      <c r="E1262" s="10"/>
      <c r="F1262" s="12" t="s">
        <v>2328</v>
      </c>
      <c r="G1262" s="13">
        <v>5439125490.0100002</v>
      </c>
      <c r="H1262" s="13">
        <v>5380545938.1300001</v>
      </c>
      <c r="I1262" s="13">
        <v>2043317379</v>
      </c>
      <c r="J1262" s="13">
        <v>1978715139</v>
      </c>
    </row>
    <row r="1263" spans="1:10" ht="16.5" hidden="1" customHeight="1">
      <c r="A1263" s="2">
        <v>1260</v>
      </c>
      <c r="B1263" s="14">
        <v>2</v>
      </c>
      <c r="C1263" s="15" t="s">
        <v>2329</v>
      </c>
      <c r="D1263" s="14"/>
      <c r="E1263" s="14"/>
      <c r="F1263" s="16" t="s">
        <v>2330</v>
      </c>
      <c r="G1263" s="17">
        <v>3272637159.3899999</v>
      </c>
      <c r="H1263" s="17">
        <v>3214057607.5100002</v>
      </c>
      <c r="I1263" s="17">
        <v>2043317379</v>
      </c>
      <c r="J1263" s="17">
        <v>1978715139</v>
      </c>
    </row>
    <row r="1264" spans="1:10" ht="16.5" hidden="1" customHeight="1">
      <c r="A1264" s="2">
        <v>1261</v>
      </c>
      <c r="B1264" s="36"/>
      <c r="C1264" s="37" t="s">
        <v>2331</v>
      </c>
      <c r="D1264" s="36"/>
      <c r="E1264" s="36"/>
      <c r="F1264" s="38" t="s">
        <v>2332</v>
      </c>
      <c r="G1264" s="39">
        <v>118044926.86</v>
      </c>
      <c r="H1264" s="39">
        <v>118044926.86</v>
      </c>
      <c r="I1264" s="39">
        <v>0</v>
      </c>
      <c r="J1264" s="39">
        <v>0</v>
      </c>
    </row>
    <row r="1265" spans="1:10" ht="16.5" hidden="1" customHeight="1">
      <c r="A1265" s="2">
        <v>1262</v>
      </c>
      <c r="B1265" s="40">
        <v>3</v>
      </c>
      <c r="C1265" s="41" t="s">
        <v>2333</v>
      </c>
      <c r="D1265" s="40">
        <v>205</v>
      </c>
      <c r="E1265" s="40"/>
      <c r="F1265" s="42" t="s">
        <v>2334</v>
      </c>
      <c r="G1265" s="43">
        <v>118044926.86</v>
      </c>
      <c r="H1265" s="43">
        <v>118044926.86</v>
      </c>
      <c r="I1265" s="43">
        <v>0</v>
      </c>
      <c r="J1265" s="43">
        <v>0</v>
      </c>
    </row>
    <row r="1266" spans="1:10" ht="16.5" customHeight="1">
      <c r="A1266" s="2">
        <v>1263</v>
      </c>
      <c r="B1266" s="44">
        <v>4</v>
      </c>
      <c r="C1266" s="45" t="s">
        <v>2335</v>
      </c>
      <c r="D1266" s="44">
        <v>205</v>
      </c>
      <c r="E1266" s="44" t="s">
        <v>25</v>
      </c>
      <c r="F1266" s="46" t="s">
        <v>2336</v>
      </c>
      <c r="G1266" s="47">
        <v>118044926.86</v>
      </c>
      <c r="H1266" s="47">
        <v>118044926.86</v>
      </c>
      <c r="I1266" s="47">
        <v>0</v>
      </c>
      <c r="J1266" s="47">
        <v>0</v>
      </c>
    </row>
    <row r="1267" spans="1:10" ht="16.5" hidden="1" customHeight="1">
      <c r="A1267" s="2">
        <v>1264</v>
      </c>
      <c r="B1267" s="10"/>
      <c r="C1267" s="11" t="s">
        <v>2337</v>
      </c>
      <c r="D1267" s="10"/>
      <c r="E1267" s="10"/>
      <c r="F1267" s="12" t="s">
        <v>2338</v>
      </c>
      <c r="G1267" s="13">
        <v>19500000</v>
      </c>
      <c r="H1267" s="13">
        <v>19500000</v>
      </c>
      <c r="I1267" s="13">
        <v>0</v>
      </c>
      <c r="J1267" s="13">
        <v>0</v>
      </c>
    </row>
    <row r="1268" spans="1:10" ht="16.5" hidden="1" customHeight="1">
      <c r="A1268" s="2">
        <v>1265</v>
      </c>
      <c r="B1268" s="18">
        <v>3</v>
      </c>
      <c r="C1268" s="19" t="s">
        <v>2339</v>
      </c>
      <c r="D1268" s="18">
        <v>206</v>
      </c>
      <c r="E1268" s="18"/>
      <c r="F1268" s="20" t="s">
        <v>2340</v>
      </c>
      <c r="G1268" s="21">
        <v>19500000</v>
      </c>
      <c r="H1268" s="21">
        <v>19500000</v>
      </c>
      <c r="I1268" s="21">
        <v>0</v>
      </c>
      <c r="J1268" s="21">
        <v>0</v>
      </c>
    </row>
    <row r="1269" spans="1:10" ht="16.5" customHeight="1">
      <c r="A1269" s="2">
        <v>1266</v>
      </c>
      <c r="B1269" s="23">
        <v>4</v>
      </c>
      <c r="C1269" s="24" t="s">
        <v>2341</v>
      </c>
      <c r="D1269" s="23">
        <v>206</v>
      </c>
      <c r="E1269" s="23" t="s">
        <v>25</v>
      </c>
      <c r="F1269" s="25" t="s">
        <v>2342</v>
      </c>
      <c r="G1269" s="26">
        <v>19500000</v>
      </c>
      <c r="H1269" s="26">
        <v>19500000</v>
      </c>
      <c r="I1269" s="26">
        <v>0</v>
      </c>
      <c r="J1269" s="26">
        <v>0</v>
      </c>
    </row>
    <row r="1270" spans="1:10" ht="16.5" hidden="1" customHeight="1">
      <c r="A1270" s="2">
        <v>1267</v>
      </c>
      <c r="B1270" s="10"/>
      <c r="C1270" s="11" t="s">
        <v>2343</v>
      </c>
      <c r="D1270" s="10"/>
      <c r="E1270" s="10"/>
      <c r="F1270" s="12" t="s">
        <v>658</v>
      </c>
      <c r="G1270" s="13">
        <v>85533700</v>
      </c>
      <c r="H1270" s="13">
        <v>85533700</v>
      </c>
      <c r="I1270" s="13">
        <v>24790000</v>
      </c>
      <c r="J1270" s="13">
        <v>24790000</v>
      </c>
    </row>
    <row r="1271" spans="1:10" ht="16.5" hidden="1" customHeight="1">
      <c r="A1271" s="2">
        <v>1268</v>
      </c>
      <c r="B1271" s="18">
        <v>3</v>
      </c>
      <c r="C1271" s="19" t="s">
        <v>2344</v>
      </c>
      <c r="D1271" s="18">
        <v>206</v>
      </c>
      <c r="E1271" s="18"/>
      <c r="F1271" s="20" t="s">
        <v>2345</v>
      </c>
      <c r="G1271" s="21">
        <v>60000000</v>
      </c>
      <c r="H1271" s="21">
        <v>60000000</v>
      </c>
      <c r="I1271" s="21">
        <v>0</v>
      </c>
      <c r="J1271" s="21">
        <v>0</v>
      </c>
    </row>
    <row r="1272" spans="1:10" ht="16.5" customHeight="1">
      <c r="A1272" s="2">
        <v>1269</v>
      </c>
      <c r="B1272" s="23">
        <v>4</v>
      </c>
      <c r="C1272" s="24" t="s">
        <v>2346</v>
      </c>
      <c r="D1272" s="23">
        <v>206</v>
      </c>
      <c r="E1272" s="23" t="s">
        <v>25</v>
      </c>
      <c r="F1272" s="25" t="s">
        <v>2347</v>
      </c>
      <c r="G1272" s="26">
        <v>60000000</v>
      </c>
      <c r="H1272" s="26">
        <v>60000000</v>
      </c>
      <c r="I1272" s="26">
        <v>0</v>
      </c>
      <c r="J1272" s="26">
        <v>0</v>
      </c>
    </row>
    <row r="1273" spans="1:10" ht="16.5" hidden="1" customHeight="1">
      <c r="A1273" s="2">
        <v>1270</v>
      </c>
      <c r="B1273" s="18">
        <v>3</v>
      </c>
      <c r="C1273" s="19" t="s">
        <v>2348</v>
      </c>
      <c r="D1273" s="18">
        <v>207</v>
      </c>
      <c r="E1273" s="18"/>
      <c r="F1273" s="20" t="s">
        <v>2349</v>
      </c>
      <c r="G1273" s="21">
        <v>0</v>
      </c>
      <c r="H1273" s="21">
        <v>0</v>
      </c>
      <c r="I1273" s="21">
        <v>0</v>
      </c>
      <c r="J1273" s="21">
        <v>0</v>
      </c>
    </row>
    <row r="1274" spans="1:10" ht="16.5" customHeight="1">
      <c r="A1274" s="2">
        <v>1271</v>
      </c>
      <c r="B1274" s="23">
        <v>4</v>
      </c>
      <c r="C1274" s="24" t="s">
        <v>2350</v>
      </c>
      <c r="D1274" s="23">
        <v>207</v>
      </c>
      <c r="E1274" s="23" t="s">
        <v>25</v>
      </c>
      <c r="F1274" s="25" t="s">
        <v>2351</v>
      </c>
      <c r="G1274" s="26">
        <v>0</v>
      </c>
      <c r="H1274" s="26">
        <v>0</v>
      </c>
      <c r="I1274" s="26">
        <v>0</v>
      </c>
      <c r="J1274" s="26">
        <v>0</v>
      </c>
    </row>
    <row r="1275" spans="1:10" ht="16.5" hidden="1" customHeight="1">
      <c r="A1275" s="2">
        <v>1272</v>
      </c>
      <c r="B1275" s="18">
        <v>3</v>
      </c>
      <c r="C1275" s="19" t="s">
        <v>2352</v>
      </c>
      <c r="D1275" s="18">
        <v>207</v>
      </c>
      <c r="E1275" s="18"/>
      <c r="F1275" s="20" t="s">
        <v>2353</v>
      </c>
      <c r="G1275" s="21">
        <v>25533700</v>
      </c>
      <c r="H1275" s="21">
        <v>25533700</v>
      </c>
      <c r="I1275" s="21">
        <v>24790000</v>
      </c>
      <c r="J1275" s="21">
        <v>24790000</v>
      </c>
    </row>
    <row r="1276" spans="1:10" ht="16.5" customHeight="1">
      <c r="A1276" s="2">
        <v>1273</v>
      </c>
      <c r="B1276" s="23">
        <v>4</v>
      </c>
      <c r="C1276" s="24" t="s">
        <v>2354</v>
      </c>
      <c r="D1276" s="23">
        <v>207</v>
      </c>
      <c r="E1276" s="23" t="s">
        <v>25</v>
      </c>
      <c r="F1276" s="25" t="s">
        <v>2355</v>
      </c>
      <c r="G1276" s="26">
        <v>25533700</v>
      </c>
      <c r="H1276" s="26">
        <v>25533700</v>
      </c>
      <c r="I1276" s="26">
        <v>24790000</v>
      </c>
      <c r="J1276" s="26">
        <v>24790000</v>
      </c>
    </row>
    <row r="1277" spans="1:10" ht="16.5" hidden="1" customHeight="1">
      <c r="A1277" s="2">
        <v>1274</v>
      </c>
      <c r="B1277" s="10"/>
      <c r="C1277" s="11" t="s">
        <v>2356</v>
      </c>
      <c r="D1277" s="10"/>
      <c r="E1277" s="10"/>
      <c r="F1277" s="12" t="s">
        <v>165</v>
      </c>
      <c r="G1277" s="13">
        <v>967226678.02999997</v>
      </c>
      <c r="H1277" s="13">
        <v>915627004.32000005</v>
      </c>
      <c r="I1277" s="13">
        <v>223719485</v>
      </c>
      <c r="J1277" s="13">
        <v>223719485</v>
      </c>
    </row>
    <row r="1278" spans="1:10" ht="16.5" hidden="1" customHeight="1">
      <c r="A1278" s="2">
        <v>1275</v>
      </c>
      <c r="B1278" s="18">
        <v>3</v>
      </c>
      <c r="C1278" s="19" t="s">
        <v>2357</v>
      </c>
      <c r="D1278" s="18">
        <v>204</v>
      </c>
      <c r="E1278" s="18"/>
      <c r="F1278" s="20" t="s">
        <v>2358</v>
      </c>
      <c r="G1278" s="21">
        <v>149495988</v>
      </c>
      <c r="H1278" s="21">
        <v>149495988</v>
      </c>
      <c r="I1278" s="21">
        <v>143719485</v>
      </c>
      <c r="J1278" s="21">
        <v>143719485</v>
      </c>
    </row>
    <row r="1279" spans="1:10" ht="16.5" customHeight="1">
      <c r="A1279" s="2">
        <v>1276</v>
      </c>
      <c r="B1279" s="23">
        <v>4</v>
      </c>
      <c r="C1279" s="24" t="s">
        <v>2359</v>
      </c>
      <c r="D1279" s="23">
        <v>204</v>
      </c>
      <c r="E1279" s="23" t="s">
        <v>25</v>
      </c>
      <c r="F1279" s="25" t="s">
        <v>2360</v>
      </c>
      <c r="G1279" s="26">
        <v>149495988</v>
      </c>
      <c r="H1279" s="26">
        <v>149495988</v>
      </c>
      <c r="I1279" s="26">
        <v>143719485</v>
      </c>
      <c r="J1279" s="26">
        <v>143719485</v>
      </c>
    </row>
    <row r="1280" spans="1:10" ht="16.5" hidden="1" customHeight="1">
      <c r="A1280" s="2">
        <v>1277</v>
      </c>
      <c r="B1280" s="18">
        <v>3</v>
      </c>
      <c r="C1280" s="19" t="s">
        <v>2361</v>
      </c>
      <c r="D1280" s="18">
        <v>206</v>
      </c>
      <c r="E1280" s="18"/>
      <c r="F1280" s="20" t="s">
        <v>2362</v>
      </c>
      <c r="G1280" s="21">
        <v>80000000</v>
      </c>
      <c r="H1280" s="21">
        <v>80000000</v>
      </c>
      <c r="I1280" s="21">
        <v>80000000</v>
      </c>
      <c r="J1280" s="21">
        <v>80000000</v>
      </c>
    </row>
    <row r="1281" spans="1:10" ht="16.5" customHeight="1">
      <c r="A1281" s="2">
        <v>1278</v>
      </c>
      <c r="B1281" s="23">
        <v>4</v>
      </c>
      <c r="C1281" s="24" t="s">
        <v>2363</v>
      </c>
      <c r="D1281" s="23">
        <v>206</v>
      </c>
      <c r="E1281" s="23" t="s">
        <v>25</v>
      </c>
      <c r="F1281" s="25" t="s">
        <v>2364</v>
      </c>
      <c r="G1281" s="26">
        <v>80000000</v>
      </c>
      <c r="H1281" s="26">
        <v>80000000</v>
      </c>
      <c r="I1281" s="26">
        <v>80000000</v>
      </c>
      <c r="J1281" s="26">
        <v>80000000</v>
      </c>
    </row>
    <row r="1282" spans="1:10" ht="16.5" hidden="1" customHeight="1">
      <c r="A1282" s="2">
        <v>1279</v>
      </c>
      <c r="B1282" s="18">
        <v>3</v>
      </c>
      <c r="C1282" s="19" t="s">
        <v>2365</v>
      </c>
      <c r="D1282" s="18">
        <v>201</v>
      </c>
      <c r="E1282" s="18"/>
      <c r="F1282" s="20" t="s">
        <v>2366</v>
      </c>
      <c r="G1282" s="21">
        <v>620408071.33000004</v>
      </c>
      <c r="H1282" s="21">
        <v>577014421.27999997</v>
      </c>
      <c r="I1282" s="21">
        <v>0</v>
      </c>
      <c r="J1282" s="21">
        <v>0</v>
      </c>
    </row>
    <row r="1283" spans="1:10" ht="16.5" customHeight="1">
      <c r="A1283" s="2">
        <v>1280</v>
      </c>
      <c r="B1283" s="23">
        <v>4</v>
      </c>
      <c r="C1283" s="24" t="s">
        <v>2367</v>
      </c>
      <c r="D1283" s="23">
        <v>201</v>
      </c>
      <c r="E1283" s="23" t="s">
        <v>37</v>
      </c>
      <c r="F1283" s="25" t="s">
        <v>2368</v>
      </c>
      <c r="G1283" s="26">
        <v>620408071.33000004</v>
      </c>
      <c r="H1283" s="26">
        <v>577014421.27999997</v>
      </c>
      <c r="I1283" s="26">
        <v>0</v>
      </c>
      <c r="J1283" s="26">
        <v>0</v>
      </c>
    </row>
    <row r="1284" spans="1:10" ht="16.5" hidden="1" customHeight="1">
      <c r="A1284" s="2">
        <v>1281</v>
      </c>
      <c r="B1284" s="18">
        <v>3</v>
      </c>
      <c r="C1284" s="19" t="s">
        <v>2369</v>
      </c>
      <c r="D1284" s="18">
        <v>201</v>
      </c>
      <c r="E1284" s="18"/>
      <c r="F1284" s="20" t="s">
        <v>2370</v>
      </c>
      <c r="G1284" s="21">
        <v>117322618.7</v>
      </c>
      <c r="H1284" s="21">
        <v>109116595.04000001</v>
      </c>
      <c r="I1284" s="21">
        <v>0</v>
      </c>
      <c r="J1284" s="21">
        <v>0</v>
      </c>
    </row>
    <row r="1285" spans="1:10" ht="16.5" customHeight="1">
      <c r="A1285" s="2">
        <v>1282</v>
      </c>
      <c r="B1285" s="23">
        <v>4</v>
      </c>
      <c r="C1285" s="24" t="s">
        <v>2371</v>
      </c>
      <c r="D1285" s="23">
        <v>201</v>
      </c>
      <c r="E1285" s="23" t="s">
        <v>37</v>
      </c>
      <c r="F1285" s="25" t="s">
        <v>2372</v>
      </c>
      <c r="G1285" s="26">
        <v>117322618.7</v>
      </c>
      <c r="H1285" s="26">
        <v>109116595.04000001</v>
      </c>
      <c r="I1285" s="26">
        <v>0</v>
      </c>
      <c r="J1285" s="26">
        <v>0</v>
      </c>
    </row>
    <row r="1286" spans="1:10" ht="16.5" hidden="1" customHeight="1">
      <c r="A1286" s="2">
        <v>1283</v>
      </c>
      <c r="B1286" s="10"/>
      <c r="C1286" s="11" t="s">
        <v>2373</v>
      </c>
      <c r="D1286" s="10"/>
      <c r="E1286" s="10"/>
      <c r="F1286" s="12" t="s">
        <v>365</v>
      </c>
      <c r="G1286" s="13">
        <v>2082331854.5</v>
      </c>
      <c r="H1286" s="13">
        <v>2075351976.3299999</v>
      </c>
      <c r="I1286" s="13">
        <v>1794807894</v>
      </c>
      <c r="J1286" s="13">
        <v>1730205654</v>
      </c>
    </row>
    <row r="1287" spans="1:10" ht="16.5" hidden="1" customHeight="1">
      <c r="A1287" s="2">
        <v>1284</v>
      </c>
      <c r="B1287" s="18">
        <v>3</v>
      </c>
      <c r="C1287" s="19" t="s">
        <v>2374</v>
      </c>
      <c r="D1287" s="18">
        <v>205</v>
      </c>
      <c r="E1287" s="18"/>
      <c r="F1287" s="20" t="s">
        <v>2375</v>
      </c>
      <c r="G1287" s="21">
        <v>118800000</v>
      </c>
      <c r="H1287" s="21">
        <v>118800000</v>
      </c>
      <c r="I1287" s="21">
        <v>77535498</v>
      </c>
      <c r="J1287" s="21">
        <v>77535498</v>
      </c>
    </row>
    <row r="1288" spans="1:10" ht="16.5" customHeight="1">
      <c r="A1288" s="2">
        <v>1285</v>
      </c>
      <c r="B1288" s="23">
        <v>4</v>
      </c>
      <c r="C1288" s="24" t="s">
        <v>2376</v>
      </c>
      <c r="D1288" s="23">
        <v>205</v>
      </c>
      <c r="E1288" s="23" t="s">
        <v>25</v>
      </c>
      <c r="F1288" s="25" t="s">
        <v>2377</v>
      </c>
      <c r="G1288" s="26">
        <v>118800000</v>
      </c>
      <c r="H1288" s="26">
        <v>118800000</v>
      </c>
      <c r="I1288" s="26">
        <v>77535498</v>
      </c>
      <c r="J1288" s="26">
        <v>77535498</v>
      </c>
    </row>
    <row r="1289" spans="1:10" ht="16.5" hidden="1" customHeight="1">
      <c r="A1289" s="2">
        <v>1286</v>
      </c>
      <c r="B1289" s="18">
        <v>3</v>
      </c>
      <c r="C1289" s="19" t="s">
        <v>2378</v>
      </c>
      <c r="D1289" s="18">
        <v>205</v>
      </c>
      <c r="E1289" s="18"/>
      <c r="F1289" s="20" t="s">
        <v>2379</v>
      </c>
      <c r="G1289" s="21">
        <v>106993614</v>
      </c>
      <c r="H1289" s="21">
        <v>106993614</v>
      </c>
      <c r="I1289" s="21">
        <v>59254020</v>
      </c>
      <c r="J1289" s="21">
        <v>59254020</v>
      </c>
    </row>
    <row r="1290" spans="1:10" ht="16.5" customHeight="1">
      <c r="A1290" s="2">
        <v>1287</v>
      </c>
      <c r="B1290" s="23">
        <v>4</v>
      </c>
      <c r="C1290" s="24" t="s">
        <v>2380</v>
      </c>
      <c r="D1290" s="23">
        <v>205</v>
      </c>
      <c r="E1290" s="23" t="s">
        <v>25</v>
      </c>
      <c r="F1290" s="25" t="s">
        <v>2381</v>
      </c>
      <c r="G1290" s="26">
        <v>106993614</v>
      </c>
      <c r="H1290" s="26">
        <v>106993614</v>
      </c>
      <c r="I1290" s="26">
        <v>59254020</v>
      </c>
      <c r="J1290" s="26">
        <v>59254020</v>
      </c>
    </row>
    <row r="1291" spans="1:10" ht="16.5" hidden="1" customHeight="1">
      <c r="A1291" s="2">
        <v>1288</v>
      </c>
      <c r="B1291" s="18">
        <v>3</v>
      </c>
      <c r="C1291" s="19" t="s">
        <v>2382</v>
      </c>
      <c r="D1291" s="18">
        <v>205</v>
      </c>
      <c r="E1291" s="18"/>
      <c r="F1291" s="20" t="s">
        <v>2379</v>
      </c>
      <c r="G1291" s="21">
        <v>3085</v>
      </c>
      <c r="H1291" s="21">
        <v>0</v>
      </c>
      <c r="I1291" s="21">
        <v>0</v>
      </c>
      <c r="J1291" s="21">
        <v>0</v>
      </c>
    </row>
    <row r="1292" spans="1:10" ht="16.5" customHeight="1">
      <c r="A1292" s="2">
        <v>1289</v>
      </c>
      <c r="B1292" s="23">
        <v>4</v>
      </c>
      <c r="C1292" s="24" t="s">
        <v>2383</v>
      </c>
      <c r="D1292" s="23">
        <v>205</v>
      </c>
      <c r="E1292" s="23" t="s">
        <v>2384</v>
      </c>
      <c r="F1292" s="25" t="s">
        <v>2385</v>
      </c>
      <c r="G1292" s="26">
        <v>3085</v>
      </c>
      <c r="H1292" s="26">
        <v>0</v>
      </c>
      <c r="I1292" s="26">
        <v>0</v>
      </c>
      <c r="J1292" s="26">
        <v>0</v>
      </c>
    </row>
    <row r="1293" spans="1:10" ht="16.5" hidden="1" customHeight="1">
      <c r="A1293" s="2">
        <v>1290</v>
      </c>
      <c r="B1293" s="18">
        <v>3</v>
      </c>
      <c r="C1293" s="19" t="s">
        <v>2386</v>
      </c>
      <c r="D1293" s="18">
        <v>204</v>
      </c>
      <c r="E1293" s="18"/>
      <c r="F1293" s="20" t="s">
        <v>2387</v>
      </c>
      <c r="G1293" s="21">
        <v>874070238</v>
      </c>
      <c r="H1293" s="21">
        <v>874070000</v>
      </c>
      <c r="I1293" s="21">
        <v>800000000</v>
      </c>
      <c r="J1293" s="21">
        <v>800000000</v>
      </c>
    </row>
    <row r="1294" spans="1:10" ht="16.5" customHeight="1">
      <c r="A1294" s="2">
        <v>1291</v>
      </c>
      <c r="B1294" s="23">
        <v>4</v>
      </c>
      <c r="C1294" s="24" t="s">
        <v>2388</v>
      </c>
      <c r="D1294" s="23">
        <v>204</v>
      </c>
      <c r="E1294" s="23" t="s">
        <v>25</v>
      </c>
      <c r="F1294" s="25" t="s">
        <v>2389</v>
      </c>
      <c r="G1294" s="26">
        <v>874070238</v>
      </c>
      <c r="H1294" s="26">
        <v>874070000</v>
      </c>
      <c r="I1294" s="26">
        <v>800000000</v>
      </c>
      <c r="J1294" s="26">
        <v>800000000</v>
      </c>
    </row>
    <row r="1295" spans="1:10" ht="16.5" hidden="1" customHeight="1">
      <c r="A1295" s="2">
        <v>1292</v>
      </c>
      <c r="B1295" s="18">
        <v>3</v>
      </c>
      <c r="C1295" s="19" t="s">
        <v>2390</v>
      </c>
      <c r="D1295" s="18">
        <v>204</v>
      </c>
      <c r="E1295" s="18"/>
      <c r="F1295" s="20" t="s">
        <v>2391</v>
      </c>
      <c r="G1295" s="21">
        <v>79222907</v>
      </c>
      <c r="H1295" s="21">
        <v>79222907</v>
      </c>
      <c r="I1295" s="21">
        <v>78066040</v>
      </c>
      <c r="J1295" s="21">
        <v>74963600</v>
      </c>
    </row>
    <row r="1296" spans="1:10" ht="16.5" customHeight="1">
      <c r="A1296" s="2">
        <v>1293</v>
      </c>
      <c r="B1296" s="23">
        <v>4</v>
      </c>
      <c r="C1296" s="24" t="s">
        <v>2392</v>
      </c>
      <c r="D1296" s="23">
        <v>204</v>
      </c>
      <c r="E1296" s="23" t="s">
        <v>25</v>
      </c>
      <c r="F1296" s="25" t="s">
        <v>2393</v>
      </c>
      <c r="G1296" s="26">
        <v>79222907</v>
      </c>
      <c r="H1296" s="26">
        <v>79222907</v>
      </c>
      <c r="I1296" s="26">
        <v>78066040</v>
      </c>
      <c r="J1296" s="26">
        <v>74963600</v>
      </c>
    </row>
    <row r="1297" spans="1:10" ht="16.5" hidden="1" customHeight="1">
      <c r="A1297" s="2">
        <v>1294</v>
      </c>
      <c r="B1297" s="18">
        <v>3</v>
      </c>
      <c r="C1297" s="19" t="s">
        <v>2394</v>
      </c>
      <c r="D1297" s="18">
        <v>206</v>
      </c>
      <c r="E1297" s="18"/>
      <c r="F1297" s="20" t="s">
        <v>2395</v>
      </c>
      <c r="G1297" s="21">
        <v>52856624</v>
      </c>
      <c r="H1297" s="21">
        <v>52856624</v>
      </c>
      <c r="I1297" s="21">
        <v>49941700</v>
      </c>
      <c r="J1297" s="21">
        <v>49941700</v>
      </c>
    </row>
    <row r="1298" spans="1:10" ht="16.5" customHeight="1">
      <c r="A1298" s="2">
        <v>1295</v>
      </c>
      <c r="B1298" s="23">
        <v>4</v>
      </c>
      <c r="C1298" s="24" t="s">
        <v>2396</v>
      </c>
      <c r="D1298" s="23">
        <v>206</v>
      </c>
      <c r="E1298" s="23" t="s">
        <v>25</v>
      </c>
      <c r="F1298" s="25" t="s">
        <v>2397</v>
      </c>
      <c r="G1298" s="26">
        <v>52856624</v>
      </c>
      <c r="H1298" s="26">
        <v>52856624</v>
      </c>
      <c r="I1298" s="26">
        <v>49941700</v>
      </c>
      <c r="J1298" s="26">
        <v>49941700</v>
      </c>
    </row>
    <row r="1299" spans="1:10" ht="16.5" hidden="1" customHeight="1">
      <c r="A1299" s="2">
        <v>1296</v>
      </c>
      <c r="B1299" s="18">
        <v>3</v>
      </c>
      <c r="C1299" s="19" t="s">
        <v>2398</v>
      </c>
      <c r="D1299" s="18">
        <v>204</v>
      </c>
      <c r="E1299" s="18"/>
      <c r="F1299" s="20" t="s">
        <v>2399</v>
      </c>
      <c r="G1299" s="21">
        <v>51680000</v>
      </c>
      <c r="H1299" s="21">
        <v>51680000</v>
      </c>
      <c r="I1299" s="21">
        <v>25740000</v>
      </c>
      <c r="J1299" s="21">
        <v>25740000</v>
      </c>
    </row>
    <row r="1300" spans="1:10" ht="16.5" customHeight="1">
      <c r="A1300" s="2">
        <v>1297</v>
      </c>
      <c r="B1300" s="23">
        <v>4</v>
      </c>
      <c r="C1300" s="24" t="s">
        <v>2400</v>
      </c>
      <c r="D1300" s="23">
        <v>204</v>
      </c>
      <c r="E1300" s="23" t="s">
        <v>25</v>
      </c>
      <c r="F1300" s="25" t="s">
        <v>2401</v>
      </c>
      <c r="G1300" s="26">
        <v>51680000</v>
      </c>
      <c r="H1300" s="26">
        <v>51680000</v>
      </c>
      <c r="I1300" s="26">
        <v>25740000</v>
      </c>
      <c r="J1300" s="26">
        <v>25740000</v>
      </c>
    </row>
    <row r="1301" spans="1:10" ht="16.5" hidden="1" customHeight="1">
      <c r="A1301" s="2">
        <v>1298</v>
      </c>
      <c r="B1301" s="18">
        <v>3</v>
      </c>
      <c r="C1301" s="19" t="s">
        <v>2402</v>
      </c>
      <c r="D1301" s="18">
        <v>206</v>
      </c>
      <c r="E1301" s="18"/>
      <c r="F1301" s="20" t="s">
        <v>2403</v>
      </c>
      <c r="G1301" s="21">
        <v>0</v>
      </c>
      <c r="H1301" s="21">
        <v>0</v>
      </c>
      <c r="I1301" s="21">
        <v>0</v>
      </c>
      <c r="J1301" s="21">
        <v>0</v>
      </c>
    </row>
    <row r="1302" spans="1:10" ht="16.5" customHeight="1">
      <c r="A1302" s="2">
        <v>1299</v>
      </c>
      <c r="B1302" s="23">
        <v>4</v>
      </c>
      <c r="C1302" s="24" t="s">
        <v>2404</v>
      </c>
      <c r="D1302" s="23">
        <v>206</v>
      </c>
      <c r="E1302" s="23" t="s">
        <v>25</v>
      </c>
      <c r="F1302" s="25" t="s">
        <v>2405</v>
      </c>
      <c r="G1302" s="26">
        <v>0</v>
      </c>
      <c r="H1302" s="26">
        <v>0</v>
      </c>
      <c r="I1302" s="26">
        <v>0</v>
      </c>
      <c r="J1302" s="26">
        <v>0</v>
      </c>
    </row>
    <row r="1303" spans="1:10" ht="16.5" hidden="1" customHeight="1">
      <c r="A1303" s="2">
        <v>1300</v>
      </c>
      <c r="B1303" s="18">
        <v>3</v>
      </c>
      <c r="C1303" s="19" t="s">
        <v>2406</v>
      </c>
      <c r="D1303" s="18">
        <v>204</v>
      </c>
      <c r="E1303" s="18"/>
      <c r="F1303" s="20" t="s">
        <v>2407</v>
      </c>
      <c r="G1303" s="21">
        <v>0</v>
      </c>
      <c r="H1303" s="21">
        <v>0</v>
      </c>
      <c r="I1303" s="21">
        <v>0</v>
      </c>
      <c r="J1303" s="21">
        <v>0</v>
      </c>
    </row>
    <row r="1304" spans="1:10" ht="16.5" customHeight="1">
      <c r="A1304" s="2">
        <v>1301</v>
      </c>
      <c r="B1304" s="23">
        <v>4</v>
      </c>
      <c r="C1304" s="24" t="s">
        <v>2408</v>
      </c>
      <c r="D1304" s="23">
        <v>204</v>
      </c>
      <c r="E1304" s="23" t="s">
        <v>25</v>
      </c>
      <c r="F1304" s="25" t="s">
        <v>2409</v>
      </c>
      <c r="G1304" s="26">
        <v>0</v>
      </c>
      <c r="H1304" s="26">
        <v>0</v>
      </c>
      <c r="I1304" s="26">
        <v>0</v>
      </c>
      <c r="J1304" s="26">
        <v>0</v>
      </c>
    </row>
    <row r="1305" spans="1:10" ht="16.5" hidden="1" customHeight="1">
      <c r="A1305" s="2">
        <v>1302</v>
      </c>
      <c r="B1305" s="18">
        <v>3</v>
      </c>
      <c r="C1305" s="19" t="s">
        <v>2410</v>
      </c>
      <c r="D1305" s="18">
        <v>206</v>
      </c>
      <c r="E1305" s="18"/>
      <c r="F1305" s="20" t="s">
        <v>2411</v>
      </c>
      <c r="G1305" s="21">
        <v>10733200</v>
      </c>
      <c r="H1305" s="21">
        <v>10733200</v>
      </c>
      <c r="I1305" s="21">
        <v>0</v>
      </c>
      <c r="J1305" s="21">
        <v>0</v>
      </c>
    </row>
    <row r="1306" spans="1:10" ht="16.5" customHeight="1">
      <c r="A1306" s="2">
        <v>1303</v>
      </c>
      <c r="B1306" s="23">
        <v>4</v>
      </c>
      <c r="C1306" s="24" t="s">
        <v>2412</v>
      </c>
      <c r="D1306" s="23">
        <v>206</v>
      </c>
      <c r="E1306" s="23" t="s">
        <v>25</v>
      </c>
      <c r="F1306" s="25" t="s">
        <v>2413</v>
      </c>
      <c r="G1306" s="26">
        <v>10733200</v>
      </c>
      <c r="H1306" s="26">
        <v>10733200</v>
      </c>
      <c r="I1306" s="26">
        <v>0</v>
      </c>
      <c r="J1306" s="26">
        <v>0</v>
      </c>
    </row>
    <row r="1307" spans="1:10" ht="16.5" hidden="1" customHeight="1">
      <c r="A1307" s="2">
        <v>1304</v>
      </c>
      <c r="B1307" s="18">
        <v>3</v>
      </c>
      <c r="C1307" s="19" t="s">
        <v>2414</v>
      </c>
      <c r="D1307" s="18">
        <v>205</v>
      </c>
      <c r="E1307" s="18"/>
      <c r="F1307" s="20" t="s">
        <v>2415</v>
      </c>
      <c r="G1307" s="21">
        <v>604828766.33000004</v>
      </c>
      <c r="H1307" s="21">
        <v>604828766.33000004</v>
      </c>
      <c r="I1307" s="21">
        <v>574120766</v>
      </c>
      <c r="J1307" s="21">
        <v>518505966</v>
      </c>
    </row>
    <row r="1308" spans="1:10" ht="16.5" customHeight="1">
      <c r="A1308" s="2">
        <v>1305</v>
      </c>
      <c r="B1308" s="23">
        <v>4</v>
      </c>
      <c r="C1308" s="24" t="s">
        <v>2416</v>
      </c>
      <c r="D1308" s="23">
        <v>205</v>
      </c>
      <c r="E1308" s="23" t="s">
        <v>25</v>
      </c>
      <c r="F1308" s="25" t="s">
        <v>2417</v>
      </c>
      <c r="G1308" s="26">
        <v>604828766.33000004</v>
      </c>
      <c r="H1308" s="26">
        <v>604828766.33000004</v>
      </c>
      <c r="I1308" s="26">
        <v>574120766</v>
      </c>
      <c r="J1308" s="26">
        <v>518505966</v>
      </c>
    </row>
    <row r="1309" spans="1:10" ht="16.5" hidden="1" customHeight="1">
      <c r="A1309" s="2">
        <v>1306</v>
      </c>
      <c r="B1309" s="18">
        <v>3</v>
      </c>
      <c r="C1309" s="19" t="s">
        <v>2418</v>
      </c>
      <c r="D1309" s="18">
        <v>206</v>
      </c>
      <c r="E1309" s="18"/>
      <c r="F1309" s="20" t="s">
        <v>2419</v>
      </c>
      <c r="G1309" s="21">
        <v>43269720</v>
      </c>
      <c r="H1309" s="21">
        <v>43269720</v>
      </c>
      <c r="I1309" s="21">
        <v>0</v>
      </c>
      <c r="J1309" s="21">
        <v>0</v>
      </c>
    </row>
    <row r="1310" spans="1:10" ht="16.5" customHeight="1">
      <c r="A1310" s="2">
        <v>1307</v>
      </c>
      <c r="B1310" s="23">
        <v>4</v>
      </c>
      <c r="C1310" s="24" t="s">
        <v>2420</v>
      </c>
      <c r="D1310" s="23">
        <v>206</v>
      </c>
      <c r="E1310" s="23" t="s">
        <v>25</v>
      </c>
      <c r="F1310" s="25" t="s">
        <v>2421</v>
      </c>
      <c r="G1310" s="26">
        <v>43269720</v>
      </c>
      <c r="H1310" s="26">
        <v>43269720</v>
      </c>
      <c r="I1310" s="26">
        <v>0</v>
      </c>
      <c r="J1310" s="26">
        <v>0</v>
      </c>
    </row>
    <row r="1311" spans="1:10" ht="16.5" hidden="1" customHeight="1">
      <c r="A1311" s="2">
        <v>1308</v>
      </c>
      <c r="B1311" s="18">
        <v>3</v>
      </c>
      <c r="C1311" s="19" t="s">
        <v>2422</v>
      </c>
      <c r="D1311" s="18">
        <v>206</v>
      </c>
      <c r="E1311" s="18"/>
      <c r="F1311" s="20" t="s">
        <v>2423</v>
      </c>
      <c r="G1311" s="21">
        <v>84219145</v>
      </c>
      <c r="H1311" s="21">
        <v>84219145</v>
      </c>
      <c r="I1311" s="21">
        <v>81471870</v>
      </c>
      <c r="J1311" s="21">
        <v>81471870</v>
      </c>
    </row>
    <row r="1312" spans="1:10" ht="16.5" customHeight="1">
      <c r="A1312" s="2">
        <v>1309</v>
      </c>
      <c r="B1312" s="23">
        <v>4</v>
      </c>
      <c r="C1312" s="24" t="s">
        <v>2424</v>
      </c>
      <c r="D1312" s="23">
        <v>206</v>
      </c>
      <c r="E1312" s="23" t="s">
        <v>25</v>
      </c>
      <c r="F1312" s="25" t="s">
        <v>2425</v>
      </c>
      <c r="G1312" s="26">
        <v>84219145</v>
      </c>
      <c r="H1312" s="26">
        <v>84219145</v>
      </c>
      <c r="I1312" s="26">
        <v>81471870</v>
      </c>
      <c r="J1312" s="26">
        <v>81471870</v>
      </c>
    </row>
    <row r="1313" spans="1:10" ht="16.5" hidden="1" customHeight="1">
      <c r="A1313" s="2">
        <v>1310</v>
      </c>
      <c r="B1313" s="18">
        <v>3</v>
      </c>
      <c r="C1313" s="19" t="s">
        <v>2426</v>
      </c>
      <c r="D1313" s="18">
        <v>205</v>
      </c>
      <c r="E1313" s="18"/>
      <c r="F1313" s="20" t="s">
        <v>2427</v>
      </c>
      <c r="G1313" s="21">
        <v>0</v>
      </c>
      <c r="H1313" s="21">
        <v>0</v>
      </c>
      <c r="I1313" s="21">
        <v>0</v>
      </c>
      <c r="J1313" s="21">
        <v>0</v>
      </c>
    </row>
    <row r="1314" spans="1:10" ht="16.5" customHeight="1">
      <c r="A1314" s="2">
        <v>1311</v>
      </c>
      <c r="B1314" s="23">
        <v>4</v>
      </c>
      <c r="C1314" s="24" t="s">
        <v>2428</v>
      </c>
      <c r="D1314" s="23">
        <v>205</v>
      </c>
      <c r="E1314" s="23" t="s">
        <v>25</v>
      </c>
      <c r="F1314" s="25" t="s">
        <v>2429</v>
      </c>
      <c r="G1314" s="26">
        <v>0</v>
      </c>
      <c r="H1314" s="26">
        <v>0</v>
      </c>
      <c r="I1314" s="26">
        <v>0</v>
      </c>
      <c r="J1314" s="26">
        <v>0</v>
      </c>
    </row>
    <row r="1315" spans="1:10" ht="16.5" hidden="1" customHeight="1">
      <c r="A1315" s="2">
        <v>1312</v>
      </c>
      <c r="B1315" s="18">
        <v>3</v>
      </c>
      <c r="C1315" s="19" t="s">
        <v>2430</v>
      </c>
      <c r="D1315" s="18">
        <v>204</v>
      </c>
      <c r="E1315" s="18"/>
      <c r="F1315" s="20" t="s">
        <v>2407</v>
      </c>
      <c r="G1315" s="21">
        <v>6976555.1699999999</v>
      </c>
      <c r="H1315" s="21">
        <v>0</v>
      </c>
      <c r="I1315" s="21">
        <v>0</v>
      </c>
      <c r="J1315" s="21">
        <v>0</v>
      </c>
    </row>
    <row r="1316" spans="1:10" ht="16.5" customHeight="1">
      <c r="A1316" s="2">
        <v>1313</v>
      </c>
      <c r="B1316" s="23">
        <v>4</v>
      </c>
      <c r="C1316" s="24" t="s">
        <v>2431</v>
      </c>
      <c r="D1316" s="23">
        <v>204</v>
      </c>
      <c r="E1316" s="23" t="s">
        <v>2432</v>
      </c>
      <c r="F1316" s="25" t="s">
        <v>2433</v>
      </c>
      <c r="G1316" s="26">
        <v>6976555.1699999999</v>
      </c>
      <c r="H1316" s="26">
        <v>0</v>
      </c>
      <c r="I1316" s="26">
        <v>0</v>
      </c>
      <c r="J1316" s="26">
        <v>0</v>
      </c>
    </row>
    <row r="1317" spans="1:10" ht="16.5" hidden="1" customHeight="1">
      <c r="A1317" s="2">
        <v>1314</v>
      </c>
      <c r="B1317" s="18">
        <v>3</v>
      </c>
      <c r="C1317" s="19" t="s">
        <v>2434</v>
      </c>
      <c r="D1317" s="18">
        <v>204</v>
      </c>
      <c r="E1317" s="18"/>
      <c r="F1317" s="20" t="s">
        <v>2435</v>
      </c>
      <c r="G1317" s="21">
        <v>23540000</v>
      </c>
      <c r="H1317" s="21">
        <v>23540000</v>
      </c>
      <c r="I1317" s="21">
        <v>23540000</v>
      </c>
      <c r="J1317" s="21">
        <v>17655000</v>
      </c>
    </row>
    <row r="1318" spans="1:10" ht="16.5" customHeight="1">
      <c r="A1318" s="2">
        <v>1315</v>
      </c>
      <c r="B1318" s="23">
        <v>4</v>
      </c>
      <c r="C1318" s="24" t="s">
        <v>2436</v>
      </c>
      <c r="D1318" s="23">
        <v>204</v>
      </c>
      <c r="E1318" s="23" t="s">
        <v>25</v>
      </c>
      <c r="F1318" s="25" t="s">
        <v>2437</v>
      </c>
      <c r="G1318" s="26">
        <v>23540000</v>
      </c>
      <c r="H1318" s="26">
        <v>23540000</v>
      </c>
      <c r="I1318" s="26">
        <v>23540000</v>
      </c>
      <c r="J1318" s="26">
        <v>17655000</v>
      </c>
    </row>
    <row r="1319" spans="1:10" ht="16.5" hidden="1" customHeight="1">
      <c r="A1319" s="2">
        <v>1316</v>
      </c>
      <c r="B1319" s="18">
        <v>3</v>
      </c>
      <c r="C1319" s="19" t="s">
        <v>2438</v>
      </c>
      <c r="D1319" s="18">
        <v>204</v>
      </c>
      <c r="E1319" s="18"/>
      <c r="F1319" s="20" t="s">
        <v>2439</v>
      </c>
      <c r="G1319" s="21">
        <v>25138000</v>
      </c>
      <c r="H1319" s="21">
        <v>25138000</v>
      </c>
      <c r="I1319" s="21">
        <v>25138000</v>
      </c>
      <c r="J1319" s="21">
        <v>25138000</v>
      </c>
    </row>
    <row r="1320" spans="1:10" ht="16.5" customHeight="1">
      <c r="A1320" s="2">
        <v>1317</v>
      </c>
      <c r="B1320" s="23">
        <v>4</v>
      </c>
      <c r="C1320" s="24" t="s">
        <v>2440</v>
      </c>
      <c r="D1320" s="23">
        <v>204</v>
      </c>
      <c r="E1320" s="23" t="s">
        <v>982</v>
      </c>
      <c r="F1320" s="25" t="s">
        <v>2441</v>
      </c>
      <c r="G1320" s="26">
        <v>25138000</v>
      </c>
      <c r="H1320" s="26">
        <v>25138000</v>
      </c>
      <c r="I1320" s="26">
        <v>25138000</v>
      </c>
      <c r="J1320" s="26">
        <v>25138000</v>
      </c>
    </row>
    <row r="1321" spans="1:10" ht="16.5" hidden="1" customHeight="1">
      <c r="A1321" s="2">
        <v>1318</v>
      </c>
      <c r="B1321" s="14">
        <v>2</v>
      </c>
      <c r="C1321" s="15" t="s">
        <v>2442</v>
      </c>
      <c r="D1321" s="14"/>
      <c r="E1321" s="14"/>
      <c r="F1321" s="16" t="s">
        <v>2443</v>
      </c>
      <c r="G1321" s="17">
        <v>2166488330.6199999</v>
      </c>
      <c r="H1321" s="17">
        <v>2166488330.6199999</v>
      </c>
      <c r="I1321" s="17">
        <v>0</v>
      </c>
      <c r="J1321" s="17">
        <v>0</v>
      </c>
    </row>
    <row r="1322" spans="1:10" ht="16.5" hidden="1" customHeight="1">
      <c r="A1322" s="2">
        <v>1319</v>
      </c>
      <c r="B1322" s="10"/>
      <c r="C1322" s="11" t="s">
        <v>2444</v>
      </c>
      <c r="D1322" s="10"/>
      <c r="E1322" s="10"/>
      <c r="F1322" s="12" t="s">
        <v>2445</v>
      </c>
      <c r="G1322" s="13">
        <v>2023528600</v>
      </c>
      <c r="H1322" s="13">
        <v>2023528600</v>
      </c>
      <c r="I1322" s="13">
        <v>0</v>
      </c>
      <c r="J1322" s="13">
        <v>0</v>
      </c>
    </row>
    <row r="1323" spans="1:10" ht="16.5" hidden="1" customHeight="1">
      <c r="A1323" s="2">
        <v>1320</v>
      </c>
      <c r="B1323" s="18">
        <v>3</v>
      </c>
      <c r="C1323" s="19" t="s">
        <v>2446</v>
      </c>
      <c r="D1323" s="18">
        <v>204</v>
      </c>
      <c r="E1323" s="18"/>
      <c r="F1323" s="20" t="s">
        <v>2447</v>
      </c>
      <c r="G1323" s="21">
        <v>1293653368.22</v>
      </c>
      <c r="H1323" s="21">
        <v>1293653368.22</v>
      </c>
      <c r="I1323" s="21">
        <v>0</v>
      </c>
      <c r="J1323" s="21">
        <v>0</v>
      </c>
    </row>
    <row r="1324" spans="1:10" ht="16.5" customHeight="1">
      <c r="A1324" s="2">
        <v>1321</v>
      </c>
      <c r="B1324" s="23">
        <v>4</v>
      </c>
      <c r="C1324" s="24" t="s">
        <v>2448</v>
      </c>
      <c r="D1324" s="23">
        <v>204</v>
      </c>
      <c r="E1324" s="23" t="s">
        <v>875</v>
      </c>
      <c r="F1324" s="25" t="s">
        <v>2449</v>
      </c>
      <c r="G1324" s="26">
        <v>1293653368.22</v>
      </c>
      <c r="H1324" s="26">
        <v>1293653368.22</v>
      </c>
      <c r="I1324" s="26">
        <v>0</v>
      </c>
      <c r="J1324" s="26">
        <v>0</v>
      </c>
    </row>
    <row r="1325" spans="1:10" ht="16.5" hidden="1" customHeight="1">
      <c r="A1325" s="2">
        <v>1322</v>
      </c>
      <c r="B1325" s="18">
        <v>3</v>
      </c>
      <c r="C1325" s="19" t="s">
        <v>2450</v>
      </c>
      <c r="D1325" s="18">
        <v>204</v>
      </c>
      <c r="E1325" s="18"/>
      <c r="F1325" s="20" t="s">
        <v>2451</v>
      </c>
      <c r="G1325" s="21">
        <v>729875231.77999997</v>
      </c>
      <c r="H1325" s="21">
        <v>729875231.77999997</v>
      </c>
      <c r="I1325" s="21">
        <v>0</v>
      </c>
      <c r="J1325" s="21">
        <v>0</v>
      </c>
    </row>
    <row r="1326" spans="1:10" ht="16.5" customHeight="1">
      <c r="A1326" s="2">
        <v>1323</v>
      </c>
      <c r="B1326" s="23">
        <v>4</v>
      </c>
      <c r="C1326" s="24" t="s">
        <v>2452</v>
      </c>
      <c r="D1326" s="23">
        <v>204</v>
      </c>
      <c r="E1326" s="23" t="s">
        <v>34</v>
      </c>
      <c r="F1326" s="25" t="s">
        <v>2453</v>
      </c>
      <c r="G1326" s="26">
        <v>729875231.77999997</v>
      </c>
      <c r="H1326" s="26">
        <v>729875231.77999997</v>
      </c>
      <c r="I1326" s="26">
        <v>0</v>
      </c>
      <c r="J1326" s="26">
        <v>0</v>
      </c>
    </row>
    <row r="1327" spans="1:10" ht="16.5" hidden="1" customHeight="1">
      <c r="A1327" s="2">
        <v>1324</v>
      </c>
      <c r="B1327" s="10"/>
      <c r="C1327" s="11" t="s">
        <v>2454</v>
      </c>
      <c r="D1327" s="10"/>
      <c r="E1327" s="10"/>
      <c r="F1327" s="12" t="s">
        <v>961</v>
      </c>
      <c r="G1327" s="13">
        <v>142959730.62</v>
      </c>
      <c r="H1327" s="13">
        <v>142959730.62</v>
      </c>
      <c r="I1327" s="13">
        <v>0</v>
      </c>
      <c r="J1327" s="13">
        <v>0</v>
      </c>
    </row>
    <row r="1328" spans="1:10" ht="16.5" hidden="1" customHeight="1">
      <c r="A1328" s="2">
        <v>1325</v>
      </c>
      <c r="B1328" s="18">
        <v>3</v>
      </c>
      <c r="C1328" s="19" t="s">
        <v>2455</v>
      </c>
      <c r="D1328" s="18">
        <v>204</v>
      </c>
      <c r="E1328" s="18"/>
      <c r="F1328" s="20" t="s">
        <v>2456</v>
      </c>
      <c r="G1328" s="21">
        <v>89228539.620000005</v>
      </c>
      <c r="H1328" s="21">
        <v>89228539.620000005</v>
      </c>
      <c r="I1328" s="21">
        <v>0</v>
      </c>
      <c r="J1328" s="21">
        <v>0</v>
      </c>
    </row>
    <row r="1329" spans="1:10" ht="16.5" customHeight="1">
      <c r="A1329" s="2">
        <v>1326</v>
      </c>
      <c r="B1329" s="23">
        <v>4</v>
      </c>
      <c r="C1329" s="24" t="s">
        <v>2457</v>
      </c>
      <c r="D1329" s="23">
        <v>204</v>
      </c>
      <c r="E1329" s="23" t="s">
        <v>37</v>
      </c>
      <c r="F1329" s="25" t="s">
        <v>2458</v>
      </c>
      <c r="G1329" s="26">
        <v>89228539.620000005</v>
      </c>
      <c r="H1329" s="26">
        <v>89228539.620000005</v>
      </c>
      <c r="I1329" s="26">
        <v>0</v>
      </c>
      <c r="J1329" s="26">
        <v>0</v>
      </c>
    </row>
    <row r="1330" spans="1:10" ht="16.5" hidden="1" customHeight="1">
      <c r="A1330" s="2">
        <v>1327</v>
      </c>
      <c r="B1330" s="18">
        <v>3</v>
      </c>
      <c r="C1330" s="19" t="s">
        <v>2459</v>
      </c>
      <c r="D1330" s="18">
        <v>204</v>
      </c>
      <c r="E1330" s="18"/>
      <c r="F1330" s="20" t="s">
        <v>2456</v>
      </c>
      <c r="G1330" s="21">
        <v>53731191</v>
      </c>
      <c r="H1330" s="21">
        <v>53731191</v>
      </c>
      <c r="I1330" s="21">
        <v>0</v>
      </c>
      <c r="J1330" s="21">
        <v>0</v>
      </c>
    </row>
    <row r="1331" spans="1:10" ht="16.5" customHeight="1">
      <c r="A1331" s="2">
        <v>1328</v>
      </c>
      <c r="B1331" s="23">
        <v>4</v>
      </c>
      <c r="C1331" s="24" t="s">
        <v>2460</v>
      </c>
      <c r="D1331" s="23">
        <v>204</v>
      </c>
      <c r="E1331" s="23" t="s">
        <v>25</v>
      </c>
      <c r="F1331" s="25" t="s">
        <v>2461</v>
      </c>
      <c r="G1331" s="26">
        <v>53731191</v>
      </c>
      <c r="H1331" s="26">
        <v>53731191</v>
      </c>
      <c r="I1331" s="26">
        <v>0</v>
      </c>
      <c r="J1331" s="26">
        <v>0</v>
      </c>
    </row>
    <row r="1332" spans="1:10" ht="16.5" hidden="1" customHeight="1">
      <c r="A1332" s="2">
        <v>1329</v>
      </c>
      <c r="B1332" s="10"/>
      <c r="C1332" s="11" t="s">
        <v>2462</v>
      </c>
      <c r="D1332" s="10"/>
      <c r="E1332" s="10"/>
      <c r="F1332" s="12" t="s">
        <v>2463</v>
      </c>
      <c r="G1332" s="13">
        <v>3819337559.5500002</v>
      </c>
      <c r="H1332" s="13">
        <v>3744907320.0999999</v>
      </c>
      <c r="I1332" s="13">
        <v>3517943045.3400002</v>
      </c>
      <c r="J1332" s="13">
        <v>3505489065.9400001</v>
      </c>
    </row>
    <row r="1333" spans="1:10" ht="16.5" hidden="1" customHeight="1">
      <c r="A1333" s="2">
        <v>1330</v>
      </c>
      <c r="B1333" s="14">
        <v>2</v>
      </c>
      <c r="C1333" s="15" t="s">
        <v>2464</v>
      </c>
      <c r="D1333" s="14"/>
      <c r="E1333" s="14"/>
      <c r="F1333" s="16" t="s">
        <v>2465</v>
      </c>
      <c r="G1333" s="17">
        <v>3819337559.5500002</v>
      </c>
      <c r="H1333" s="17">
        <v>3744907320.0999999</v>
      </c>
      <c r="I1333" s="17">
        <v>3517943045.3400002</v>
      </c>
      <c r="J1333" s="17">
        <v>3505489065.9400001</v>
      </c>
    </row>
    <row r="1334" spans="1:10" ht="16.5" hidden="1" customHeight="1">
      <c r="A1334" s="2">
        <v>1331</v>
      </c>
      <c r="B1334" s="10"/>
      <c r="C1334" s="11" t="s">
        <v>2466</v>
      </c>
      <c r="D1334" s="10"/>
      <c r="E1334" s="10"/>
      <c r="F1334" s="12" t="s">
        <v>1705</v>
      </c>
      <c r="G1334" s="13">
        <v>3071215656.7800002</v>
      </c>
      <c r="H1334" s="13">
        <v>3001646712.5100002</v>
      </c>
      <c r="I1334" s="13">
        <v>2884292777.9400001</v>
      </c>
      <c r="J1334" s="13">
        <v>2884292777.9400001</v>
      </c>
    </row>
    <row r="1335" spans="1:10" ht="16.5" hidden="1" customHeight="1">
      <c r="A1335" s="2">
        <v>1332</v>
      </c>
      <c r="B1335" s="18">
        <v>3</v>
      </c>
      <c r="C1335" s="19" t="s">
        <v>2467</v>
      </c>
      <c r="D1335" s="18">
        <v>208</v>
      </c>
      <c r="E1335" s="18"/>
      <c r="F1335" s="20" t="s">
        <v>2468</v>
      </c>
      <c r="G1335" s="21">
        <v>2054410504</v>
      </c>
      <c r="H1335" s="21">
        <v>1993817116.51</v>
      </c>
      <c r="I1335" s="21">
        <v>1876463182.51</v>
      </c>
      <c r="J1335" s="21">
        <v>1876463182.51</v>
      </c>
    </row>
    <row r="1336" spans="1:10" ht="16.5" customHeight="1">
      <c r="A1336" s="2">
        <v>1333</v>
      </c>
      <c r="B1336" s="23">
        <v>4</v>
      </c>
      <c r="C1336" s="24" t="s">
        <v>2469</v>
      </c>
      <c r="D1336" s="23">
        <v>208</v>
      </c>
      <c r="E1336" s="23" t="s">
        <v>25</v>
      </c>
      <c r="F1336" s="25" t="s">
        <v>2470</v>
      </c>
      <c r="G1336" s="26">
        <v>2054410504</v>
      </c>
      <c r="H1336" s="26">
        <v>1993817116.51</v>
      </c>
      <c r="I1336" s="26">
        <v>1876463182.51</v>
      </c>
      <c r="J1336" s="26">
        <v>1876463182.51</v>
      </c>
    </row>
    <row r="1337" spans="1:10" ht="16.5" hidden="1" customHeight="1">
      <c r="A1337" s="2">
        <v>1334</v>
      </c>
      <c r="B1337" s="18">
        <v>3</v>
      </c>
      <c r="C1337" s="19" t="s">
        <v>2471</v>
      </c>
      <c r="D1337" s="18">
        <v>210</v>
      </c>
      <c r="E1337" s="18"/>
      <c r="F1337" s="20" t="s">
        <v>2472</v>
      </c>
      <c r="G1337" s="21">
        <v>487014787</v>
      </c>
      <c r="H1337" s="21">
        <v>482859091</v>
      </c>
      <c r="I1337" s="21">
        <v>482859091</v>
      </c>
      <c r="J1337" s="21">
        <v>482859091</v>
      </c>
    </row>
    <row r="1338" spans="1:10" ht="16.5" customHeight="1">
      <c r="A1338" s="2">
        <v>1335</v>
      </c>
      <c r="B1338" s="23">
        <v>4</v>
      </c>
      <c r="C1338" s="24" t="s">
        <v>2473</v>
      </c>
      <c r="D1338" s="23">
        <v>210</v>
      </c>
      <c r="E1338" s="23" t="s">
        <v>25</v>
      </c>
      <c r="F1338" s="25" t="s">
        <v>2474</v>
      </c>
      <c r="G1338" s="26">
        <v>445812275</v>
      </c>
      <c r="H1338" s="26">
        <v>445812275</v>
      </c>
      <c r="I1338" s="26">
        <v>445812275</v>
      </c>
      <c r="J1338" s="26">
        <v>445812275</v>
      </c>
    </row>
    <row r="1339" spans="1:10" ht="16.5" customHeight="1">
      <c r="A1339" s="2">
        <v>1336</v>
      </c>
      <c r="B1339" s="23">
        <v>4</v>
      </c>
      <c r="C1339" s="24" t="s">
        <v>2475</v>
      </c>
      <c r="D1339" s="23">
        <v>210</v>
      </c>
      <c r="E1339" s="23" t="s">
        <v>2476</v>
      </c>
      <c r="F1339" s="25" t="s">
        <v>2477</v>
      </c>
      <c r="G1339" s="26">
        <v>41202512</v>
      </c>
      <c r="H1339" s="26">
        <v>37046816</v>
      </c>
      <c r="I1339" s="26">
        <v>37046816</v>
      </c>
      <c r="J1339" s="26">
        <v>37046816</v>
      </c>
    </row>
    <row r="1340" spans="1:10" ht="16.5" hidden="1" customHeight="1">
      <c r="A1340" s="2">
        <v>1337</v>
      </c>
      <c r="B1340" s="18">
        <v>3</v>
      </c>
      <c r="C1340" s="19" t="s">
        <v>2478</v>
      </c>
      <c r="D1340" s="18">
        <v>210</v>
      </c>
      <c r="E1340" s="18"/>
      <c r="F1340" s="20" t="s">
        <v>2472</v>
      </c>
      <c r="G1340" s="21">
        <v>0</v>
      </c>
      <c r="H1340" s="21">
        <v>0</v>
      </c>
      <c r="I1340" s="21">
        <v>0</v>
      </c>
      <c r="J1340" s="21">
        <v>0</v>
      </c>
    </row>
    <row r="1341" spans="1:10" ht="16.5" customHeight="1">
      <c r="A1341" s="2">
        <v>1338</v>
      </c>
      <c r="B1341" s="23">
        <v>4</v>
      </c>
      <c r="C1341" s="24" t="s">
        <v>2479</v>
      </c>
      <c r="D1341" s="23">
        <v>210</v>
      </c>
      <c r="E1341" s="23" t="s">
        <v>34</v>
      </c>
      <c r="F1341" s="25" t="s">
        <v>2480</v>
      </c>
      <c r="G1341" s="26">
        <v>0</v>
      </c>
      <c r="H1341" s="26">
        <v>0</v>
      </c>
      <c r="I1341" s="26">
        <v>0</v>
      </c>
      <c r="J1341" s="26">
        <v>0</v>
      </c>
    </row>
    <row r="1342" spans="1:10" ht="16.5" hidden="1" customHeight="1">
      <c r="A1342" s="2">
        <v>1339</v>
      </c>
      <c r="B1342" s="18">
        <v>3</v>
      </c>
      <c r="C1342" s="19" t="s">
        <v>2481</v>
      </c>
      <c r="D1342" s="18">
        <v>210</v>
      </c>
      <c r="E1342" s="18"/>
      <c r="F1342" s="20" t="s">
        <v>2482</v>
      </c>
      <c r="G1342" s="21">
        <v>0</v>
      </c>
      <c r="H1342" s="21">
        <v>0</v>
      </c>
      <c r="I1342" s="21">
        <v>0</v>
      </c>
      <c r="J1342" s="21">
        <v>0</v>
      </c>
    </row>
    <row r="1343" spans="1:10" ht="16.5" customHeight="1">
      <c r="A1343" s="2">
        <v>1340</v>
      </c>
      <c r="B1343" s="23">
        <v>4</v>
      </c>
      <c r="C1343" s="24" t="s">
        <v>2483</v>
      </c>
      <c r="D1343" s="23">
        <v>210</v>
      </c>
      <c r="E1343" s="23" t="s">
        <v>25</v>
      </c>
      <c r="F1343" s="25" t="s">
        <v>2484</v>
      </c>
      <c r="G1343" s="26">
        <v>0</v>
      </c>
      <c r="H1343" s="26">
        <v>0</v>
      </c>
      <c r="I1343" s="26">
        <v>0</v>
      </c>
      <c r="J1343" s="26">
        <v>0</v>
      </c>
    </row>
    <row r="1344" spans="1:10" ht="16.5" hidden="1" customHeight="1">
      <c r="A1344" s="2">
        <v>1341</v>
      </c>
      <c r="B1344" s="18">
        <v>3</v>
      </c>
      <c r="C1344" s="19" t="s">
        <v>2485</v>
      </c>
      <c r="D1344" s="18">
        <v>210</v>
      </c>
      <c r="E1344" s="18"/>
      <c r="F1344" s="20" t="s">
        <v>2472</v>
      </c>
      <c r="G1344" s="21">
        <v>52985213</v>
      </c>
      <c r="H1344" s="21">
        <v>52985213</v>
      </c>
      <c r="I1344" s="21">
        <v>52985213</v>
      </c>
      <c r="J1344" s="21">
        <v>52985213</v>
      </c>
    </row>
    <row r="1345" spans="1:10" ht="16.5" customHeight="1">
      <c r="A1345" s="2">
        <v>1342</v>
      </c>
      <c r="B1345" s="23">
        <v>4</v>
      </c>
      <c r="C1345" s="24" t="s">
        <v>2486</v>
      </c>
      <c r="D1345" s="23">
        <v>210</v>
      </c>
      <c r="E1345" s="23" t="s">
        <v>2487</v>
      </c>
      <c r="F1345" s="25" t="s">
        <v>2488</v>
      </c>
      <c r="G1345" s="26">
        <v>52985213</v>
      </c>
      <c r="H1345" s="26">
        <v>52985213</v>
      </c>
      <c r="I1345" s="26">
        <v>52985213</v>
      </c>
      <c r="J1345" s="26">
        <v>52985213</v>
      </c>
    </row>
    <row r="1346" spans="1:10" ht="16.5" hidden="1" customHeight="1">
      <c r="A1346" s="2">
        <v>1343</v>
      </c>
      <c r="B1346" s="18">
        <v>3</v>
      </c>
      <c r="C1346" s="19" t="s">
        <v>2489</v>
      </c>
      <c r="D1346" s="18">
        <v>212</v>
      </c>
      <c r="E1346" s="18"/>
      <c r="F1346" s="20" t="s">
        <v>2490</v>
      </c>
      <c r="G1346" s="21">
        <v>472000000</v>
      </c>
      <c r="H1346" s="21">
        <v>471985292</v>
      </c>
      <c r="I1346" s="21">
        <v>471985291.43000001</v>
      </c>
      <c r="J1346" s="21">
        <v>471985291.43000001</v>
      </c>
    </row>
    <row r="1347" spans="1:10" ht="16.5" customHeight="1">
      <c r="A1347" s="2">
        <v>1344</v>
      </c>
      <c r="B1347" s="23">
        <v>4</v>
      </c>
      <c r="C1347" s="24" t="s">
        <v>2491</v>
      </c>
      <c r="D1347" s="23">
        <v>212</v>
      </c>
      <c r="E1347" s="23" t="s">
        <v>1953</v>
      </c>
      <c r="F1347" s="25" t="s">
        <v>2492</v>
      </c>
      <c r="G1347" s="26">
        <v>472000000</v>
      </c>
      <c r="H1347" s="26">
        <v>471985292</v>
      </c>
      <c r="I1347" s="26">
        <v>471985291.43000001</v>
      </c>
      <c r="J1347" s="26">
        <v>471985291.43000001</v>
      </c>
    </row>
    <row r="1348" spans="1:10" s="32" customFormat="1" ht="16.5" hidden="1" customHeight="1">
      <c r="A1348" s="2">
        <v>1345</v>
      </c>
      <c r="B1348" s="28">
        <v>3</v>
      </c>
      <c r="C1348" s="29" t="s">
        <v>2493</v>
      </c>
      <c r="D1348" s="28">
        <v>212</v>
      </c>
      <c r="E1348" s="28"/>
      <c r="F1348" s="30" t="s">
        <v>2490</v>
      </c>
      <c r="G1348" s="31">
        <v>4805152.78</v>
      </c>
      <c r="H1348" s="31">
        <v>0</v>
      </c>
      <c r="I1348" s="31">
        <v>0</v>
      </c>
      <c r="J1348" s="31">
        <v>0</v>
      </c>
    </row>
    <row r="1349" spans="1:10" s="32" customFormat="1" ht="16.5" customHeight="1">
      <c r="A1349" s="2">
        <v>1346</v>
      </c>
      <c r="B1349" s="28">
        <v>4</v>
      </c>
      <c r="C1349" s="29" t="s">
        <v>2494</v>
      </c>
      <c r="D1349" s="28">
        <v>212</v>
      </c>
      <c r="E1349" s="28" t="s">
        <v>37</v>
      </c>
      <c r="F1349" s="30" t="s">
        <v>2495</v>
      </c>
      <c r="G1349" s="31">
        <v>4805152.78</v>
      </c>
      <c r="H1349" s="31">
        <v>0</v>
      </c>
      <c r="I1349" s="31">
        <v>0</v>
      </c>
      <c r="J1349" s="31">
        <v>0</v>
      </c>
    </row>
    <row r="1350" spans="1:10" s="32" customFormat="1" ht="16.5" customHeight="1">
      <c r="A1350" s="2">
        <v>1347</v>
      </c>
      <c r="B1350" s="28">
        <v>4</v>
      </c>
      <c r="C1350" s="29" t="s">
        <v>2496</v>
      </c>
      <c r="D1350" s="28">
        <v>212</v>
      </c>
      <c r="E1350" s="28" t="s">
        <v>900</v>
      </c>
      <c r="F1350" s="30" t="s">
        <v>2497</v>
      </c>
      <c r="G1350" s="31">
        <v>0</v>
      </c>
      <c r="H1350" s="31">
        <v>0</v>
      </c>
      <c r="I1350" s="31">
        <v>0</v>
      </c>
      <c r="J1350" s="31">
        <v>0</v>
      </c>
    </row>
    <row r="1351" spans="1:10" ht="16.5" hidden="1" customHeight="1">
      <c r="A1351" s="2">
        <v>1348</v>
      </c>
      <c r="B1351" s="10"/>
      <c r="C1351" s="11" t="s">
        <v>2498</v>
      </c>
      <c r="D1351" s="10"/>
      <c r="E1351" s="10"/>
      <c r="F1351" s="12" t="s">
        <v>165</v>
      </c>
      <c r="G1351" s="13">
        <v>354883217.37</v>
      </c>
      <c r="H1351" s="13">
        <v>350021922.19</v>
      </c>
      <c r="I1351" s="13">
        <v>272180001</v>
      </c>
      <c r="J1351" s="13">
        <v>272180001</v>
      </c>
    </row>
    <row r="1352" spans="1:10" ht="16.5" hidden="1" customHeight="1">
      <c r="A1352" s="2">
        <v>1349</v>
      </c>
      <c r="B1352" s="18">
        <v>3</v>
      </c>
      <c r="C1352" s="19" t="s">
        <v>2499</v>
      </c>
      <c r="D1352" s="18">
        <v>209</v>
      </c>
      <c r="E1352" s="18"/>
      <c r="F1352" s="20" t="s">
        <v>2500</v>
      </c>
      <c r="G1352" s="21">
        <v>285380001</v>
      </c>
      <c r="H1352" s="21">
        <v>285380001</v>
      </c>
      <c r="I1352" s="21">
        <v>272180001</v>
      </c>
      <c r="J1352" s="21">
        <v>272180001</v>
      </c>
    </row>
    <row r="1353" spans="1:10" ht="16.5" customHeight="1">
      <c r="A1353" s="2">
        <v>1350</v>
      </c>
      <c r="B1353" s="23">
        <v>4</v>
      </c>
      <c r="C1353" s="24" t="s">
        <v>2501</v>
      </c>
      <c r="D1353" s="23">
        <v>209</v>
      </c>
      <c r="E1353" s="23" t="s">
        <v>25</v>
      </c>
      <c r="F1353" s="25" t="s">
        <v>2502</v>
      </c>
      <c r="G1353" s="26">
        <v>285380001</v>
      </c>
      <c r="H1353" s="26">
        <v>285380001</v>
      </c>
      <c r="I1353" s="26">
        <v>272180001</v>
      </c>
      <c r="J1353" s="26">
        <v>272180001</v>
      </c>
    </row>
    <row r="1354" spans="1:10" ht="16.5" hidden="1" customHeight="1">
      <c r="A1354" s="2">
        <v>1351</v>
      </c>
      <c r="B1354" s="18">
        <v>3</v>
      </c>
      <c r="C1354" s="19" t="s">
        <v>2503</v>
      </c>
      <c r="D1354" s="18">
        <v>210</v>
      </c>
      <c r="E1354" s="18"/>
      <c r="F1354" s="20" t="s">
        <v>2504</v>
      </c>
      <c r="G1354" s="21">
        <v>69503216.370000005</v>
      </c>
      <c r="H1354" s="21">
        <v>64641921.189999998</v>
      </c>
      <c r="I1354" s="21">
        <v>0</v>
      </c>
      <c r="J1354" s="21">
        <v>0</v>
      </c>
    </row>
    <row r="1355" spans="1:10" ht="16.5" customHeight="1">
      <c r="A1355" s="2">
        <v>1352</v>
      </c>
      <c r="B1355" s="23">
        <v>4</v>
      </c>
      <c r="C1355" s="24" t="s">
        <v>2505</v>
      </c>
      <c r="D1355" s="23">
        <v>210</v>
      </c>
      <c r="E1355" s="23" t="s">
        <v>37</v>
      </c>
      <c r="F1355" s="25" t="s">
        <v>2506</v>
      </c>
      <c r="G1355" s="26">
        <v>69503216.370000005</v>
      </c>
      <c r="H1355" s="26">
        <v>64641921.189999998</v>
      </c>
      <c r="I1355" s="26">
        <v>0</v>
      </c>
      <c r="J1355" s="26">
        <v>0</v>
      </c>
    </row>
    <row r="1356" spans="1:10" ht="16.5" hidden="1" customHeight="1">
      <c r="A1356" s="2">
        <v>1353</v>
      </c>
      <c r="B1356" s="10"/>
      <c r="C1356" s="11" t="s">
        <v>2507</v>
      </c>
      <c r="D1356" s="10"/>
      <c r="E1356" s="10"/>
      <c r="F1356" s="12" t="s">
        <v>365</v>
      </c>
      <c r="G1356" s="13">
        <v>393238685.39999998</v>
      </c>
      <c r="H1356" s="13">
        <v>393238685.39999998</v>
      </c>
      <c r="I1356" s="13">
        <v>361470266.39999998</v>
      </c>
      <c r="J1356" s="13">
        <v>349016287</v>
      </c>
    </row>
    <row r="1357" spans="1:10" ht="16.5" hidden="1" customHeight="1">
      <c r="A1357" s="2">
        <v>1354</v>
      </c>
      <c r="B1357" s="18">
        <v>3</v>
      </c>
      <c r="C1357" s="19" t="s">
        <v>2508</v>
      </c>
      <c r="D1357" s="18">
        <v>209</v>
      </c>
      <c r="E1357" s="18"/>
      <c r="F1357" s="20" t="s">
        <v>2509</v>
      </c>
      <c r="G1357" s="21">
        <v>0</v>
      </c>
      <c r="H1357" s="21">
        <v>0</v>
      </c>
      <c r="I1357" s="21">
        <v>0</v>
      </c>
      <c r="J1357" s="21">
        <v>0</v>
      </c>
    </row>
    <row r="1358" spans="1:10" ht="16.5" customHeight="1">
      <c r="A1358" s="2">
        <v>1355</v>
      </c>
      <c r="B1358" s="23">
        <v>4</v>
      </c>
      <c r="C1358" s="24" t="s">
        <v>2510</v>
      </c>
      <c r="D1358" s="23">
        <v>209</v>
      </c>
      <c r="E1358" s="23" t="s">
        <v>25</v>
      </c>
      <c r="F1358" s="25" t="s">
        <v>2511</v>
      </c>
      <c r="G1358" s="26">
        <v>0</v>
      </c>
      <c r="H1358" s="26">
        <v>0</v>
      </c>
      <c r="I1358" s="26">
        <v>0</v>
      </c>
      <c r="J1358" s="26">
        <v>0</v>
      </c>
    </row>
    <row r="1359" spans="1:10" ht="16.5" hidden="1" customHeight="1">
      <c r="A1359" s="2">
        <v>1356</v>
      </c>
      <c r="B1359" s="18">
        <v>3</v>
      </c>
      <c r="C1359" s="19" t="s">
        <v>2512</v>
      </c>
      <c r="D1359" s="18">
        <v>211</v>
      </c>
      <c r="E1359" s="18"/>
      <c r="F1359" s="20" t="s">
        <v>2513</v>
      </c>
      <c r="G1359" s="21">
        <v>50785350</v>
      </c>
      <c r="H1359" s="21">
        <v>50785350</v>
      </c>
      <c r="I1359" s="21">
        <v>43530300</v>
      </c>
      <c r="J1359" s="21">
        <v>43530300</v>
      </c>
    </row>
    <row r="1360" spans="1:10" ht="16.5" customHeight="1">
      <c r="A1360" s="2">
        <v>1357</v>
      </c>
      <c r="B1360" s="23">
        <v>4</v>
      </c>
      <c r="C1360" s="24" t="s">
        <v>2514</v>
      </c>
      <c r="D1360" s="23">
        <v>211</v>
      </c>
      <c r="E1360" s="23" t="s">
        <v>25</v>
      </c>
      <c r="F1360" s="25" t="s">
        <v>2515</v>
      </c>
      <c r="G1360" s="26">
        <v>50785350</v>
      </c>
      <c r="H1360" s="26">
        <v>50785350</v>
      </c>
      <c r="I1360" s="26">
        <v>43530300</v>
      </c>
      <c r="J1360" s="26">
        <v>43530300</v>
      </c>
    </row>
    <row r="1361" spans="1:10" ht="16.5" hidden="1" customHeight="1">
      <c r="A1361" s="2">
        <v>1358</v>
      </c>
      <c r="B1361" s="18">
        <v>3</v>
      </c>
      <c r="C1361" s="19" t="s">
        <v>2516</v>
      </c>
      <c r="D1361" s="18">
        <v>210</v>
      </c>
      <c r="E1361" s="18"/>
      <c r="F1361" s="20" t="s">
        <v>2517</v>
      </c>
      <c r="G1361" s="21">
        <v>263669735.40000001</v>
      </c>
      <c r="H1361" s="21">
        <v>263669735.40000001</v>
      </c>
      <c r="I1361" s="21">
        <v>245721666.40000001</v>
      </c>
      <c r="J1361" s="21">
        <v>233267687</v>
      </c>
    </row>
    <row r="1362" spans="1:10" ht="16.5" customHeight="1">
      <c r="A1362" s="2">
        <v>1359</v>
      </c>
      <c r="B1362" s="23">
        <v>4</v>
      </c>
      <c r="C1362" s="24" t="s">
        <v>2518</v>
      </c>
      <c r="D1362" s="23">
        <v>210</v>
      </c>
      <c r="E1362" s="23" t="s">
        <v>25</v>
      </c>
      <c r="F1362" s="25" t="s">
        <v>2519</v>
      </c>
      <c r="G1362" s="26">
        <v>263669735.40000001</v>
      </c>
      <c r="H1362" s="26">
        <v>263669735.40000001</v>
      </c>
      <c r="I1362" s="26">
        <v>245721666.40000001</v>
      </c>
      <c r="J1362" s="26">
        <v>233267687</v>
      </c>
    </row>
    <row r="1363" spans="1:10" ht="16.5" hidden="1" customHeight="1">
      <c r="A1363" s="2">
        <v>1360</v>
      </c>
      <c r="B1363" s="18">
        <v>3</v>
      </c>
      <c r="C1363" s="19" t="s">
        <v>2520</v>
      </c>
      <c r="D1363" s="18">
        <v>210</v>
      </c>
      <c r="E1363" s="18"/>
      <c r="F1363" s="20" t="s">
        <v>2521</v>
      </c>
      <c r="G1363" s="21">
        <v>78783600</v>
      </c>
      <c r="H1363" s="21">
        <v>78783600</v>
      </c>
      <c r="I1363" s="21">
        <v>72218300</v>
      </c>
      <c r="J1363" s="21">
        <v>72218300</v>
      </c>
    </row>
    <row r="1364" spans="1:10" ht="16.5" customHeight="1">
      <c r="A1364" s="2">
        <v>1361</v>
      </c>
      <c r="B1364" s="23">
        <v>4</v>
      </c>
      <c r="C1364" s="24" t="s">
        <v>2522</v>
      </c>
      <c r="D1364" s="23">
        <v>210</v>
      </c>
      <c r="E1364" s="23" t="s">
        <v>25</v>
      </c>
      <c r="F1364" s="25" t="s">
        <v>2523</v>
      </c>
      <c r="G1364" s="26">
        <v>78783600</v>
      </c>
      <c r="H1364" s="26">
        <v>78783600</v>
      </c>
      <c r="I1364" s="26">
        <v>72218300</v>
      </c>
      <c r="J1364" s="26">
        <v>72218300</v>
      </c>
    </row>
    <row r="1365" spans="1:10" ht="16.5" hidden="1" customHeight="1">
      <c r="A1365" s="2">
        <v>1362</v>
      </c>
      <c r="B1365" s="10"/>
      <c r="C1365" s="11" t="s">
        <v>2524</v>
      </c>
      <c r="D1365" s="10"/>
      <c r="E1365" s="10"/>
      <c r="F1365" s="12" t="s">
        <v>2525</v>
      </c>
      <c r="G1365" s="13">
        <v>14929052181.110001</v>
      </c>
      <c r="H1365" s="13">
        <v>14532977106.49</v>
      </c>
      <c r="I1365" s="13">
        <v>7706476354.1999998</v>
      </c>
      <c r="J1365" s="13">
        <v>7600488381.3599997</v>
      </c>
    </row>
    <row r="1366" spans="1:10" ht="16.5" hidden="1" customHeight="1">
      <c r="A1366" s="2">
        <v>1363</v>
      </c>
      <c r="B1366" s="14">
        <v>2</v>
      </c>
      <c r="C1366" s="15" t="s">
        <v>2526</v>
      </c>
      <c r="D1366" s="14"/>
      <c r="E1366" s="14"/>
      <c r="F1366" s="16" t="s">
        <v>2527</v>
      </c>
      <c r="G1366" s="17">
        <v>8919298794.1100006</v>
      </c>
      <c r="H1366" s="17">
        <v>8766241461.4899998</v>
      </c>
      <c r="I1366" s="17">
        <v>7706476354.1999998</v>
      </c>
      <c r="J1366" s="17">
        <v>7600488381.3599997</v>
      </c>
    </row>
    <row r="1367" spans="1:10" ht="16.5" hidden="1" customHeight="1">
      <c r="A1367" s="2">
        <v>1364</v>
      </c>
      <c r="B1367" s="10"/>
      <c r="C1367" s="11" t="s">
        <v>2528</v>
      </c>
      <c r="D1367" s="10"/>
      <c r="E1367" s="10"/>
      <c r="F1367" s="12" t="s">
        <v>2529</v>
      </c>
      <c r="G1367" s="13">
        <v>994875382</v>
      </c>
      <c r="H1367" s="13">
        <v>994875382</v>
      </c>
      <c r="I1367" s="13">
        <v>837228362</v>
      </c>
      <c r="J1367" s="13">
        <v>837228362</v>
      </c>
    </row>
    <row r="1368" spans="1:10" ht="16.5" hidden="1" customHeight="1">
      <c r="A1368" s="2">
        <v>1365</v>
      </c>
      <c r="B1368" s="18">
        <v>3</v>
      </c>
      <c r="C1368" s="19" t="s">
        <v>2530</v>
      </c>
      <c r="D1368" s="18">
        <v>212</v>
      </c>
      <c r="E1368" s="18"/>
      <c r="F1368" s="20" t="s">
        <v>2531</v>
      </c>
      <c r="G1368" s="21">
        <v>630480790</v>
      </c>
      <c r="H1368" s="21">
        <v>630480790</v>
      </c>
      <c r="I1368" s="21">
        <v>630480334</v>
      </c>
      <c r="J1368" s="21">
        <v>630480334</v>
      </c>
    </row>
    <row r="1369" spans="1:10" ht="16.5" customHeight="1">
      <c r="A1369" s="2">
        <v>1366</v>
      </c>
      <c r="B1369" s="23">
        <v>4</v>
      </c>
      <c r="C1369" s="24" t="s">
        <v>2532</v>
      </c>
      <c r="D1369" s="23">
        <v>212</v>
      </c>
      <c r="E1369" s="23" t="s">
        <v>37</v>
      </c>
      <c r="F1369" s="25" t="s">
        <v>2533</v>
      </c>
      <c r="G1369" s="26">
        <v>630480790</v>
      </c>
      <c r="H1369" s="26">
        <v>630480790</v>
      </c>
      <c r="I1369" s="26">
        <v>630480334</v>
      </c>
      <c r="J1369" s="26">
        <v>630480334</v>
      </c>
    </row>
    <row r="1370" spans="1:10" ht="16.5" hidden="1" customHeight="1">
      <c r="A1370" s="2">
        <v>1367</v>
      </c>
      <c r="B1370" s="18">
        <v>3</v>
      </c>
      <c r="C1370" s="19" t="s">
        <v>2534</v>
      </c>
      <c r="D1370" s="18">
        <v>212</v>
      </c>
      <c r="E1370" s="18"/>
      <c r="F1370" s="20" t="s">
        <v>2531</v>
      </c>
      <c r="G1370" s="21">
        <v>108459918</v>
      </c>
      <c r="H1370" s="21">
        <v>108459918</v>
      </c>
      <c r="I1370" s="21">
        <v>108459918</v>
      </c>
      <c r="J1370" s="21">
        <v>108459918</v>
      </c>
    </row>
    <row r="1371" spans="1:10" ht="16.5" customHeight="1">
      <c r="A1371" s="2">
        <v>1368</v>
      </c>
      <c r="B1371" s="23">
        <v>4</v>
      </c>
      <c r="C1371" s="24" t="s">
        <v>2535</v>
      </c>
      <c r="D1371" s="23">
        <v>212</v>
      </c>
      <c r="E1371" s="23" t="s">
        <v>1953</v>
      </c>
      <c r="F1371" s="25" t="s">
        <v>2536</v>
      </c>
      <c r="G1371" s="26">
        <v>108459918</v>
      </c>
      <c r="H1371" s="26">
        <v>108459918</v>
      </c>
      <c r="I1371" s="26">
        <v>108459918</v>
      </c>
      <c r="J1371" s="26">
        <v>108459918</v>
      </c>
    </row>
    <row r="1372" spans="1:10" ht="16.5" hidden="1" customHeight="1">
      <c r="A1372" s="2">
        <v>1369</v>
      </c>
      <c r="B1372" s="18">
        <v>3</v>
      </c>
      <c r="C1372" s="19" t="s">
        <v>2537</v>
      </c>
      <c r="D1372" s="18">
        <v>214</v>
      </c>
      <c r="E1372" s="18"/>
      <c r="F1372" s="20" t="s">
        <v>2538</v>
      </c>
      <c r="G1372" s="21">
        <v>98288119</v>
      </c>
      <c r="H1372" s="21">
        <v>98288119</v>
      </c>
      <c r="I1372" s="21">
        <v>98288110</v>
      </c>
      <c r="J1372" s="21">
        <v>98288110</v>
      </c>
    </row>
    <row r="1373" spans="1:10" ht="16.5" customHeight="1">
      <c r="A1373" s="2">
        <v>1370</v>
      </c>
      <c r="B1373" s="23">
        <v>4</v>
      </c>
      <c r="C1373" s="24" t="s">
        <v>2539</v>
      </c>
      <c r="D1373" s="23">
        <v>214</v>
      </c>
      <c r="E1373" s="23" t="s">
        <v>37</v>
      </c>
      <c r="F1373" s="25" t="s">
        <v>2540</v>
      </c>
      <c r="G1373" s="26">
        <v>98288119</v>
      </c>
      <c r="H1373" s="26">
        <v>98288119</v>
      </c>
      <c r="I1373" s="26">
        <v>98288110</v>
      </c>
      <c r="J1373" s="26">
        <v>98288110</v>
      </c>
    </row>
    <row r="1374" spans="1:10" ht="16.5" hidden="1" customHeight="1">
      <c r="A1374" s="2">
        <v>1371</v>
      </c>
      <c r="B1374" s="18">
        <v>3</v>
      </c>
      <c r="C1374" s="19" t="s">
        <v>2541</v>
      </c>
      <c r="D1374" s="18">
        <v>212</v>
      </c>
      <c r="E1374" s="18"/>
      <c r="F1374" s="20" t="s">
        <v>2542</v>
      </c>
      <c r="G1374" s="21">
        <v>129786125</v>
      </c>
      <c r="H1374" s="21">
        <v>129786125</v>
      </c>
      <c r="I1374" s="21">
        <v>0</v>
      </c>
      <c r="J1374" s="21">
        <v>0</v>
      </c>
    </row>
    <row r="1375" spans="1:10" ht="16.5" customHeight="1">
      <c r="A1375" s="2">
        <v>1372</v>
      </c>
      <c r="B1375" s="23">
        <v>4</v>
      </c>
      <c r="C1375" s="24" t="s">
        <v>2543</v>
      </c>
      <c r="D1375" s="23">
        <v>212</v>
      </c>
      <c r="E1375" s="23" t="s">
        <v>1972</v>
      </c>
      <c r="F1375" s="25" t="s">
        <v>2544</v>
      </c>
      <c r="G1375" s="26">
        <v>129786125</v>
      </c>
      <c r="H1375" s="26">
        <v>129786125</v>
      </c>
      <c r="I1375" s="26">
        <v>0</v>
      </c>
      <c r="J1375" s="26">
        <v>0</v>
      </c>
    </row>
    <row r="1376" spans="1:10" ht="16.5" hidden="1" customHeight="1">
      <c r="A1376" s="2">
        <v>1373</v>
      </c>
      <c r="B1376" s="18">
        <v>3</v>
      </c>
      <c r="C1376" s="19" t="s">
        <v>2545</v>
      </c>
      <c r="D1376" s="18">
        <v>212</v>
      </c>
      <c r="E1376" s="18"/>
      <c r="F1376" s="20" t="s">
        <v>2542</v>
      </c>
      <c r="G1376" s="21">
        <v>27860430</v>
      </c>
      <c r="H1376" s="21">
        <v>27860430</v>
      </c>
      <c r="I1376" s="21">
        <v>0</v>
      </c>
      <c r="J1376" s="21">
        <v>0</v>
      </c>
    </row>
    <row r="1377" spans="1:10" ht="16.5" customHeight="1">
      <c r="A1377" s="2">
        <v>1374</v>
      </c>
      <c r="B1377" s="23">
        <v>4</v>
      </c>
      <c r="C1377" s="24" t="s">
        <v>2546</v>
      </c>
      <c r="D1377" s="23">
        <v>212</v>
      </c>
      <c r="E1377" s="23" t="s">
        <v>25</v>
      </c>
      <c r="F1377" s="25" t="s">
        <v>2547</v>
      </c>
      <c r="G1377" s="26">
        <v>27860430</v>
      </c>
      <c r="H1377" s="26">
        <v>27860430</v>
      </c>
      <c r="I1377" s="26">
        <v>0</v>
      </c>
      <c r="J1377" s="26">
        <v>0</v>
      </c>
    </row>
    <row r="1378" spans="1:10" ht="16.5" hidden="1" customHeight="1">
      <c r="A1378" s="2">
        <v>1375</v>
      </c>
      <c r="B1378" s="10"/>
      <c r="C1378" s="11" t="s">
        <v>2548</v>
      </c>
      <c r="D1378" s="10"/>
      <c r="E1378" s="10"/>
      <c r="F1378" s="12" t="s">
        <v>165</v>
      </c>
      <c r="G1378" s="13">
        <v>128095931.36</v>
      </c>
      <c r="H1378" s="13">
        <v>119136339.48999999</v>
      </c>
      <c r="I1378" s="13">
        <v>0</v>
      </c>
      <c r="J1378" s="13">
        <v>0</v>
      </c>
    </row>
    <row r="1379" spans="1:10" ht="16.5" hidden="1" customHeight="1">
      <c r="A1379" s="2">
        <v>1376</v>
      </c>
      <c r="B1379" s="18">
        <v>3</v>
      </c>
      <c r="C1379" s="19" t="s">
        <v>2549</v>
      </c>
      <c r="D1379" s="18">
        <v>214</v>
      </c>
      <c r="E1379" s="18"/>
      <c r="F1379" s="20" t="s">
        <v>2550</v>
      </c>
      <c r="G1379" s="21">
        <v>128095931.36</v>
      </c>
      <c r="H1379" s="21">
        <v>119136339.48999999</v>
      </c>
      <c r="I1379" s="21">
        <v>0</v>
      </c>
      <c r="J1379" s="21">
        <v>0</v>
      </c>
    </row>
    <row r="1380" spans="1:10" ht="16.5" customHeight="1">
      <c r="A1380" s="2">
        <v>1377</v>
      </c>
      <c r="B1380" s="23">
        <v>4</v>
      </c>
      <c r="C1380" s="24" t="s">
        <v>2551</v>
      </c>
      <c r="D1380" s="23">
        <v>214</v>
      </c>
      <c r="E1380" s="23" t="s">
        <v>37</v>
      </c>
      <c r="F1380" s="25" t="s">
        <v>2552</v>
      </c>
      <c r="G1380" s="26">
        <v>128095931.36</v>
      </c>
      <c r="H1380" s="26">
        <v>119136339.48999999</v>
      </c>
      <c r="I1380" s="26">
        <v>0</v>
      </c>
      <c r="J1380" s="26">
        <v>0</v>
      </c>
    </row>
    <row r="1381" spans="1:10" ht="16.5" hidden="1" customHeight="1">
      <c r="A1381" s="2">
        <v>1378</v>
      </c>
      <c r="B1381" s="10"/>
      <c r="C1381" s="11" t="s">
        <v>2553</v>
      </c>
      <c r="D1381" s="10"/>
      <c r="E1381" s="10"/>
      <c r="F1381" s="12" t="s">
        <v>365</v>
      </c>
      <c r="G1381" s="13">
        <v>7796327480.75</v>
      </c>
      <c r="H1381" s="13">
        <v>7652229740</v>
      </c>
      <c r="I1381" s="13">
        <v>6869247992.1999998</v>
      </c>
      <c r="J1381" s="13">
        <v>6763260019.3599997</v>
      </c>
    </row>
    <row r="1382" spans="1:10" ht="16.5" hidden="1" customHeight="1">
      <c r="A1382" s="2">
        <v>1379</v>
      </c>
      <c r="B1382" s="18">
        <v>3</v>
      </c>
      <c r="C1382" s="19" t="s">
        <v>2554</v>
      </c>
      <c r="D1382" s="18">
        <v>212</v>
      </c>
      <c r="E1382" s="18"/>
      <c r="F1382" s="20" t="s">
        <v>2555</v>
      </c>
      <c r="G1382" s="21">
        <v>1819284271.4300001</v>
      </c>
      <c r="H1382" s="21">
        <v>1740231542</v>
      </c>
      <c r="I1382" s="21">
        <v>1534007723</v>
      </c>
      <c r="J1382" s="21">
        <v>1530353833.8</v>
      </c>
    </row>
    <row r="1383" spans="1:10" ht="16.5" customHeight="1">
      <c r="A1383" s="2">
        <v>1380</v>
      </c>
      <c r="B1383" s="23">
        <v>4</v>
      </c>
      <c r="C1383" s="24" t="s">
        <v>2556</v>
      </c>
      <c r="D1383" s="23">
        <v>212</v>
      </c>
      <c r="E1383" s="23" t="s">
        <v>25</v>
      </c>
      <c r="F1383" s="25" t="s">
        <v>2557</v>
      </c>
      <c r="G1383" s="26">
        <v>1819284271.4300001</v>
      </c>
      <c r="H1383" s="26">
        <v>1740231542</v>
      </c>
      <c r="I1383" s="26">
        <v>1534007723</v>
      </c>
      <c r="J1383" s="26">
        <v>1530353833.8</v>
      </c>
    </row>
    <row r="1384" spans="1:10" ht="16.5" hidden="1" customHeight="1">
      <c r="A1384" s="2">
        <v>1381</v>
      </c>
      <c r="B1384" s="18">
        <v>3</v>
      </c>
      <c r="C1384" s="19" t="s">
        <v>2558</v>
      </c>
      <c r="D1384" s="18">
        <v>212</v>
      </c>
      <c r="E1384" s="18"/>
      <c r="F1384" s="20" t="s">
        <v>2555</v>
      </c>
      <c r="G1384" s="21">
        <v>950000000</v>
      </c>
      <c r="H1384" s="21">
        <v>950000000</v>
      </c>
      <c r="I1384" s="21">
        <v>947564074.20000005</v>
      </c>
      <c r="J1384" s="21">
        <v>940867069.20000005</v>
      </c>
    </row>
    <row r="1385" spans="1:10" ht="16.5" customHeight="1">
      <c r="A1385" s="2">
        <v>1382</v>
      </c>
      <c r="B1385" s="23">
        <v>4</v>
      </c>
      <c r="C1385" s="24" t="s">
        <v>2559</v>
      </c>
      <c r="D1385" s="23">
        <v>212</v>
      </c>
      <c r="E1385" s="23" t="s">
        <v>1972</v>
      </c>
      <c r="F1385" s="25" t="s">
        <v>2560</v>
      </c>
      <c r="G1385" s="26">
        <v>950000000</v>
      </c>
      <c r="H1385" s="26">
        <v>950000000</v>
      </c>
      <c r="I1385" s="26">
        <v>947564074.20000005</v>
      </c>
      <c r="J1385" s="26">
        <v>940867069.20000005</v>
      </c>
    </row>
    <row r="1386" spans="1:10" ht="16.5" hidden="1" customHeight="1">
      <c r="A1386" s="2">
        <v>1383</v>
      </c>
      <c r="B1386" s="18">
        <v>3</v>
      </c>
      <c r="C1386" s="19" t="s">
        <v>2561</v>
      </c>
      <c r="D1386" s="18">
        <v>212</v>
      </c>
      <c r="E1386" s="18"/>
      <c r="F1386" s="20" t="s">
        <v>2555</v>
      </c>
      <c r="G1386" s="21">
        <v>7380747</v>
      </c>
      <c r="H1386" s="21">
        <v>7380747</v>
      </c>
      <c r="I1386" s="21">
        <v>7380747</v>
      </c>
      <c r="J1386" s="21">
        <v>7380747</v>
      </c>
    </row>
    <row r="1387" spans="1:10" ht="16.5" customHeight="1">
      <c r="A1387" s="2">
        <v>1384</v>
      </c>
      <c r="B1387" s="23">
        <v>4</v>
      </c>
      <c r="C1387" s="24" t="s">
        <v>2562</v>
      </c>
      <c r="D1387" s="23">
        <v>212</v>
      </c>
      <c r="E1387" s="23" t="s">
        <v>34</v>
      </c>
      <c r="F1387" s="25" t="s">
        <v>2563</v>
      </c>
      <c r="G1387" s="26">
        <v>7380747</v>
      </c>
      <c r="H1387" s="26">
        <v>7380747</v>
      </c>
      <c r="I1387" s="26">
        <v>7380747</v>
      </c>
      <c r="J1387" s="26">
        <v>7380747</v>
      </c>
    </row>
    <row r="1388" spans="1:10" ht="16.5" hidden="1" customHeight="1">
      <c r="A1388" s="2">
        <v>1385</v>
      </c>
      <c r="B1388" s="18">
        <v>3</v>
      </c>
      <c r="C1388" s="19" t="s">
        <v>2564</v>
      </c>
      <c r="D1388" s="18">
        <v>212</v>
      </c>
      <c r="E1388" s="18"/>
      <c r="F1388" s="20" t="s">
        <v>2565</v>
      </c>
      <c r="G1388" s="21">
        <v>0</v>
      </c>
      <c r="H1388" s="21">
        <v>0</v>
      </c>
      <c r="I1388" s="21">
        <v>0</v>
      </c>
      <c r="J1388" s="21">
        <v>0</v>
      </c>
    </row>
    <row r="1389" spans="1:10" ht="16.5" customHeight="1">
      <c r="A1389" s="2">
        <v>1386</v>
      </c>
      <c r="B1389" s="23">
        <v>4</v>
      </c>
      <c r="C1389" s="24" t="s">
        <v>2566</v>
      </c>
      <c r="D1389" s="23">
        <v>212</v>
      </c>
      <c r="E1389" s="23" t="s">
        <v>25</v>
      </c>
      <c r="F1389" s="25" t="s">
        <v>2567</v>
      </c>
      <c r="G1389" s="26">
        <v>0</v>
      </c>
      <c r="H1389" s="26">
        <v>0</v>
      </c>
      <c r="I1389" s="26">
        <v>0</v>
      </c>
      <c r="J1389" s="26">
        <v>0</v>
      </c>
    </row>
    <row r="1390" spans="1:10" ht="16.5" hidden="1" customHeight="1">
      <c r="A1390" s="2">
        <v>1387</v>
      </c>
      <c r="B1390" s="18">
        <v>3</v>
      </c>
      <c r="C1390" s="19" t="s">
        <v>2568</v>
      </c>
      <c r="D1390" s="18">
        <v>212</v>
      </c>
      <c r="E1390" s="18"/>
      <c r="F1390" s="20" t="s">
        <v>2569</v>
      </c>
      <c r="G1390" s="21">
        <v>3523013</v>
      </c>
      <c r="H1390" s="21">
        <v>3523013</v>
      </c>
      <c r="I1390" s="21">
        <v>0</v>
      </c>
      <c r="J1390" s="21">
        <v>0</v>
      </c>
    </row>
    <row r="1391" spans="1:10" ht="16.5" customHeight="1">
      <c r="A1391" s="2">
        <v>1388</v>
      </c>
      <c r="B1391" s="23">
        <v>4</v>
      </c>
      <c r="C1391" s="24" t="s">
        <v>2570</v>
      </c>
      <c r="D1391" s="23">
        <v>212</v>
      </c>
      <c r="E1391" s="23" t="s">
        <v>25</v>
      </c>
      <c r="F1391" s="25" t="s">
        <v>2571</v>
      </c>
      <c r="G1391" s="26">
        <v>3523013</v>
      </c>
      <c r="H1391" s="26">
        <v>3523013</v>
      </c>
      <c r="I1391" s="26">
        <v>0</v>
      </c>
      <c r="J1391" s="26">
        <v>0</v>
      </c>
    </row>
    <row r="1392" spans="1:10" ht="16.5" hidden="1" customHeight="1">
      <c r="A1392" s="2">
        <v>1389</v>
      </c>
      <c r="B1392" s="18">
        <v>3</v>
      </c>
      <c r="C1392" s="19" t="s">
        <v>2572</v>
      </c>
      <c r="D1392" s="18">
        <v>212</v>
      </c>
      <c r="E1392" s="18"/>
      <c r="F1392" s="20" t="s">
        <v>2573</v>
      </c>
      <c r="G1392" s="21">
        <v>0</v>
      </c>
      <c r="H1392" s="21">
        <v>0</v>
      </c>
      <c r="I1392" s="21">
        <v>0</v>
      </c>
      <c r="J1392" s="21">
        <v>0</v>
      </c>
    </row>
    <row r="1393" spans="1:10" ht="16.5" customHeight="1">
      <c r="A1393" s="2">
        <v>1390</v>
      </c>
      <c r="B1393" s="23">
        <v>4</v>
      </c>
      <c r="C1393" s="24" t="s">
        <v>2574</v>
      </c>
      <c r="D1393" s="23">
        <v>212</v>
      </c>
      <c r="E1393" s="23" t="s">
        <v>25</v>
      </c>
      <c r="F1393" s="25" t="s">
        <v>2575</v>
      </c>
      <c r="G1393" s="26">
        <v>0</v>
      </c>
      <c r="H1393" s="26">
        <v>0</v>
      </c>
      <c r="I1393" s="26">
        <v>0</v>
      </c>
      <c r="J1393" s="26">
        <v>0</v>
      </c>
    </row>
    <row r="1394" spans="1:10" ht="16.5" hidden="1" customHeight="1">
      <c r="A1394" s="2">
        <v>1391</v>
      </c>
      <c r="B1394" s="18">
        <v>3</v>
      </c>
      <c r="C1394" s="19" t="s">
        <v>2576</v>
      </c>
      <c r="D1394" s="18">
        <v>214</v>
      </c>
      <c r="E1394" s="18"/>
      <c r="F1394" s="20" t="s">
        <v>2577</v>
      </c>
      <c r="G1394" s="21">
        <v>1075685364</v>
      </c>
      <c r="H1394" s="21">
        <v>1075685364</v>
      </c>
      <c r="I1394" s="21">
        <v>1072592118</v>
      </c>
      <c r="J1394" s="21">
        <v>1072592118</v>
      </c>
    </row>
    <row r="1395" spans="1:10" ht="16.5" customHeight="1">
      <c r="A1395" s="2">
        <v>1392</v>
      </c>
      <c r="B1395" s="23">
        <v>4</v>
      </c>
      <c r="C1395" s="24" t="s">
        <v>2578</v>
      </c>
      <c r="D1395" s="23">
        <v>214</v>
      </c>
      <c r="E1395" s="23" t="s">
        <v>25</v>
      </c>
      <c r="F1395" s="25" t="s">
        <v>2579</v>
      </c>
      <c r="G1395" s="26">
        <v>1075685364</v>
      </c>
      <c r="H1395" s="26">
        <v>1075685364</v>
      </c>
      <c r="I1395" s="26">
        <v>1072592118</v>
      </c>
      <c r="J1395" s="26">
        <v>1072592118</v>
      </c>
    </row>
    <row r="1396" spans="1:10" ht="16.5" hidden="1" customHeight="1">
      <c r="A1396" s="2">
        <v>1393</v>
      </c>
      <c r="B1396" s="18">
        <v>3</v>
      </c>
      <c r="C1396" s="19" t="s">
        <v>2580</v>
      </c>
      <c r="D1396" s="18">
        <v>214</v>
      </c>
      <c r="E1396" s="18"/>
      <c r="F1396" s="20" t="s">
        <v>2581</v>
      </c>
      <c r="G1396" s="21">
        <v>51817091.979999997</v>
      </c>
      <c r="H1396" s="21">
        <v>46639164</v>
      </c>
      <c r="I1396" s="21">
        <v>0</v>
      </c>
      <c r="J1396" s="21">
        <v>0</v>
      </c>
    </row>
    <row r="1397" spans="1:10" ht="16.5" customHeight="1">
      <c r="A1397" s="2">
        <v>1394</v>
      </c>
      <c r="B1397" s="23">
        <v>4</v>
      </c>
      <c r="C1397" s="24" t="s">
        <v>2582</v>
      </c>
      <c r="D1397" s="23">
        <v>214</v>
      </c>
      <c r="E1397" s="23" t="s">
        <v>25</v>
      </c>
      <c r="F1397" s="25" t="s">
        <v>2583</v>
      </c>
      <c r="G1397" s="26">
        <v>51817091.979999997</v>
      </c>
      <c r="H1397" s="26">
        <v>46639164</v>
      </c>
      <c r="I1397" s="26">
        <v>0</v>
      </c>
      <c r="J1397" s="26">
        <v>0</v>
      </c>
    </row>
    <row r="1398" spans="1:10" ht="16.5" hidden="1" customHeight="1">
      <c r="A1398" s="2">
        <v>1395</v>
      </c>
      <c r="B1398" s="18">
        <v>3</v>
      </c>
      <c r="C1398" s="19" t="s">
        <v>2584</v>
      </c>
      <c r="D1398" s="18">
        <v>216</v>
      </c>
      <c r="E1398" s="18"/>
      <c r="F1398" s="20" t="s">
        <v>2585</v>
      </c>
      <c r="G1398" s="21">
        <v>23626120</v>
      </c>
      <c r="H1398" s="21">
        <v>23626120</v>
      </c>
      <c r="I1398" s="21">
        <v>23626120</v>
      </c>
      <c r="J1398" s="21">
        <v>23626120</v>
      </c>
    </row>
    <row r="1399" spans="1:10" ht="16.5" customHeight="1">
      <c r="A1399" s="2">
        <v>1396</v>
      </c>
      <c r="B1399" s="23">
        <v>4</v>
      </c>
      <c r="C1399" s="24" t="s">
        <v>2586</v>
      </c>
      <c r="D1399" s="23">
        <v>216</v>
      </c>
      <c r="E1399" s="23" t="s">
        <v>25</v>
      </c>
      <c r="F1399" s="25" t="s">
        <v>2587</v>
      </c>
      <c r="G1399" s="26">
        <v>23626120</v>
      </c>
      <c r="H1399" s="26">
        <v>23626120</v>
      </c>
      <c r="I1399" s="26">
        <v>23626120</v>
      </c>
      <c r="J1399" s="26">
        <v>23626120</v>
      </c>
    </row>
    <row r="1400" spans="1:10" ht="16.5" hidden="1" customHeight="1">
      <c r="A1400" s="2">
        <v>1397</v>
      </c>
      <c r="B1400" s="18">
        <v>3</v>
      </c>
      <c r="C1400" s="19" t="s">
        <v>2588</v>
      </c>
      <c r="D1400" s="18">
        <v>215</v>
      </c>
      <c r="E1400" s="18"/>
      <c r="F1400" s="20" t="s">
        <v>2589</v>
      </c>
      <c r="G1400" s="21">
        <v>138689600</v>
      </c>
      <c r="H1400" s="21">
        <v>138689600</v>
      </c>
      <c r="I1400" s="21">
        <v>138689600</v>
      </c>
      <c r="J1400" s="21">
        <v>113569800</v>
      </c>
    </row>
    <row r="1401" spans="1:10" ht="16.5" customHeight="1">
      <c r="A1401" s="2">
        <v>1398</v>
      </c>
      <c r="B1401" s="23">
        <v>4</v>
      </c>
      <c r="C1401" s="24" t="s">
        <v>2590</v>
      </c>
      <c r="D1401" s="23">
        <v>215</v>
      </c>
      <c r="E1401" s="23" t="s">
        <v>25</v>
      </c>
      <c r="F1401" s="25" t="s">
        <v>2591</v>
      </c>
      <c r="G1401" s="26">
        <v>138689600</v>
      </c>
      <c r="H1401" s="26">
        <v>138689600</v>
      </c>
      <c r="I1401" s="26">
        <v>138689600</v>
      </c>
      <c r="J1401" s="26">
        <v>113569800</v>
      </c>
    </row>
    <row r="1402" spans="1:10" ht="16.5" hidden="1" customHeight="1">
      <c r="A1402" s="2">
        <v>1399</v>
      </c>
      <c r="B1402" s="18">
        <v>3</v>
      </c>
      <c r="C1402" s="19" t="s">
        <v>2592</v>
      </c>
      <c r="D1402" s="18">
        <v>212</v>
      </c>
      <c r="E1402" s="18"/>
      <c r="F1402" s="20" t="s">
        <v>2555</v>
      </c>
      <c r="G1402" s="21">
        <v>2139001049.8800001</v>
      </c>
      <c r="H1402" s="21">
        <v>2138998976</v>
      </c>
      <c r="I1402" s="21">
        <v>2041546893</v>
      </c>
      <c r="J1402" s="21">
        <v>2041546893</v>
      </c>
    </row>
    <row r="1403" spans="1:10" ht="16.5" customHeight="1">
      <c r="A1403" s="2">
        <v>1400</v>
      </c>
      <c r="B1403" s="23">
        <v>4</v>
      </c>
      <c r="C1403" s="24" t="s">
        <v>2593</v>
      </c>
      <c r="D1403" s="23">
        <v>212</v>
      </c>
      <c r="E1403" s="23" t="s">
        <v>37</v>
      </c>
      <c r="F1403" s="25" t="s">
        <v>2594</v>
      </c>
      <c r="G1403" s="26">
        <v>2053300207.9000001</v>
      </c>
      <c r="H1403" s="26">
        <v>2053300207.9000001</v>
      </c>
      <c r="I1403" s="26">
        <v>1955848124.9000001</v>
      </c>
      <c r="J1403" s="26">
        <v>1955848124.9000001</v>
      </c>
    </row>
    <row r="1404" spans="1:10" ht="16.5" customHeight="1">
      <c r="A1404" s="2">
        <v>1401</v>
      </c>
      <c r="B1404" s="23">
        <v>4</v>
      </c>
      <c r="C1404" s="24" t="s">
        <v>2595</v>
      </c>
      <c r="D1404" s="23">
        <v>212</v>
      </c>
      <c r="E1404" s="23" t="s">
        <v>1953</v>
      </c>
      <c r="F1404" s="25" t="s">
        <v>2596</v>
      </c>
      <c r="G1404" s="26">
        <v>85698768.099999994</v>
      </c>
      <c r="H1404" s="26">
        <v>85698768.099999994</v>
      </c>
      <c r="I1404" s="26">
        <v>85698768.099999994</v>
      </c>
      <c r="J1404" s="26">
        <v>85698768.099999994</v>
      </c>
    </row>
    <row r="1405" spans="1:10" ht="16.5" customHeight="1">
      <c r="A1405" s="2">
        <v>1402</v>
      </c>
      <c r="B1405" s="23">
        <v>4</v>
      </c>
      <c r="C1405" s="24" t="s">
        <v>2597</v>
      </c>
      <c r="D1405" s="23">
        <v>212</v>
      </c>
      <c r="E1405" s="23" t="s">
        <v>2598</v>
      </c>
      <c r="F1405" s="25" t="s">
        <v>2596</v>
      </c>
      <c r="G1405" s="26">
        <v>2073.88</v>
      </c>
      <c r="H1405" s="26">
        <v>0</v>
      </c>
      <c r="I1405" s="26">
        <v>0</v>
      </c>
      <c r="J1405" s="26">
        <v>0</v>
      </c>
    </row>
    <row r="1406" spans="1:10" ht="16.5" hidden="1" customHeight="1">
      <c r="A1406" s="2">
        <v>1403</v>
      </c>
      <c r="B1406" s="18">
        <v>3</v>
      </c>
      <c r="C1406" s="19" t="s">
        <v>2599</v>
      </c>
      <c r="D1406" s="18">
        <v>212</v>
      </c>
      <c r="E1406" s="18"/>
      <c r="F1406" s="20" t="s">
        <v>2555</v>
      </c>
      <c r="G1406" s="21">
        <v>417872367.44</v>
      </c>
      <c r="H1406" s="21">
        <v>366865188</v>
      </c>
      <c r="I1406" s="21">
        <v>366865188</v>
      </c>
      <c r="J1406" s="21">
        <v>366865188</v>
      </c>
    </row>
    <row r="1407" spans="1:10" ht="16.5" customHeight="1">
      <c r="A1407" s="2">
        <v>1404</v>
      </c>
      <c r="B1407" s="23">
        <v>4</v>
      </c>
      <c r="C1407" s="24" t="s">
        <v>2600</v>
      </c>
      <c r="D1407" s="23">
        <v>212</v>
      </c>
      <c r="E1407" s="23" t="s">
        <v>37</v>
      </c>
      <c r="F1407" s="25" t="s">
        <v>2594</v>
      </c>
      <c r="G1407" s="26">
        <v>417872367.44</v>
      </c>
      <c r="H1407" s="26">
        <v>366865188</v>
      </c>
      <c r="I1407" s="26">
        <v>366865188</v>
      </c>
      <c r="J1407" s="26">
        <v>366865188</v>
      </c>
    </row>
    <row r="1408" spans="1:10" ht="16.5" hidden="1" customHeight="1">
      <c r="A1408" s="2">
        <v>1405</v>
      </c>
      <c r="B1408" s="18">
        <v>3</v>
      </c>
      <c r="C1408" s="19" t="s">
        <v>2601</v>
      </c>
      <c r="D1408" s="18">
        <v>212</v>
      </c>
      <c r="E1408" s="18"/>
      <c r="F1408" s="20" t="s">
        <v>2602</v>
      </c>
      <c r="G1408" s="21">
        <v>144560660</v>
      </c>
      <c r="H1408" s="21">
        <v>144560660</v>
      </c>
      <c r="I1408" s="21">
        <v>144560660</v>
      </c>
      <c r="J1408" s="21">
        <v>74043381.359999999</v>
      </c>
    </row>
    <row r="1409" spans="1:10" ht="16.5" customHeight="1">
      <c r="A1409" s="2">
        <v>1406</v>
      </c>
      <c r="B1409" s="23">
        <v>4</v>
      </c>
      <c r="C1409" s="24" t="s">
        <v>2603</v>
      </c>
      <c r="D1409" s="23">
        <v>212</v>
      </c>
      <c r="E1409" s="23" t="s">
        <v>1953</v>
      </c>
      <c r="F1409" s="25" t="s">
        <v>2604</v>
      </c>
      <c r="G1409" s="26">
        <v>144560660</v>
      </c>
      <c r="H1409" s="26">
        <v>144560660</v>
      </c>
      <c r="I1409" s="26">
        <v>144560660</v>
      </c>
      <c r="J1409" s="26">
        <v>74043381.359999999</v>
      </c>
    </row>
    <row r="1410" spans="1:10" ht="16.5" hidden="1" customHeight="1">
      <c r="A1410" s="2">
        <v>1407</v>
      </c>
      <c r="B1410" s="18">
        <v>3</v>
      </c>
      <c r="C1410" s="19" t="s">
        <v>2605</v>
      </c>
      <c r="D1410" s="18">
        <v>212</v>
      </c>
      <c r="E1410" s="18"/>
      <c r="F1410" s="20" t="s">
        <v>2606</v>
      </c>
      <c r="G1410" s="21">
        <v>19961594</v>
      </c>
      <c r="H1410" s="21">
        <v>19961594</v>
      </c>
      <c r="I1410" s="21">
        <v>19961594</v>
      </c>
      <c r="J1410" s="21">
        <v>19961594</v>
      </c>
    </row>
    <row r="1411" spans="1:10" ht="16.5" customHeight="1">
      <c r="A1411" s="2">
        <v>1408</v>
      </c>
      <c r="B1411" s="23">
        <v>4</v>
      </c>
      <c r="C1411" s="24" t="s">
        <v>2607</v>
      </c>
      <c r="D1411" s="23">
        <v>212</v>
      </c>
      <c r="E1411" s="23" t="s">
        <v>1953</v>
      </c>
      <c r="F1411" s="25" t="s">
        <v>2608</v>
      </c>
      <c r="G1411" s="26">
        <v>19961594</v>
      </c>
      <c r="H1411" s="26">
        <v>19961594</v>
      </c>
      <c r="I1411" s="26">
        <v>19961594</v>
      </c>
      <c r="J1411" s="26">
        <v>19961594</v>
      </c>
    </row>
    <row r="1412" spans="1:10" ht="16.5" hidden="1" customHeight="1">
      <c r="A1412" s="2">
        <v>1409</v>
      </c>
      <c r="B1412" s="18">
        <v>3</v>
      </c>
      <c r="C1412" s="19" t="s">
        <v>2609</v>
      </c>
      <c r="D1412" s="18">
        <v>212</v>
      </c>
      <c r="E1412" s="18"/>
      <c r="F1412" s="20" t="s">
        <v>2610</v>
      </c>
      <c r="G1412" s="21">
        <v>86476987</v>
      </c>
      <c r="H1412" s="21">
        <v>86476987</v>
      </c>
      <c r="I1412" s="21">
        <v>45000000</v>
      </c>
      <c r="J1412" s="21">
        <v>45000000</v>
      </c>
    </row>
    <row r="1413" spans="1:10" ht="16.5" customHeight="1">
      <c r="A1413" s="2">
        <v>1410</v>
      </c>
      <c r="B1413" s="23">
        <v>4</v>
      </c>
      <c r="C1413" s="24" t="s">
        <v>2611</v>
      </c>
      <c r="D1413" s="23">
        <v>212</v>
      </c>
      <c r="E1413" s="23" t="s">
        <v>1953</v>
      </c>
      <c r="F1413" s="25" t="s">
        <v>2612</v>
      </c>
      <c r="G1413" s="26">
        <v>86476987</v>
      </c>
      <c r="H1413" s="26">
        <v>86476987</v>
      </c>
      <c r="I1413" s="26">
        <v>45000000</v>
      </c>
      <c r="J1413" s="26">
        <v>45000000</v>
      </c>
    </row>
    <row r="1414" spans="1:10" ht="16.5" hidden="1" customHeight="1">
      <c r="A1414" s="2">
        <v>1411</v>
      </c>
      <c r="B1414" s="18">
        <v>3</v>
      </c>
      <c r="C1414" s="19" t="s">
        <v>2613</v>
      </c>
      <c r="D1414" s="18">
        <v>212</v>
      </c>
      <c r="E1414" s="18"/>
      <c r="F1414" s="20" t="s">
        <v>2614</v>
      </c>
      <c r="G1414" s="21">
        <v>51750000</v>
      </c>
      <c r="H1414" s="21">
        <v>51750000</v>
      </c>
      <c r="I1414" s="21">
        <v>51750000</v>
      </c>
      <c r="J1414" s="21">
        <v>51750000</v>
      </c>
    </row>
    <row r="1415" spans="1:10" ht="16.5" customHeight="1">
      <c r="A1415" s="2">
        <v>1412</v>
      </c>
      <c r="B1415" s="23">
        <v>4</v>
      </c>
      <c r="C1415" s="24" t="s">
        <v>2615</v>
      </c>
      <c r="D1415" s="23">
        <v>212</v>
      </c>
      <c r="E1415" s="23" t="s">
        <v>25</v>
      </c>
      <c r="F1415" s="25" t="s">
        <v>2616</v>
      </c>
      <c r="G1415" s="26">
        <v>51750000</v>
      </c>
      <c r="H1415" s="26">
        <v>51750000</v>
      </c>
      <c r="I1415" s="26">
        <v>51750000</v>
      </c>
      <c r="J1415" s="26">
        <v>51750000</v>
      </c>
    </row>
    <row r="1416" spans="1:10" ht="16.5" hidden="1" customHeight="1">
      <c r="A1416" s="2">
        <v>1413</v>
      </c>
      <c r="B1416" s="18">
        <v>3</v>
      </c>
      <c r="C1416" s="19" t="s">
        <v>2617</v>
      </c>
      <c r="D1416" s="18">
        <v>214</v>
      </c>
      <c r="E1416" s="18"/>
      <c r="F1416" s="20" t="s">
        <v>2555</v>
      </c>
      <c r="G1416" s="21">
        <v>350000000</v>
      </c>
      <c r="H1416" s="21">
        <v>350000000</v>
      </c>
      <c r="I1416" s="21">
        <v>350000000</v>
      </c>
      <c r="J1416" s="21">
        <v>350000000</v>
      </c>
    </row>
    <row r="1417" spans="1:10" ht="16.5" customHeight="1">
      <c r="A1417" s="2">
        <v>1414</v>
      </c>
      <c r="B1417" s="23">
        <v>4</v>
      </c>
      <c r="C1417" s="24" t="s">
        <v>2618</v>
      </c>
      <c r="D1417" s="23">
        <v>214</v>
      </c>
      <c r="E1417" s="23" t="s">
        <v>34</v>
      </c>
      <c r="F1417" s="25" t="s">
        <v>2563</v>
      </c>
      <c r="G1417" s="26">
        <v>350000000</v>
      </c>
      <c r="H1417" s="26">
        <v>350000000</v>
      </c>
      <c r="I1417" s="26">
        <v>350000000</v>
      </c>
      <c r="J1417" s="26">
        <v>350000000</v>
      </c>
    </row>
    <row r="1418" spans="1:10" ht="16.5" hidden="1" customHeight="1">
      <c r="A1418" s="2">
        <v>1415</v>
      </c>
      <c r="B1418" s="18">
        <v>3</v>
      </c>
      <c r="C1418" s="19" t="s">
        <v>2619</v>
      </c>
      <c r="D1418" s="18">
        <v>212</v>
      </c>
      <c r="E1418" s="18"/>
      <c r="F1418" s="20" t="s">
        <v>2555</v>
      </c>
      <c r="G1418" s="21">
        <v>94161075</v>
      </c>
      <c r="H1418" s="21">
        <v>94161075</v>
      </c>
      <c r="I1418" s="21">
        <v>94161075</v>
      </c>
      <c r="J1418" s="21">
        <v>94161075</v>
      </c>
    </row>
    <row r="1419" spans="1:10" ht="16.5" customHeight="1">
      <c r="A1419" s="2">
        <v>1416</v>
      </c>
      <c r="B1419" s="23">
        <v>4</v>
      </c>
      <c r="C1419" s="24" t="s">
        <v>2620</v>
      </c>
      <c r="D1419" s="23">
        <v>212</v>
      </c>
      <c r="E1419" s="23" t="s">
        <v>1678</v>
      </c>
      <c r="F1419" s="25" t="s">
        <v>2621</v>
      </c>
      <c r="G1419" s="26">
        <v>94161075</v>
      </c>
      <c r="H1419" s="26">
        <v>94161075</v>
      </c>
      <c r="I1419" s="26">
        <v>94161075</v>
      </c>
      <c r="J1419" s="26">
        <v>94161075</v>
      </c>
    </row>
    <row r="1420" spans="1:10" ht="16.5" hidden="1" customHeight="1">
      <c r="A1420" s="2">
        <v>1417</v>
      </c>
      <c r="B1420" s="18">
        <v>3</v>
      </c>
      <c r="C1420" s="19" t="s">
        <v>2622</v>
      </c>
      <c r="D1420" s="18">
        <v>212</v>
      </c>
      <c r="E1420" s="18"/>
      <c r="F1420" s="20" t="s">
        <v>2623</v>
      </c>
      <c r="G1420" s="21">
        <v>31542200</v>
      </c>
      <c r="H1420" s="21">
        <v>31542200</v>
      </c>
      <c r="I1420" s="21">
        <v>31542200</v>
      </c>
      <c r="J1420" s="21">
        <v>31542200</v>
      </c>
    </row>
    <row r="1421" spans="1:10" ht="16.5" customHeight="1">
      <c r="A1421" s="2">
        <v>1418</v>
      </c>
      <c r="B1421" s="23">
        <v>4</v>
      </c>
      <c r="C1421" s="24" t="s">
        <v>2624</v>
      </c>
      <c r="D1421" s="23">
        <v>212</v>
      </c>
      <c r="E1421" s="23" t="s">
        <v>1972</v>
      </c>
      <c r="F1421" s="25" t="s">
        <v>2625</v>
      </c>
      <c r="G1421" s="26">
        <v>31542200</v>
      </c>
      <c r="H1421" s="26">
        <v>31542200</v>
      </c>
      <c r="I1421" s="26">
        <v>31542200</v>
      </c>
      <c r="J1421" s="26">
        <v>31542200</v>
      </c>
    </row>
    <row r="1422" spans="1:10" ht="16.5" hidden="1" customHeight="1">
      <c r="A1422" s="2">
        <v>1419</v>
      </c>
      <c r="B1422" s="18">
        <v>3</v>
      </c>
      <c r="C1422" s="19" t="s">
        <v>2626</v>
      </c>
      <c r="D1422" s="18">
        <v>214</v>
      </c>
      <c r="E1422" s="18"/>
      <c r="F1422" s="20" t="s">
        <v>2577</v>
      </c>
      <c r="G1422" s="21">
        <v>0</v>
      </c>
      <c r="H1422" s="21">
        <v>0</v>
      </c>
      <c r="I1422" s="21">
        <v>0</v>
      </c>
      <c r="J1422" s="21">
        <v>0</v>
      </c>
    </row>
    <row r="1423" spans="1:10" ht="16.5" customHeight="1">
      <c r="A1423" s="2">
        <v>1420</v>
      </c>
      <c r="B1423" s="23">
        <v>4</v>
      </c>
      <c r="C1423" s="24" t="s">
        <v>2627</v>
      </c>
      <c r="D1423" s="23">
        <v>214</v>
      </c>
      <c r="E1423" s="23" t="s">
        <v>37</v>
      </c>
      <c r="F1423" s="25" t="s">
        <v>2628</v>
      </c>
      <c r="G1423" s="26">
        <v>0</v>
      </c>
      <c r="H1423" s="26">
        <v>0</v>
      </c>
      <c r="I1423" s="26">
        <v>0</v>
      </c>
      <c r="J1423" s="26">
        <v>0</v>
      </c>
    </row>
    <row r="1424" spans="1:10" ht="16.5" hidden="1" customHeight="1">
      <c r="A1424" s="2">
        <v>1421</v>
      </c>
      <c r="B1424" s="18">
        <v>3</v>
      </c>
      <c r="C1424" s="19" t="s">
        <v>2629</v>
      </c>
      <c r="D1424" s="18">
        <v>212</v>
      </c>
      <c r="E1424" s="18"/>
      <c r="F1424" s="20" t="s">
        <v>2630</v>
      </c>
      <c r="G1424" s="21">
        <v>172766297</v>
      </c>
      <c r="H1424" s="21">
        <v>172766297</v>
      </c>
      <c r="I1424" s="21">
        <v>0</v>
      </c>
      <c r="J1424" s="21">
        <v>0</v>
      </c>
    </row>
    <row r="1425" spans="1:10" ht="16.5" customHeight="1">
      <c r="A1425" s="2">
        <v>1422</v>
      </c>
      <c r="B1425" s="23">
        <v>4</v>
      </c>
      <c r="C1425" s="24" t="s">
        <v>2631</v>
      </c>
      <c r="D1425" s="23">
        <v>212</v>
      </c>
      <c r="E1425" s="23" t="s">
        <v>25</v>
      </c>
      <c r="F1425" s="25" t="s">
        <v>2632</v>
      </c>
      <c r="G1425" s="26">
        <v>172766297</v>
      </c>
      <c r="H1425" s="26">
        <v>172766297</v>
      </c>
      <c r="I1425" s="26">
        <v>0</v>
      </c>
      <c r="J1425" s="26">
        <v>0</v>
      </c>
    </row>
    <row r="1426" spans="1:10" ht="16.5" hidden="1" customHeight="1">
      <c r="A1426" s="2">
        <v>1423</v>
      </c>
      <c r="B1426" s="18">
        <v>3</v>
      </c>
      <c r="C1426" s="19" t="s">
        <v>2633</v>
      </c>
      <c r="D1426" s="18">
        <v>212</v>
      </c>
      <c r="E1426" s="18"/>
      <c r="F1426" s="20" t="s">
        <v>2634</v>
      </c>
      <c r="G1426" s="21">
        <v>78530264</v>
      </c>
      <c r="H1426" s="21">
        <v>78530264</v>
      </c>
      <c r="I1426" s="21">
        <v>0</v>
      </c>
      <c r="J1426" s="21">
        <v>0</v>
      </c>
    </row>
    <row r="1427" spans="1:10" ht="16.5" customHeight="1">
      <c r="A1427" s="2">
        <v>1424</v>
      </c>
      <c r="B1427" s="23">
        <v>4</v>
      </c>
      <c r="C1427" s="24" t="s">
        <v>2635</v>
      </c>
      <c r="D1427" s="23">
        <v>214</v>
      </c>
      <c r="E1427" s="23" t="s">
        <v>25</v>
      </c>
      <c r="F1427" s="25" t="s">
        <v>2636</v>
      </c>
      <c r="G1427" s="26">
        <v>78530264</v>
      </c>
      <c r="H1427" s="26">
        <v>78530264</v>
      </c>
      <c r="I1427" s="26">
        <v>0</v>
      </c>
      <c r="J1427" s="26">
        <v>0</v>
      </c>
    </row>
    <row r="1428" spans="1:10" ht="16.5" hidden="1" customHeight="1">
      <c r="A1428" s="2">
        <v>1425</v>
      </c>
      <c r="B1428" s="18">
        <v>3</v>
      </c>
      <c r="C1428" s="19" t="s">
        <v>2637</v>
      </c>
      <c r="D1428" s="18">
        <v>214</v>
      </c>
      <c r="E1428" s="18"/>
      <c r="F1428" s="20" t="s">
        <v>2630</v>
      </c>
      <c r="G1428" s="21">
        <v>125000000</v>
      </c>
      <c r="H1428" s="21">
        <v>125000000</v>
      </c>
      <c r="I1428" s="21">
        <v>0</v>
      </c>
      <c r="J1428" s="21">
        <v>0</v>
      </c>
    </row>
    <row r="1429" spans="1:10" ht="16.5" customHeight="1">
      <c r="A1429" s="2">
        <v>1426</v>
      </c>
      <c r="B1429" s="23">
        <v>4</v>
      </c>
      <c r="C1429" s="24" t="s">
        <v>2638</v>
      </c>
      <c r="D1429" s="23">
        <v>214</v>
      </c>
      <c r="E1429" s="23" t="s">
        <v>1972</v>
      </c>
      <c r="F1429" s="25" t="s">
        <v>2639</v>
      </c>
      <c r="G1429" s="26">
        <v>125000000</v>
      </c>
      <c r="H1429" s="26">
        <v>125000000</v>
      </c>
      <c r="I1429" s="26">
        <v>0</v>
      </c>
      <c r="J1429" s="26">
        <v>0</v>
      </c>
    </row>
    <row r="1430" spans="1:10" ht="16.5" hidden="1" customHeight="1">
      <c r="A1430" s="2">
        <v>1427</v>
      </c>
      <c r="B1430" s="18">
        <v>3</v>
      </c>
      <c r="C1430" s="19" t="s">
        <v>2640</v>
      </c>
      <c r="D1430" s="18">
        <v>212</v>
      </c>
      <c r="E1430" s="18"/>
      <c r="F1430" s="20" t="s">
        <v>2630</v>
      </c>
      <c r="G1430" s="21">
        <v>2515883</v>
      </c>
      <c r="H1430" s="21">
        <v>2515883</v>
      </c>
      <c r="I1430" s="21">
        <v>0</v>
      </c>
      <c r="J1430" s="21">
        <v>0</v>
      </c>
    </row>
    <row r="1431" spans="1:10" ht="16.5" customHeight="1">
      <c r="A1431" s="2">
        <v>1428</v>
      </c>
      <c r="B1431" s="23">
        <v>4</v>
      </c>
      <c r="C1431" s="24" t="s">
        <v>2641</v>
      </c>
      <c r="D1431" s="23">
        <v>212</v>
      </c>
      <c r="E1431" s="23" t="s">
        <v>34</v>
      </c>
      <c r="F1431" s="25" t="s">
        <v>2642</v>
      </c>
      <c r="G1431" s="26">
        <v>2515883</v>
      </c>
      <c r="H1431" s="26">
        <v>2515883</v>
      </c>
      <c r="I1431" s="26">
        <v>0</v>
      </c>
      <c r="J1431" s="26">
        <v>0</v>
      </c>
    </row>
    <row r="1432" spans="1:10" ht="16.5" hidden="1" customHeight="1">
      <c r="A1432" s="2">
        <v>1429</v>
      </c>
      <c r="B1432" s="18">
        <v>3</v>
      </c>
      <c r="C1432" s="19" t="s">
        <v>2643</v>
      </c>
      <c r="D1432" s="18">
        <v>212</v>
      </c>
      <c r="E1432" s="18"/>
      <c r="F1432" s="20" t="s">
        <v>2634</v>
      </c>
      <c r="G1432" s="21">
        <v>3325066</v>
      </c>
      <c r="H1432" s="21">
        <v>3325066</v>
      </c>
      <c r="I1432" s="21">
        <v>0</v>
      </c>
      <c r="J1432" s="21">
        <v>0</v>
      </c>
    </row>
    <row r="1433" spans="1:10" ht="16.5" customHeight="1">
      <c r="A1433" s="2">
        <v>1430</v>
      </c>
      <c r="B1433" s="23">
        <v>4</v>
      </c>
      <c r="C1433" s="24" t="s">
        <v>2644</v>
      </c>
      <c r="D1433" s="23">
        <v>212</v>
      </c>
      <c r="E1433" s="23" t="s">
        <v>37</v>
      </c>
      <c r="F1433" s="25" t="s">
        <v>2645</v>
      </c>
      <c r="G1433" s="26">
        <v>3325066</v>
      </c>
      <c r="H1433" s="26">
        <v>3325066</v>
      </c>
      <c r="I1433" s="26">
        <v>0</v>
      </c>
      <c r="J1433" s="26">
        <v>0</v>
      </c>
    </row>
    <row r="1434" spans="1:10" ht="16.5" hidden="1" customHeight="1">
      <c r="A1434" s="2">
        <v>1431</v>
      </c>
      <c r="B1434" s="18">
        <v>3</v>
      </c>
      <c r="C1434" s="19" t="s">
        <v>2646</v>
      </c>
      <c r="D1434" s="18">
        <v>214</v>
      </c>
      <c r="E1434" s="18"/>
      <c r="F1434" s="20" t="s">
        <v>2581</v>
      </c>
      <c r="G1434" s="21">
        <v>8857830.0199999996</v>
      </c>
      <c r="H1434" s="21">
        <v>0</v>
      </c>
      <c r="I1434" s="21">
        <v>0</v>
      </c>
      <c r="J1434" s="21">
        <v>0</v>
      </c>
    </row>
    <row r="1435" spans="1:10" ht="16.5" customHeight="1">
      <c r="A1435" s="2">
        <v>1432</v>
      </c>
      <c r="B1435" s="23">
        <v>4</v>
      </c>
      <c r="C1435" s="24" t="s">
        <v>2647</v>
      </c>
      <c r="D1435" s="23">
        <v>214</v>
      </c>
      <c r="E1435" s="23" t="s">
        <v>37</v>
      </c>
      <c r="F1435" s="25" t="s">
        <v>2648</v>
      </c>
      <c r="G1435" s="26">
        <v>8857830.0199999996</v>
      </c>
      <c r="H1435" s="26">
        <v>0</v>
      </c>
      <c r="I1435" s="26">
        <v>0</v>
      </c>
      <c r="J1435" s="26">
        <v>0</v>
      </c>
    </row>
    <row r="1436" spans="1:10" ht="16.5" customHeight="1">
      <c r="A1436" s="2">
        <v>1433</v>
      </c>
      <c r="B1436" s="23">
        <v>4</v>
      </c>
      <c r="C1436" s="24" t="s">
        <v>2649</v>
      </c>
      <c r="D1436" s="23">
        <v>214</v>
      </c>
      <c r="E1436" s="23" t="s">
        <v>900</v>
      </c>
      <c r="F1436" s="25" t="s">
        <v>2650</v>
      </c>
      <c r="G1436" s="26">
        <v>0</v>
      </c>
      <c r="H1436" s="26">
        <v>0</v>
      </c>
      <c r="I1436" s="26">
        <v>0</v>
      </c>
      <c r="J1436" s="26">
        <v>0</v>
      </c>
    </row>
    <row r="1437" spans="1:10" ht="16.5" hidden="1" customHeight="1">
      <c r="A1437" s="2">
        <v>1434</v>
      </c>
      <c r="B1437" s="14">
        <v>2</v>
      </c>
      <c r="C1437" s="15" t="s">
        <v>2651</v>
      </c>
      <c r="D1437" s="14"/>
      <c r="E1437" s="14"/>
      <c r="F1437" s="16" t="s">
        <v>2652</v>
      </c>
      <c r="G1437" s="17">
        <v>6009753387</v>
      </c>
      <c r="H1437" s="17">
        <v>5766735645</v>
      </c>
      <c r="I1437" s="17">
        <v>0</v>
      </c>
      <c r="J1437" s="17">
        <v>0</v>
      </c>
    </row>
    <row r="1438" spans="1:10" ht="16.5" hidden="1" customHeight="1">
      <c r="A1438" s="2">
        <v>1435</v>
      </c>
      <c r="B1438" s="10"/>
      <c r="C1438" s="11" t="s">
        <v>2653</v>
      </c>
      <c r="D1438" s="10"/>
      <c r="E1438" s="10"/>
      <c r="F1438" s="12" t="s">
        <v>934</v>
      </c>
      <c r="G1438" s="13">
        <v>5598211298</v>
      </c>
      <c r="H1438" s="13">
        <v>5360634579</v>
      </c>
      <c r="I1438" s="13">
        <v>0</v>
      </c>
      <c r="J1438" s="13">
        <v>0</v>
      </c>
    </row>
    <row r="1439" spans="1:10" ht="16.5" hidden="1" customHeight="1">
      <c r="A1439" s="2">
        <v>1436</v>
      </c>
      <c r="B1439" s="18">
        <v>3</v>
      </c>
      <c r="C1439" s="19" t="s">
        <v>2654</v>
      </c>
      <c r="D1439" s="18">
        <v>213</v>
      </c>
      <c r="E1439" s="18"/>
      <c r="F1439" s="20" t="s">
        <v>2655</v>
      </c>
      <c r="G1439" s="21">
        <v>4912947463</v>
      </c>
      <c r="H1439" s="21">
        <v>4912947463</v>
      </c>
      <c r="I1439" s="21">
        <v>0</v>
      </c>
      <c r="J1439" s="21">
        <v>0</v>
      </c>
    </row>
    <row r="1440" spans="1:10" ht="16.5" customHeight="1">
      <c r="A1440" s="2">
        <v>1437</v>
      </c>
      <c r="B1440" s="23">
        <v>4</v>
      </c>
      <c r="C1440" s="24" t="s">
        <v>2656</v>
      </c>
      <c r="D1440" s="23">
        <v>213</v>
      </c>
      <c r="E1440" s="23" t="s">
        <v>2657</v>
      </c>
      <c r="F1440" s="25" t="s">
        <v>2658</v>
      </c>
      <c r="G1440" s="26">
        <v>4912947463</v>
      </c>
      <c r="H1440" s="26">
        <v>4912947463</v>
      </c>
      <c r="I1440" s="26">
        <v>0</v>
      </c>
      <c r="J1440" s="26">
        <v>0</v>
      </c>
    </row>
    <row r="1441" spans="1:10" ht="16.5" hidden="1" customHeight="1">
      <c r="A1441" s="2">
        <v>1438</v>
      </c>
      <c r="B1441" s="18">
        <v>3</v>
      </c>
      <c r="C1441" s="19" t="s">
        <v>2659</v>
      </c>
      <c r="D1441" s="18">
        <v>213</v>
      </c>
      <c r="E1441" s="18"/>
      <c r="F1441" s="20" t="s">
        <v>2655</v>
      </c>
      <c r="G1441" s="21">
        <v>685263835</v>
      </c>
      <c r="H1441" s="21">
        <v>447687116</v>
      </c>
      <c r="I1441" s="21">
        <v>0</v>
      </c>
      <c r="J1441" s="21">
        <v>0</v>
      </c>
    </row>
    <row r="1442" spans="1:10" ht="16.5" customHeight="1">
      <c r="A1442" s="2">
        <v>1439</v>
      </c>
      <c r="B1442" s="23">
        <v>4</v>
      </c>
      <c r="C1442" s="24" t="s">
        <v>2660</v>
      </c>
      <c r="D1442" s="23">
        <v>213</v>
      </c>
      <c r="E1442" s="23" t="s">
        <v>875</v>
      </c>
      <c r="F1442" s="25" t="s">
        <v>2661</v>
      </c>
      <c r="G1442" s="26">
        <v>685263835</v>
      </c>
      <c r="H1442" s="26">
        <v>447687116</v>
      </c>
      <c r="I1442" s="26">
        <v>0</v>
      </c>
      <c r="J1442" s="26">
        <v>0</v>
      </c>
    </row>
    <row r="1443" spans="1:10" ht="16.5" hidden="1" customHeight="1">
      <c r="A1443" s="2">
        <v>1440</v>
      </c>
      <c r="B1443" s="10"/>
      <c r="C1443" s="11" t="s">
        <v>2662</v>
      </c>
      <c r="D1443" s="10"/>
      <c r="E1443" s="10"/>
      <c r="F1443" s="12" t="s">
        <v>961</v>
      </c>
      <c r="G1443" s="13">
        <v>411542089</v>
      </c>
      <c r="H1443" s="13">
        <v>406101066</v>
      </c>
      <c r="I1443" s="13">
        <v>0</v>
      </c>
      <c r="J1443" s="13">
        <v>0</v>
      </c>
    </row>
    <row r="1444" spans="1:10" ht="16.5" hidden="1" customHeight="1">
      <c r="A1444" s="2">
        <v>1441</v>
      </c>
      <c r="B1444" s="18">
        <v>3</v>
      </c>
      <c r="C1444" s="19" t="s">
        <v>2663</v>
      </c>
      <c r="D1444" s="18">
        <v>213</v>
      </c>
      <c r="E1444" s="18"/>
      <c r="F1444" s="20" t="s">
        <v>2664</v>
      </c>
      <c r="G1444" s="21">
        <v>368052537</v>
      </c>
      <c r="H1444" s="21">
        <v>368052537</v>
      </c>
      <c r="I1444" s="21">
        <v>0</v>
      </c>
      <c r="J1444" s="21">
        <v>0</v>
      </c>
    </row>
    <row r="1445" spans="1:10" ht="16.5" customHeight="1">
      <c r="A1445" s="2">
        <v>1442</v>
      </c>
      <c r="B1445" s="23">
        <v>4</v>
      </c>
      <c r="C1445" s="24" t="s">
        <v>2665</v>
      </c>
      <c r="D1445" s="23">
        <v>213</v>
      </c>
      <c r="E1445" s="23" t="s">
        <v>982</v>
      </c>
      <c r="F1445" s="25" t="s">
        <v>2666</v>
      </c>
      <c r="G1445" s="26">
        <v>368052537</v>
      </c>
      <c r="H1445" s="26">
        <v>368052537</v>
      </c>
      <c r="I1445" s="26">
        <v>0</v>
      </c>
      <c r="J1445" s="26">
        <v>0</v>
      </c>
    </row>
    <row r="1446" spans="1:10" ht="16.5" hidden="1" customHeight="1">
      <c r="A1446" s="2">
        <v>1443</v>
      </c>
      <c r="B1446" s="18">
        <v>3</v>
      </c>
      <c r="C1446" s="19" t="s">
        <v>2667</v>
      </c>
      <c r="D1446" s="18">
        <v>213</v>
      </c>
      <c r="E1446" s="18"/>
      <c r="F1446" s="20" t="s">
        <v>2664</v>
      </c>
      <c r="G1446" s="21">
        <v>26764000</v>
      </c>
      <c r="H1446" s="21">
        <v>26764000</v>
      </c>
      <c r="I1446" s="21">
        <v>0</v>
      </c>
      <c r="J1446" s="21">
        <v>0</v>
      </c>
    </row>
    <row r="1447" spans="1:10" ht="16.5" customHeight="1">
      <c r="A1447" s="2">
        <v>1444</v>
      </c>
      <c r="B1447" s="23">
        <v>4</v>
      </c>
      <c r="C1447" s="24" t="s">
        <v>2668</v>
      </c>
      <c r="D1447" s="23">
        <v>213</v>
      </c>
      <c r="E1447" s="23" t="s">
        <v>37</v>
      </c>
      <c r="F1447" s="25" t="s">
        <v>2669</v>
      </c>
      <c r="G1447" s="26">
        <v>26764000</v>
      </c>
      <c r="H1447" s="26">
        <v>26764000</v>
      </c>
      <c r="I1447" s="26">
        <v>0</v>
      </c>
      <c r="J1447" s="26">
        <v>0</v>
      </c>
    </row>
    <row r="1448" spans="1:10" ht="16.5" hidden="1" customHeight="1">
      <c r="A1448" s="2">
        <v>1445</v>
      </c>
      <c r="B1448" s="18">
        <v>3</v>
      </c>
      <c r="C1448" s="19" t="s">
        <v>2670</v>
      </c>
      <c r="D1448" s="18">
        <v>212</v>
      </c>
      <c r="E1448" s="18"/>
      <c r="F1448" s="20" t="s">
        <v>2664</v>
      </c>
      <c r="G1448" s="21">
        <v>16725552</v>
      </c>
      <c r="H1448" s="21">
        <v>11284529</v>
      </c>
      <c r="I1448" s="21">
        <v>0</v>
      </c>
      <c r="J1448" s="21">
        <v>0</v>
      </c>
    </row>
    <row r="1449" spans="1:10" ht="16.5" customHeight="1">
      <c r="A1449" s="2">
        <v>1446</v>
      </c>
      <c r="B1449" s="23">
        <v>4</v>
      </c>
      <c r="C1449" s="24" t="s">
        <v>2671</v>
      </c>
      <c r="D1449" s="23">
        <v>212</v>
      </c>
      <c r="E1449" s="23" t="s">
        <v>25</v>
      </c>
      <c r="F1449" s="25" t="s">
        <v>2672</v>
      </c>
      <c r="G1449" s="26">
        <v>16725552</v>
      </c>
      <c r="H1449" s="26">
        <v>11284529</v>
      </c>
      <c r="I1449" s="26">
        <v>0</v>
      </c>
      <c r="J1449" s="26">
        <v>0</v>
      </c>
    </row>
    <row r="1450" spans="1:10" ht="16.5" hidden="1" customHeight="1">
      <c r="A1450" s="2">
        <v>1447</v>
      </c>
      <c r="B1450" s="10"/>
      <c r="C1450" s="11" t="s">
        <v>2673</v>
      </c>
      <c r="D1450" s="10"/>
      <c r="E1450" s="10"/>
      <c r="F1450" s="12" t="s">
        <v>2674</v>
      </c>
      <c r="G1450" s="13">
        <v>19990815629.939999</v>
      </c>
      <c r="H1450" s="13">
        <v>12830617645.450001</v>
      </c>
      <c r="I1450" s="13">
        <v>11169554150.82</v>
      </c>
      <c r="J1450" s="13">
        <v>11064992309.48</v>
      </c>
    </row>
    <row r="1451" spans="1:10" ht="16.5" hidden="1" customHeight="1">
      <c r="A1451" s="2">
        <v>1448</v>
      </c>
      <c r="B1451" s="10"/>
      <c r="C1451" s="11" t="s">
        <v>2675</v>
      </c>
      <c r="D1451" s="10"/>
      <c r="E1451" s="10"/>
      <c r="F1451" s="12" t="s">
        <v>2676</v>
      </c>
      <c r="G1451" s="13">
        <v>2721433692.5999999</v>
      </c>
      <c r="H1451" s="13">
        <v>2498289194</v>
      </c>
      <c r="I1451" s="13">
        <v>2173250335.9899998</v>
      </c>
      <c r="J1451" s="13">
        <v>2122325559.99</v>
      </c>
    </row>
    <row r="1452" spans="1:10" ht="16.5" hidden="1" customHeight="1">
      <c r="A1452" s="2">
        <v>1449</v>
      </c>
      <c r="B1452" s="10"/>
      <c r="C1452" s="11" t="s">
        <v>2677</v>
      </c>
      <c r="D1452" s="10"/>
      <c r="E1452" s="10"/>
      <c r="F1452" s="12" t="s">
        <v>2678</v>
      </c>
      <c r="G1452" s="13">
        <v>1336104271.9400001</v>
      </c>
      <c r="H1452" s="13">
        <v>1333946806</v>
      </c>
      <c r="I1452" s="13">
        <v>1261817994</v>
      </c>
      <c r="J1452" s="13">
        <v>1239151275</v>
      </c>
    </row>
    <row r="1453" spans="1:10" ht="16.5" hidden="1" customHeight="1">
      <c r="A1453" s="2">
        <v>1450</v>
      </c>
      <c r="B1453" s="14">
        <v>2</v>
      </c>
      <c r="C1453" s="15" t="s">
        <v>2679</v>
      </c>
      <c r="D1453" s="14"/>
      <c r="E1453" s="14"/>
      <c r="F1453" s="16" t="s">
        <v>2680</v>
      </c>
      <c r="G1453" s="17">
        <v>696816338.94000006</v>
      </c>
      <c r="H1453" s="17">
        <v>696816338</v>
      </c>
      <c r="I1453" s="17">
        <v>655704726</v>
      </c>
      <c r="J1453" s="17">
        <v>644113873</v>
      </c>
    </row>
    <row r="1454" spans="1:10" ht="16.5" hidden="1" customHeight="1">
      <c r="A1454" s="2">
        <v>1451</v>
      </c>
      <c r="B1454" s="10"/>
      <c r="C1454" s="11" t="s">
        <v>2681</v>
      </c>
      <c r="D1454" s="10"/>
      <c r="E1454" s="10"/>
      <c r="F1454" s="12" t="s">
        <v>165</v>
      </c>
      <c r="G1454" s="13">
        <v>696816338.94000006</v>
      </c>
      <c r="H1454" s="13">
        <v>696816338</v>
      </c>
      <c r="I1454" s="13">
        <v>655704726</v>
      </c>
      <c r="J1454" s="13">
        <v>644113873</v>
      </c>
    </row>
    <row r="1455" spans="1:10" ht="16.5" hidden="1" customHeight="1">
      <c r="A1455" s="2">
        <v>1452</v>
      </c>
      <c r="B1455" s="18">
        <v>3</v>
      </c>
      <c r="C1455" s="19" t="s">
        <v>2682</v>
      </c>
      <c r="D1455" s="18">
        <v>218</v>
      </c>
      <c r="E1455" s="18"/>
      <c r="F1455" s="20" t="s">
        <v>2683</v>
      </c>
      <c r="G1455" s="21">
        <v>195141053</v>
      </c>
      <c r="H1455" s="21">
        <v>195141053</v>
      </c>
      <c r="I1455" s="21">
        <v>194724186</v>
      </c>
      <c r="J1455" s="21">
        <v>189133333</v>
      </c>
    </row>
    <row r="1456" spans="1:10" ht="16.5" customHeight="1">
      <c r="A1456" s="2">
        <v>1453</v>
      </c>
      <c r="B1456" s="23">
        <v>4</v>
      </c>
      <c r="C1456" s="24" t="s">
        <v>2684</v>
      </c>
      <c r="D1456" s="23">
        <v>218</v>
      </c>
      <c r="E1456" s="23" t="s">
        <v>25</v>
      </c>
      <c r="F1456" s="25" t="s">
        <v>2685</v>
      </c>
      <c r="G1456" s="26">
        <v>195141053</v>
      </c>
      <c r="H1456" s="26">
        <v>195141053</v>
      </c>
      <c r="I1456" s="26">
        <v>194724186</v>
      </c>
      <c r="J1456" s="26">
        <v>189133333</v>
      </c>
    </row>
    <row r="1457" spans="1:10" ht="16.5" hidden="1" customHeight="1">
      <c r="A1457" s="2">
        <v>1454</v>
      </c>
      <c r="B1457" s="18">
        <v>3</v>
      </c>
      <c r="C1457" s="19" t="s">
        <v>2686</v>
      </c>
      <c r="D1457" s="18">
        <v>218</v>
      </c>
      <c r="E1457" s="18"/>
      <c r="F1457" s="20" t="s">
        <v>2687</v>
      </c>
      <c r="G1457" s="21">
        <v>51803100</v>
      </c>
      <c r="H1457" s="21">
        <v>51803100</v>
      </c>
      <c r="I1457" s="21">
        <v>51803100</v>
      </c>
      <c r="J1457" s="21">
        <v>51803100</v>
      </c>
    </row>
    <row r="1458" spans="1:10" ht="16.5" customHeight="1">
      <c r="A1458" s="2">
        <v>1455</v>
      </c>
      <c r="B1458" s="23">
        <v>4</v>
      </c>
      <c r="C1458" s="24" t="s">
        <v>2688</v>
      </c>
      <c r="D1458" s="23">
        <v>218</v>
      </c>
      <c r="E1458" s="23" t="s">
        <v>25</v>
      </c>
      <c r="F1458" s="25" t="s">
        <v>2689</v>
      </c>
      <c r="G1458" s="26">
        <v>51803100</v>
      </c>
      <c r="H1458" s="26">
        <v>51803100</v>
      </c>
      <c r="I1458" s="26">
        <v>51803100</v>
      </c>
      <c r="J1458" s="26">
        <v>51803100</v>
      </c>
    </row>
    <row r="1459" spans="1:10" ht="16.5" hidden="1" customHeight="1">
      <c r="A1459" s="2">
        <v>1456</v>
      </c>
      <c r="B1459" s="18">
        <v>3</v>
      </c>
      <c r="C1459" s="19" t="s">
        <v>2690</v>
      </c>
      <c r="D1459" s="18">
        <v>219</v>
      </c>
      <c r="E1459" s="18"/>
      <c r="F1459" s="20" t="s">
        <v>2691</v>
      </c>
      <c r="G1459" s="21">
        <v>346923185</v>
      </c>
      <c r="H1459" s="21">
        <v>346923185</v>
      </c>
      <c r="I1459" s="21">
        <v>309707440</v>
      </c>
      <c r="J1459" s="21">
        <v>309707440</v>
      </c>
    </row>
    <row r="1460" spans="1:10" ht="16.5" customHeight="1">
      <c r="A1460" s="2">
        <v>1457</v>
      </c>
      <c r="B1460" s="23">
        <v>4</v>
      </c>
      <c r="C1460" s="24" t="s">
        <v>2692</v>
      </c>
      <c r="D1460" s="23">
        <v>219</v>
      </c>
      <c r="E1460" s="23" t="s">
        <v>25</v>
      </c>
      <c r="F1460" s="25" t="s">
        <v>2693</v>
      </c>
      <c r="G1460" s="26">
        <v>346923185</v>
      </c>
      <c r="H1460" s="26">
        <v>346923185</v>
      </c>
      <c r="I1460" s="26">
        <v>309707440</v>
      </c>
      <c r="J1460" s="26">
        <v>309707440</v>
      </c>
    </row>
    <row r="1461" spans="1:10" ht="16.5" hidden="1" customHeight="1">
      <c r="A1461" s="2">
        <v>1458</v>
      </c>
      <c r="B1461" s="18">
        <v>3</v>
      </c>
      <c r="C1461" s="19" t="s">
        <v>2694</v>
      </c>
      <c r="D1461" s="18">
        <v>220</v>
      </c>
      <c r="E1461" s="18"/>
      <c r="F1461" s="20" t="s">
        <v>2695</v>
      </c>
      <c r="G1461" s="21">
        <v>102949000.94</v>
      </c>
      <c r="H1461" s="21">
        <v>102949000</v>
      </c>
      <c r="I1461" s="21">
        <v>99470000</v>
      </c>
      <c r="J1461" s="21">
        <v>93470000</v>
      </c>
    </row>
    <row r="1462" spans="1:10" ht="16.5" customHeight="1">
      <c r="A1462" s="2">
        <v>1459</v>
      </c>
      <c r="B1462" s="23">
        <v>4</v>
      </c>
      <c r="C1462" s="24" t="s">
        <v>2696</v>
      </c>
      <c r="D1462" s="23">
        <v>220</v>
      </c>
      <c r="E1462" s="23" t="s">
        <v>25</v>
      </c>
      <c r="F1462" s="25" t="s">
        <v>2697</v>
      </c>
      <c r="G1462" s="26">
        <v>102949000.94</v>
      </c>
      <c r="H1462" s="26">
        <v>102949000</v>
      </c>
      <c r="I1462" s="26">
        <v>99470000</v>
      </c>
      <c r="J1462" s="26">
        <v>93470000</v>
      </c>
    </row>
    <row r="1463" spans="1:10" ht="16.5" hidden="1" customHeight="1">
      <c r="A1463" s="2">
        <v>1460</v>
      </c>
      <c r="B1463" s="18">
        <v>3</v>
      </c>
      <c r="C1463" s="19" t="s">
        <v>2698</v>
      </c>
      <c r="D1463" s="18">
        <v>220</v>
      </c>
      <c r="E1463" s="18"/>
      <c r="F1463" s="20" t="s">
        <v>2695</v>
      </c>
      <c r="G1463" s="21">
        <v>0</v>
      </c>
      <c r="H1463" s="21">
        <v>0</v>
      </c>
      <c r="I1463" s="21">
        <v>0</v>
      </c>
      <c r="J1463" s="21">
        <v>0</v>
      </c>
    </row>
    <row r="1464" spans="1:10" ht="16.5" customHeight="1">
      <c r="A1464" s="2">
        <v>1461</v>
      </c>
      <c r="B1464" s="23">
        <v>4</v>
      </c>
      <c r="C1464" s="24" t="s">
        <v>2699</v>
      </c>
      <c r="D1464" s="23">
        <v>220</v>
      </c>
      <c r="E1464" s="23" t="s">
        <v>37</v>
      </c>
      <c r="F1464" s="25" t="s">
        <v>2700</v>
      </c>
      <c r="G1464" s="26">
        <v>0</v>
      </c>
      <c r="H1464" s="26">
        <v>0</v>
      </c>
      <c r="I1464" s="26">
        <v>0</v>
      </c>
      <c r="J1464" s="26">
        <v>0</v>
      </c>
    </row>
    <row r="1465" spans="1:10" ht="16.5" hidden="1" customHeight="1">
      <c r="A1465" s="2">
        <v>1462</v>
      </c>
      <c r="B1465" s="14">
        <v>2</v>
      </c>
      <c r="C1465" s="15" t="s">
        <v>2701</v>
      </c>
      <c r="D1465" s="14"/>
      <c r="E1465" s="14"/>
      <c r="F1465" s="16" t="s">
        <v>2702</v>
      </c>
      <c r="G1465" s="17">
        <v>315759733</v>
      </c>
      <c r="H1465" s="17">
        <v>315688100</v>
      </c>
      <c r="I1465" s="17">
        <v>293553400</v>
      </c>
      <c r="J1465" s="17">
        <v>288252534</v>
      </c>
    </row>
    <row r="1466" spans="1:10" ht="16.5" hidden="1" customHeight="1">
      <c r="A1466" s="2">
        <v>1463</v>
      </c>
      <c r="B1466" s="10"/>
      <c r="C1466" s="11" t="s">
        <v>2703</v>
      </c>
      <c r="D1466" s="10"/>
      <c r="E1466" s="10"/>
      <c r="F1466" s="12" t="s">
        <v>1730</v>
      </c>
      <c r="G1466" s="13">
        <v>315759733</v>
      </c>
      <c r="H1466" s="13">
        <v>315688100</v>
      </c>
      <c r="I1466" s="13">
        <v>293553400</v>
      </c>
      <c r="J1466" s="13">
        <v>288252534</v>
      </c>
    </row>
    <row r="1467" spans="1:10" ht="16.5" hidden="1" customHeight="1">
      <c r="A1467" s="2">
        <v>1464</v>
      </c>
      <c r="B1467" s="18">
        <v>3</v>
      </c>
      <c r="C1467" s="19" t="s">
        <v>2704</v>
      </c>
      <c r="D1467" s="18">
        <v>217</v>
      </c>
      <c r="E1467" s="18"/>
      <c r="F1467" s="20" t="s">
        <v>2705</v>
      </c>
      <c r="G1467" s="21">
        <v>315759733</v>
      </c>
      <c r="H1467" s="21">
        <v>315688100</v>
      </c>
      <c r="I1467" s="21">
        <v>293553400</v>
      </c>
      <c r="J1467" s="21">
        <v>288252534</v>
      </c>
    </row>
    <row r="1468" spans="1:10" ht="16.5" customHeight="1">
      <c r="A1468" s="2">
        <v>1465</v>
      </c>
      <c r="B1468" s="23">
        <v>4</v>
      </c>
      <c r="C1468" s="24" t="s">
        <v>2706</v>
      </c>
      <c r="D1468" s="23">
        <v>217</v>
      </c>
      <c r="E1468" s="23" t="s">
        <v>25</v>
      </c>
      <c r="F1468" s="25" t="s">
        <v>2707</v>
      </c>
      <c r="G1468" s="26">
        <v>315759733</v>
      </c>
      <c r="H1468" s="26">
        <v>315688100</v>
      </c>
      <c r="I1468" s="26">
        <v>293553400</v>
      </c>
      <c r="J1468" s="26">
        <v>288252534</v>
      </c>
    </row>
    <row r="1469" spans="1:10" ht="16.5" hidden="1" customHeight="1">
      <c r="A1469" s="2">
        <v>1466</v>
      </c>
      <c r="B1469" s="14">
        <v>2</v>
      </c>
      <c r="C1469" s="15" t="s">
        <v>2708</v>
      </c>
      <c r="D1469" s="14"/>
      <c r="E1469" s="14"/>
      <c r="F1469" s="16" t="s">
        <v>2709</v>
      </c>
      <c r="G1469" s="17">
        <v>40000000</v>
      </c>
      <c r="H1469" s="17">
        <v>40000000</v>
      </c>
      <c r="I1469" s="17">
        <v>40000000</v>
      </c>
      <c r="J1469" s="17">
        <v>40000000</v>
      </c>
    </row>
    <row r="1470" spans="1:10" ht="16.5" hidden="1" customHeight="1">
      <c r="A1470" s="2">
        <v>1467</v>
      </c>
      <c r="B1470" s="10"/>
      <c r="C1470" s="11" t="s">
        <v>2710</v>
      </c>
      <c r="D1470" s="10"/>
      <c r="E1470" s="10"/>
      <c r="F1470" s="12" t="s">
        <v>165</v>
      </c>
      <c r="G1470" s="13">
        <v>40000000</v>
      </c>
      <c r="H1470" s="13">
        <v>40000000</v>
      </c>
      <c r="I1470" s="13">
        <v>40000000</v>
      </c>
      <c r="J1470" s="13">
        <v>40000000</v>
      </c>
    </row>
    <row r="1471" spans="1:10" ht="16.5" hidden="1" customHeight="1">
      <c r="A1471" s="2">
        <v>1468</v>
      </c>
      <c r="B1471" s="18">
        <v>3</v>
      </c>
      <c r="C1471" s="19" t="s">
        <v>2711</v>
      </c>
      <c r="D1471" s="18">
        <v>229</v>
      </c>
      <c r="E1471" s="18"/>
      <c r="F1471" s="20" t="s">
        <v>2712</v>
      </c>
      <c r="G1471" s="21">
        <v>40000000</v>
      </c>
      <c r="H1471" s="21">
        <v>40000000</v>
      </c>
      <c r="I1471" s="21">
        <v>40000000</v>
      </c>
      <c r="J1471" s="21">
        <v>40000000</v>
      </c>
    </row>
    <row r="1472" spans="1:10" ht="16.5" customHeight="1">
      <c r="A1472" s="2">
        <v>1469</v>
      </c>
      <c r="B1472" s="23">
        <v>4</v>
      </c>
      <c r="C1472" s="24" t="s">
        <v>2713</v>
      </c>
      <c r="D1472" s="23">
        <v>229</v>
      </c>
      <c r="E1472" s="23" t="s">
        <v>25</v>
      </c>
      <c r="F1472" s="25" t="s">
        <v>2714</v>
      </c>
      <c r="G1472" s="26">
        <v>40000000</v>
      </c>
      <c r="H1472" s="26">
        <v>40000000</v>
      </c>
      <c r="I1472" s="26">
        <v>40000000</v>
      </c>
      <c r="J1472" s="26">
        <v>40000000</v>
      </c>
    </row>
    <row r="1473" spans="1:10" ht="16.5" hidden="1" customHeight="1">
      <c r="A1473" s="2">
        <v>1470</v>
      </c>
      <c r="B1473" s="14">
        <v>2</v>
      </c>
      <c r="C1473" s="15" t="s">
        <v>2715</v>
      </c>
      <c r="D1473" s="14"/>
      <c r="E1473" s="14"/>
      <c r="F1473" s="16" t="s">
        <v>2716</v>
      </c>
      <c r="G1473" s="17">
        <v>283528200</v>
      </c>
      <c r="H1473" s="17">
        <v>281442368</v>
      </c>
      <c r="I1473" s="17">
        <v>272559868</v>
      </c>
      <c r="J1473" s="17">
        <v>266784868</v>
      </c>
    </row>
    <row r="1474" spans="1:10" ht="16.5" hidden="1" customHeight="1">
      <c r="A1474" s="2">
        <v>1471</v>
      </c>
      <c r="B1474" s="10"/>
      <c r="C1474" s="11" t="s">
        <v>2717</v>
      </c>
      <c r="D1474" s="10"/>
      <c r="E1474" s="10"/>
      <c r="F1474" s="12" t="s">
        <v>165</v>
      </c>
      <c r="G1474" s="13">
        <v>283528200</v>
      </c>
      <c r="H1474" s="13">
        <v>281442368</v>
      </c>
      <c r="I1474" s="13">
        <v>272559868</v>
      </c>
      <c r="J1474" s="13">
        <v>266784868</v>
      </c>
    </row>
    <row r="1475" spans="1:10" ht="16.5" hidden="1" customHeight="1">
      <c r="A1475" s="2">
        <v>1472</v>
      </c>
      <c r="B1475" s="18">
        <v>3</v>
      </c>
      <c r="C1475" s="19" t="s">
        <v>2718</v>
      </c>
      <c r="D1475" s="18">
        <v>221</v>
      </c>
      <c r="E1475" s="18"/>
      <c r="F1475" s="20" t="s">
        <v>2719</v>
      </c>
      <c r="G1475" s="21">
        <v>0</v>
      </c>
      <c r="H1475" s="21">
        <v>0</v>
      </c>
      <c r="I1475" s="21">
        <v>0</v>
      </c>
      <c r="J1475" s="21">
        <v>0</v>
      </c>
    </row>
    <row r="1476" spans="1:10" ht="16.5" customHeight="1">
      <c r="A1476" s="2">
        <v>1473</v>
      </c>
      <c r="B1476" s="23">
        <v>4</v>
      </c>
      <c r="C1476" s="24" t="s">
        <v>2720</v>
      </c>
      <c r="D1476" s="23">
        <v>221</v>
      </c>
      <c r="E1476" s="23" t="s">
        <v>25</v>
      </c>
      <c r="F1476" s="25" t="s">
        <v>2721</v>
      </c>
      <c r="G1476" s="26">
        <v>0</v>
      </c>
      <c r="H1476" s="26">
        <v>0</v>
      </c>
      <c r="I1476" s="26">
        <v>0</v>
      </c>
      <c r="J1476" s="26">
        <v>0</v>
      </c>
    </row>
    <row r="1477" spans="1:10" ht="16.5" hidden="1" customHeight="1">
      <c r="A1477" s="2">
        <v>1474</v>
      </c>
      <c r="B1477" s="18">
        <v>3</v>
      </c>
      <c r="C1477" s="19" t="s">
        <v>2722</v>
      </c>
      <c r="D1477" s="18">
        <v>221</v>
      </c>
      <c r="E1477" s="18"/>
      <c r="F1477" s="20" t="s">
        <v>2723</v>
      </c>
      <c r="G1477" s="21">
        <v>0</v>
      </c>
      <c r="H1477" s="21">
        <v>0</v>
      </c>
      <c r="I1477" s="21">
        <v>0</v>
      </c>
      <c r="J1477" s="21">
        <v>0</v>
      </c>
    </row>
    <row r="1478" spans="1:10" ht="16.5" customHeight="1">
      <c r="A1478" s="2">
        <v>1475</v>
      </c>
      <c r="B1478" s="23">
        <v>4</v>
      </c>
      <c r="C1478" s="24" t="s">
        <v>2724</v>
      </c>
      <c r="D1478" s="23">
        <v>221</v>
      </c>
      <c r="E1478" s="23" t="s">
        <v>25</v>
      </c>
      <c r="F1478" s="25" t="s">
        <v>2725</v>
      </c>
      <c r="G1478" s="26">
        <v>0</v>
      </c>
      <c r="H1478" s="26">
        <v>0</v>
      </c>
      <c r="I1478" s="26">
        <v>0</v>
      </c>
      <c r="J1478" s="26">
        <v>0</v>
      </c>
    </row>
    <row r="1479" spans="1:10" ht="16.5" hidden="1" customHeight="1">
      <c r="A1479" s="2">
        <v>1476</v>
      </c>
      <c r="B1479" s="18">
        <v>3</v>
      </c>
      <c r="C1479" s="19" t="s">
        <v>2726</v>
      </c>
      <c r="D1479" s="18">
        <v>221</v>
      </c>
      <c r="E1479" s="18"/>
      <c r="F1479" s="20" t="s">
        <v>2727</v>
      </c>
      <c r="G1479" s="21">
        <v>0</v>
      </c>
      <c r="H1479" s="21">
        <v>0</v>
      </c>
      <c r="I1479" s="21">
        <v>0</v>
      </c>
      <c r="J1479" s="21">
        <v>0</v>
      </c>
    </row>
    <row r="1480" spans="1:10" ht="16.5" customHeight="1">
      <c r="A1480" s="2">
        <v>1477</v>
      </c>
      <c r="B1480" s="23">
        <v>4</v>
      </c>
      <c r="C1480" s="24" t="s">
        <v>2728</v>
      </c>
      <c r="D1480" s="23">
        <v>221</v>
      </c>
      <c r="E1480" s="23" t="s">
        <v>25</v>
      </c>
      <c r="F1480" s="25" t="s">
        <v>2729</v>
      </c>
      <c r="G1480" s="26">
        <v>0</v>
      </c>
      <c r="H1480" s="26">
        <v>0</v>
      </c>
      <c r="I1480" s="26">
        <v>0</v>
      </c>
      <c r="J1480" s="26">
        <v>0</v>
      </c>
    </row>
    <row r="1481" spans="1:10" ht="16.5" hidden="1" customHeight="1">
      <c r="A1481" s="2">
        <v>1478</v>
      </c>
      <c r="B1481" s="18">
        <v>3</v>
      </c>
      <c r="C1481" s="19" t="s">
        <v>2730</v>
      </c>
      <c r="D1481" s="18">
        <v>221</v>
      </c>
      <c r="E1481" s="18"/>
      <c r="F1481" s="20" t="s">
        <v>2731</v>
      </c>
      <c r="G1481" s="21">
        <v>0</v>
      </c>
      <c r="H1481" s="21">
        <v>0</v>
      </c>
      <c r="I1481" s="21">
        <v>0</v>
      </c>
      <c r="J1481" s="21">
        <v>0</v>
      </c>
    </row>
    <row r="1482" spans="1:10" ht="16.5" customHeight="1">
      <c r="A1482" s="2">
        <v>1479</v>
      </c>
      <c r="B1482" s="23">
        <v>4</v>
      </c>
      <c r="C1482" s="24" t="s">
        <v>2732</v>
      </c>
      <c r="D1482" s="23">
        <v>221</v>
      </c>
      <c r="E1482" s="23" t="s">
        <v>25</v>
      </c>
      <c r="F1482" s="25" t="s">
        <v>2733</v>
      </c>
      <c r="G1482" s="26">
        <v>0</v>
      </c>
      <c r="H1482" s="26">
        <v>0</v>
      </c>
      <c r="I1482" s="26">
        <v>0</v>
      </c>
      <c r="J1482" s="26">
        <v>0</v>
      </c>
    </row>
    <row r="1483" spans="1:10" ht="16.5" hidden="1" customHeight="1">
      <c r="A1483" s="2">
        <v>1480</v>
      </c>
      <c r="B1483" s="18">
        <v>3</v>
      </c>
      <c r="C1483" s="19" t="s">
        <v>2734</v>
      </c>
      <c r="D1483" s="18">
        <v>221</v>
      </c>
      <c r="E1483" s="18"/>
      <c r="F1483" s="20" t="s">
        <v>2735</v>
      </c>
      <c r="G1483" s="21">
        <v>0</v>
      </c>
      <c r="H1483" s="21">
        <v>0</v>
      </c>
      <c r="I1483" s="21">
        <v>0</v>
      </c>
      <c r="J1483" s="21">
        <v>0</v>
      </c>
    </row>
    <row r="1484" spans="1:10" ht="16.5" customHeight="1">
      <c r="A1484" s="2">
        <v>1481</v>
      </c>
      <c r="B1484" s="23">
        <v>4</v>
      </c>
      <c r="C1484" s="24" t="s">
        <v>2736</v>
      </c>
      <c r="D1484" s="23">
        <v>221</v>
      </c>
      <c r="E1484" s="23" t="s">
        <v>25</v>
      </c>
      <c r="F1484" s="25" t="s">
        <v>2737</v>
      </c>
      <c r="G1484" s="26">
        <v>0</v>
      </c>
      <c r="H1484" s="26">
        <v>0</v>
      </c>
      <c r="I1484" s="26">
        <v>0</v>
      </c>
      <c r="J1484" s="26">
        <v>0</v>
      </c>
    </row>
    <row r="1485" spans="1:10" ht="16.5" hidden="1" customHeight="1">
      <c r="A1485" s="2">
        <v>1482</v>
      </c>
      <c r="B1485" s="18">
        <v>3</v>
      </c>
      <c r="C1485" s="19" t="s">
        <v>2738</v>
      </c>
      <c r="D1485" s="18">
        <v>221</v>
      </c>
      <c r="E1485" s="18"/>
      <c r="F1485" s="20" t="s">
        <v>2739</v>
      </c>
      <c r="G1485" s="21">
        <v>0</v>
      </c>
      <c r="H1485" s="21">
        <v>0</v>
      </c>
      <c r="I1485" s="21">
        <v>0</v>
      </c>
      <c r="J1485" s="21">
        <v>0</v>
      </c>
    </row>
    <row r="1486" spans="1:10" ht="16.5" customHeight="1">
      <c r="A1486" s="2">
        <v>1483</v>
      </c>
      <c r="B1486" s="23">
        <v>4</v>
      </c>
      <c r="C1486" s="24" t="s">
        <v>2740</v>
      </c>
      <c r="D1486" s="23">
        <v>221</v>
      </c>
      <c r="E1486" s="23" t="s">
        <v>25</v>
      </c>
      <c r="F1486" s="25" t="s">
        <v>2741</v>
      </c>
      <c r="G1486" s="26">
        <v>0</v>
      </c>
      <c r="H1486" s="26">
        <v>0</v>
      </c>
      <c r="I1486" s="26">
        <v>0</v>
      </c>
      <c r="J1486" s="26">
        <v>0</v>
      </c>
    </row>
    <row r="1487" spans="1:10" ht="16.5" hidden="1" customHeight="1">
      <c r="A1487" s="2">
        <v>1484</v>
      </c>
      <c r="B1487" s="18">
        <v>3</v>
      </c>
      <c r="C1487" s="19" t="s">
        <v>2742</v>
      </c>
      <c r="D1487" s="18">
        <v>221</v>
      </c>
      <c r="E1487" s="18"/>
      <c r="F1487" s="20" t="s">
        <v>2743</v>
      </c>
      <c r="G1487" s="21">
        <v>0</v>
      </c>
      <c r="H1487" s="21">
        <v>0</v>
      </c>
      <c r="I1487" s="21">
        <v>0</v>
      </c>
      <c r="J1487" s="21">
        <v>0</v>
      </c>
    </row>
    <row r="1488" spans="1:10" ht="16.5" customHeight="1">
      <c r="A1488" s="2">
        <v>1485</v>
      </c>
      <c r="B1488" s="23">
        <v>4</v>
      </c>
      <c r="C1488" s="24" t="s">
        <v>2744</v>
      </c>
      <c r="D1488" s="23">
        <v>221</v>
      </c>
      <c r="E1488" s="23" t="s">
        <v>25</v>
      </c>
      <c r="F1488" s="25" t="s">
        <v>2745</v>
      </c>
      <c r="G1488" s="26">
        <v>0</v>
      </c>
      <c r="H1488" s="26">
        <v>0</v>
      </c>
      <c r="I1488" s="26">
        <v>0</v>
      </c>
      <c r="J1488" s="26">
        <v>0</v>
      </c>
    </row>
    <row r="1489" spans="1:10" ht="16.5" hidden="1" customHeight="1">
      <c r="A1489" s="2">
        <v>1486</v>
      </c>
      <c r="B1489" s="18">
        <v>3</v>
      </c>
      <c r="C1489" s="19" t="s">
        <v>2746</v>
      </c>
      <c r="D1489" s="18">
        <v>221</v>
      </c>
      <c r="E1489" s="18"/>
      <c r="F1489" s="20" t="s">
        <v>2747</v>
      </c>
      <c r="G1489" s="21">
        <v>69000000</v>
      </c>
      <c r="H1489" s="21">
        <v>69000000</v>
      </c>
      <c r="I1489" s="21">
        <v>69000000</v>
      </c>
      <c r="J1489" s="21">
        <v>69000000</v>
      </c>
    </row>
    <row r="1490" spans="1:10" ht="16.5" customHeight="1">
      <c r="A1490" s="2">
        <v>1487</v>
      </c>
      <c r="B1490" s="23">
        <v>4</v>
      </c>
      <c r="C1490" s="24" t="s">
        <v>2748</v>
      </c>
      <c r="D1490" s="23">
        <v>221</v>
      </c>
      <c r="E1490" s="23" t="s">
        <v>25</v>
      </c>
      <c r="F1490" s="25" t="s">
        <v>2749</v>
      </c>
      <c r="G1490" s="26">
        <v>69000000</v>
      </c>
      <c r="H1490" s="26">
        <v>69000000</v>
      </c>
      <c r="I1490" s="26">
        <v>69000000</v>
      </c>
      <c r="J1490" s="26">
        <v>69000000</v>
      </c>
    </row>
    <row r="1491" spans="1:10" ht="16.5" hidden="1" customHeight="1">
      <c r="A1491" s="2">
        <v>1488</v>
      </c>
      <c r="B1491" s="18">
        <v>3</v>
      </c>
      <c r="C1491" s="19" t="s">
        <v>2750</v>
      </c>
      <c r="D1491" s="18">
        <v>221</v>
      </c>
      <c r="E1491" s="18"/>
      <c r="F1491" s="20" t="s">
        <v>2751</v>
      </c>
      <c r="G1491" s="21">
        <v>214528200</v>
      </c>
      <c r="H1491" s="21">
        <v>212442368</v>
      </c>
      <c r="I1491" s="21">
        <v>203559868</v>
      </c>
      <c r="J1491" s="21">
        <v>197784868</v>
      </c>
    </row>
    <row r="1492" spans="1:10" ht="16.5" customHeight="1">
      <c r="A1492" s="2">
        <v>1489</v>
      </c>
      <c r="B1492" s="23">
        <v>4</v>
      </c>
      <c r="C1492" s="24" t="s">
        <v>2752</v>
      </c>
      <c r="D1492" s="23">
        <v>221</v>
      </c>
      <c r="E1492" s="23" t="s">
        <v>25</v>
      </c>
      <c r="F1492" s="25" t="s">
        <v>2753</v>
      </c>
      <c r="G1492" s="26">
        <v>214528200</v>
      </c>
      <c r="H1492" s="26">
        <v>212442368</v>
      </c>
      <c r="I1492" s="26">
        <v>203559868</v>
      </c>
      <c r="J1492" s="26">
        <v>197784868</v>
      </c>
    </row>
    <row r="1493" spans="1:10" ht="16.5" hidden="1" customHeight="1">
      <c r="A1493" s="2">
        <v>1490</v>
      </c>
      <c r="B1493" s="10"/>
      <c r="C1493" s="11" t="s">
        <v>2754</v>
      </c>
      <c r="D1493" s="10"/>
      <c r="E1493" s="10"/>
      <c r="F1493" s="12" t="s">
        <v>2755</v>
      </c>
      <c r="G1493" s="13">
        <v>1385329420.6600001</v>
      </c>
      <c r="H1493" s="13">
        <v>1164342388</v>
      </c>
      <c r="I1493" s="13">
        <v>911432341.99000001</v>
      </c>
      <c r="J1493" s="13">
        <v>883174284.99000001</v>
      </c>
    </row>
    <row r="1494" spans="1:10" ht="16.5" hidden="1" customHeight="1">
      <c r="A1494" s="2">
        <v>1491</v>
      </c>
      <c r="B1494" s="14">
        <v>2</v>
      </c>
      <c r="C1494" s="15" t="s">
        <v>2756</v>
      </c>
      <c r="D1494" s="14"/>
      <c r="E1494" s="14"/>
      <c r="F1494" s="16" t="s">
        <v>2757</v>
      </c>
      <c r="G1494" s="17">
        <v>450000000</v>
      </c>
      <c r="H1494" s="17">
        <v>367891942</v>
      </c>
      <c r="I1494" s="17">
        <v>174843045.99000001</v>
      </c>
      <c r="J1494" s="17">
        <v>174843045.99000001</v>
      </c>
    </row>
    <row r="1495" spans="1:10" ht="16.5" hidden="1" customHeight="1">
      <c r="A1495" s="2">
        <v>1492</v>
      </c>
      <c r="B1495" s="10"/>
      <c r="C1495" s="11" t="s">
        <v>2758</v>
      </c>
      <c r="D1495" s="10"/>
      <c r="E1495" s="10"/>
      <c r="F1495" s="12" t="s">
        <v>165</v>
      </c>
      <c r="G1495" s="13">
        <v>450000000</v>
      </c>
      <c r="H1495" s="13">
        <v>367891942</v>
      </c>
      <c r="I1495" s="13">
        <v>174843045.99000001</v>
      </c>
      <c r="J1495" s="13">
        <v>174843045.99000001</v>
      </c>
    </row>
    <row r="1496" spans="1:10" ht="16.5" hidden="1" customHeight="1">
      <c r="A1496" s="2">
        <v>1493</v>
      </c>
      <c r="B1496" s="18">
        <v>3</v>
      </c>
      <c r="C1496" s="19" t="s">
        <v>2759</v>
      </c>
      <c r="D1496" s="18">
        <v>227</v>
      </c>
      <c r="E1496" s="18"/>
      <c r="F1496" s="20" t="s">
        <v>2760</v>
      </c>
      <c r="G1496" s="21">
        <v>300000000</v>
      </c>
      <c r="H1496" s="21">
        <v>300000000</v>
      </c>
      <c r="I1496" s="21">
        <v>119999999.98999999</v>
      </c>
      <c r="J1496" s="21">
        <v>119999999.98999999</v>
      </c>
    </row>
    <row r="1497" spans="1:10" ht="16.5" customHeight="1">
      <c r="A1497" s="2">
        <v>1494</v>
      </c>
      <c r="B1497" s="23">
        <v>4</v>
      </c>
      <c r="C1497" s="24" t="s">
        <v>2761</v>
      </c>
      <c r="D1497" s="23">
        <v>227</v>
      </c>
      <c r="E1497" s="23" t="s">
        <v>25</v>
      </c>
      <c r="F1497" s="25" t="s">
        <v>2762</v>
      </c>
      <c r="G1497" s="26">
        <v>300000000</v>
      </c>
      <c r="H1497" s="26">
        <v>300000000</v>
      </c>
      <c r="I1497" s="26">
        <v>119999999.98999999</v>
      </c>
      <c r="J1497" s="26">
        <v>119999999.98999999</v>
      </c>
    </row>
    <row r="1498" spans="1:10" ht="16.5" hidden="1" customHeight="1">
      <c r="A1498" s="2">
        <v>1495</v>
      </c>
      <c r="B1498" s="18">
        <v>3</v>
      </c>
      <c r="C1498" s="19" t="s">
        <v>2763</v>
      </c>
      <c r="D1498" s="18">
        <v>227</v>
      </c>
      <c r="E1498" s="18"/>
      <c r="F1498" s="20" t="s">
        <v>2764</v>
      </c>
      <c r="G1498" s="21">
        <v>150000000</v>
      </c>
      <c r="H1498" s="21">
        <v>67891942</v>
      </c>
      <c r="I1498" s="21">
        <v>54843046</v>
      </c>
      <c r="J1498" s="21">
        <v>54843046</v>
      </c>
    </row>
    <row r="1499" spans="1:10" ht="16.5" customHeight="1">
      <c r="A1499" s="2">
        <v>1496</v>
      </c>
      <c r="B1499" s="23">
        <v>4</v>
      </c>
      <c r="C1499" s="24" t="s">
        <v>2765</v>
      </c>
      <c r="D1499" s="23">
        <v>227</v>
      </c>
      <c r="E1499" s="23" t="s">
        <v>25</v>
      </c>
      <c r="F1499" s="25" t="s">
        <v>2766</v>
      </c>
      <c r="G1499" s="26">
        <v>150000000</v>
      </c>
      <c r="H1499" s="26">
        <v>67891942</v>
      </c>
      <c r="I1499" s="26">
        <v>54843046</v>
      </c>
      <c r="J1499" s="26">
        <v>54843046</v>
      </c>
    </row>
    <row r="1500" spans="1:10" ht="16.5" hidden="1" customHeight="1">
      <c r="A1500" s="2">
        <v>1497</v>
      </c>
      <c r="B1500" s="14">
        <v>2</v>
      </c>
      <c r="C1500" s="15" t="s">
        <v>2767</v>
      </c>
      <c r="D1500" s="14"/>
      <c r="E1500" s="14"/>
      <c r="F1500" s="16" t="s">
        <v>2768</v>
      </c>
      <c r="G1500" s="17">
        <v>935329420.65999997</v>
      </c>
      <c r="H1500" s="17">
        <v>796450446</v>
      </c>
      <c r="I1500" s="17">
        <v>736589296</v>
      </c>
      <c r="J1500" s="17">
        <v>708331239</v>
      </c>
    </row>
    <row r="1501" spans="1:10" ht="16.5" hidden="1" customHeight="1">
      <c r="A1501" s="2">
        <v>1498</v>
      </c>
      <c r="B1501" s="10"/>
      <c r="C1501" s="11" t="s">
        <v>2769</v>
      </c>
      <c r="D1501" s="10"/>
      <c r="E1501" s="10"/>
      <c r="F1501" s="12" t="s">
        <v>2770</v>
      </c>
      <c r="G1501" s="13">
        <v>110365295</v>
      </c>
      <c r="H1501" s="13">
        <v>109734413</v>
      </c>
      <c r="I1501" s="13">
        <v>60588115</v>
      </c>
      <c r="J1501" s="13">
        <v>58056183</v>
      </c>
    </row>
    <row r="1502" spans="1:10" ht="16.5" hidden="1" customHeight="1">
      <c r="A1502" s="2">
        <v>1499</v>
      </c>
      <c r="B1502" s="18">
        <v>3</v>
      </c>
      <c r="C1502" s="19" t="s">
        <v>2771</v>
      </c>
      <c r="D1502" s="18">
        <v>223</v>
      </c>
      <c r="E1502" s="18"/>
      <c r="F1502" s="20" t="s">
        <v>2772</v>
      </c>
      <c r="G1502" s="21">
        <v>49777180</v>
      </c>
      <c r="H1502" s="21">
        <v>49146298</v>
      </c>
      <c r="I1502" s="21">
        <v>0</v>
      </c>
      <c r="J1502" s="21">
        <v>0</v>
      </c>
    </row>
    <row r="1503" spans="1:10" ht="16.5" customHeight="1">
      <c r="A1503" s="2">
        <v>1500</v>
      </c>
      <c r="B1503" s="23">
        <v>4</v>
      </c>
      <c r="C1503" s="24" t="s">
        <v>2773</v>
      </c>
      <c r="D1503" s="23">
        <v>223</v>
      </c>
      <c r="E1503" s="23" t="s">
        <v>25</v>
      </c>
      <c r="F1503" s="25" t="s">
        <v>2774</v>
      </c>
      <c r="G1503" s="26">
        <v>49777180</v>
      </c>
      <c r="H1503" s="26">
        <v>49146298</v>
      </c>
      <c r="I1503" s="26">
        <v>0</v>
      </c>
      <c r="J1503" s="26">
        <v>0</v>
      </c>
    </row>
    <row r="1504" spans="1:10" ht="16.5" hidden="1" customHeight="1">
      <c r="A1504" s="2">
        <v>1501</v>
      </c>
      <c r="B1504" s="18">
        <v>3</v>
      </c>
      <c r="C1504" s="19" t="s">
        <v>2775</v>
      </c>
      <c r="D1504" s="18">
        <v>223</v>
      </c>
      <c r="E1504" s="18"/>
      <c r="F1504" s="20" t="s">
        <v>2776</v>
      </c>
      <c r="G1504" s="21">
        <v>60588115</v>
      </c>
      <c r="H1504" s="21">
        <v>60588115</v>
      </c>
      <c r="I1504" s="21">
        <v>60588115</v>
      </c>
      <c r="J1504" s="21">
        <v>58056183</v>
      </c>
    </row>
    <row r="1505" spans="1:10" ht="16.5" customHeight="1">
      <c r="A1505" s="2">
        <v>1502</v>
      </c>
      <c r="B1505" s="23">
        <v>4</v>
      </c>
      <c r="C1505" s="24" t="s">
        <v>2777</v>
      </c>
      <c r="D1505" s="23">
        <v>223</v>
      </c>
      <c r="E1505" s="23" t="s">
        <v>25</v>
      </c>
      <c r="F1505" s="25" t="s">
        <v>2778</v>
      </c>
      <c r="G1505" s="26">
        <v>60588115</v>
      </c>
      <c r="H1505" s="26">
        <v>60588115</v>
      </c>
      <c r="I1505" s="26">
        <v>60588115</v>
      </c>
      <c r="J1505" s="26">
        <v>58056183</v>
      </c>
    </row>
    <row r="1506" spans="1:10" ht="16.5" hidden="1" customHeight="1">
      <c r="A1506" s="2">
        <v>1503</v>
      </c>
      <c r="B1506" s="10"/>
      <c r="C1506" s="11" t="s">
        <v>2779</v>
      </c>
      <c r="D1506" s="10"/>
      <c r="E1506" s="10"/>
      <c r="F1506" s="12" t="s">
        <v>165</v>
      </c>
      <c r="G1506" s="13">
        <v>824964125.65999997</v>
      </c>
      <c r="H1506" s="13">
        <v>686716033</v>
      </c>
      <c r="I1506" s="13">
        <v>676001181</v>
      </c>
      <c r="J1506" s="13">
        <v>650275056</v>
      </c>
    </row>
    <row r="1507" spans="1:10" ht="16.5" hidden="1" customHeight="1">
      <c r="A1507" s="2">
        <v>1504</v>
      </c>
      <c r="B1507" s="18">
        <v>3</v>
      </c>
      <c r="C1507" s="19" t="s">
        <v>2780</v>
      </c>
      <c r="D1507" s="18">
        <v>226</v>
      </c>
      <c r="E1507" s="18"/>
      <c r="F1507" s="20" t="s">
        <v>2781</v>
      </c>
      <c r="G1507" s="21">
        <v>0</v>
      </c>
      <c r="H1507" s="21">
        <v>0</v>
      </c>
      <c r="I1507" s="21">
        <v>0</v>
      </c>
      <c r="J1507" s="21">
        <v>0</v>
      </c>
    </row>
    <row r="1508" spans="1:10" ht="16.5" customHeight="1">
      <c r="A1508" s="2">
        <v>1505</v>
      </c>
      <c r="B1508" s="23">
        <v>4</v>
      </c>
      <c r="C1508" s="24" t="s">
        <v>2782</v>
      </c>
      <c r="D1508" s="23">
        <v>226</v>
      </c>
      <c r="E1508" s="23" t="s">
        <v>25</v>
      </c>
      <c r="F1508" s="25" t="s">
        <v>2783</v>
      </c>
      <c r="G1508" s="26">
        <v>0</v>
      </c>
      <c r="H1508" s="26">
        <v>0</v>
      </c>
      <c r="I1508" s="26">
        <v>0</v>
      </c>
      <c r="J1508" s="26">
        <v>0</v>
      </c>
    </row>
    <row r="1509" spans="1:10" ht="16.5" hidden="1" customHeight="1">
      <c r="A1509" s="2">
        <v>1506</v>
      </c>
      <c r="B1509" s="18">
        <v>3</v>
      </c>
      <c r="C1509" s="19" t="s">
        <v>2784</v>
      </c>
      <c r="D1509" s="18">
        <v>226</v>
      </c>
      <c r="E1509" s="18"/>
      <c r="F1509" s="20" t="s">
        <v>2785</v>
      </c>
      <c r="G1509" s="21">
        <v>31520500</v>
      </c>
      <c r="H1509" s="21">
        <v>31520500</v>
      </c>
      <c r="I1509" s="21">
        <v>31520500</v>
      </c>
      <c r="J1509" s="21">
        <v>28368450</v>
      </c>
    </row>
    <row r="1510" spans="1:10" ht="16.5" customHeight="1">
      <c r="A1510" s="2">
        <v>1507</v>
      </c>
      <c r="B1510" s="23">
        <v>4</v>
      </c>
      <c r="C1510" s="24" t="s">
        <v>2786</v>
      </c>
      <c r="D1510" s="23">
        <v>226</v>
      </c>
      <c r="E1510" s="23" t="s">
        <v>25</v>
      </c>
      <c r="F1510" s="25" t="s">
        <v>2787</v>
      </c>
      <c r="G1510" s="26">
        <v>31520500</v>
      </c>
      <c r="H1510" s="26">
        <v>31520500</v>
      </c>
      <c r="I1510" s="26">
        <v>31520500</v>
      </c>
      <c r="J1510" s="26">
        <v>28368450</v>
      </c>
    </row>
    <row r="1511" spans="1:10" ht="16.5" hidden="1" customHeight="1">
      <c r="A1511" s="2">
        <v>1508</v>
      </c>
      <c r="B1511" s="18">
        <v>3</v>
      </c>
      <c r="C1511" s="19" t="s">
        <v>2788</v>
      </c>
      <c r="D1511" s="18">
        <v>222</v>
      </c>
      <c r="E1511" s="18"/>
      <c r="F1511" s="20" t="s">
        <v>2789</v>
      </c>
      <c r="G1511" s="21">
        <v>99793907</v>
      </c>
      <c r="H1511" s="21">
        <v>60260600</v>
      </c>
      <c r="I1511" s="21">
        <v>57910267</v>
      </c>
      <c r="J1511" s="21">
        <v>56748600</v>
      </c>
    </row>
    <row r="1512" spans="1:10" ht="16.5" customHeight="1">
      <c r="A1512" s="2">
        <v>1509</v>
      </c>
      <c r="B1512" s="23">
        <v>4</v>
      </c>
      <c r="C1512" s="24" t="s">
        <v>2790</v>
      </c>
      <c r="D1512" s="23">
        <v>222</v>
      </c>
      <c r="E1512" s="23" t="s">
        <v>2476</v>
      </c>
      <c r="F1512" s="25" t="s">
        <v>2791</v>
      </c>
      <c r="G1512" s="26">
        <v>99500000</v>
      </c>
      <c r="H1512" s="26">
        <v>60260600</v>
      </c>
      <c r="I1512" s="26">
        <v>57910267</v>
      </c>
      <c r="J1512" s="26">
        <v>56748600</v>
      </c>
    </row>
    <row r="1513" spans="1:10" ht="16.5" customHeight="1">
      <c r="A1513" s="2">
        <v>1510</v>
      </c>
      <c r="B1513" s="23">
        <v>4</v>
      </c>
      <c r="C1513" s="24" t="s">
        <v>2792</v>
      </c>
      <c r="D1513" s="23">
        <v>222</v>
      </c>
      <c r="E1513" s="23" t="s">
        <v>34</v>
      </c>
      <c r="F1513" s="25" t="s">
        <v>2793</v>
      </c>
      <c r="G1513" s="26">
        <v>293907</v>
      </c>
      <c r="H1513" s="26">
        <v>0</v>
      </c>
      <c r="I1513" s="26">
        <v>0</v>
      </c>
      <c r="J1513" s="26">
        <v>0</v>
      </c>
    </row>
    <row r="1514" spans="1:10" ht="16.5" hidden="1" customHeight="1">
      <c r="A1514" s="2">
        <v>1511</v>
      </c>
      <c r="B1514" s="18">
        <v>3</v>
      </c>
      <c r="C1514" s="19" t="s">
        <v>2794</v>
      </c>
      <c r="D1514" s="18">
        <v>222</v>
      </c>
      <c r="E1514" s="18"/>
      <c r="F1514" s="20" t="s">
        <v>2795</v>
      </c>
      <c r="G1514" s="21">
        <v>0</v>
      </c>
      <c r="H1514" s="21">
        <v>0</v>
      </c>
      <c r="I1514" s="21">
        <v>0</v>
      </c>
      <c r="J1514" s="21">
        <v>0</v>
      </c>
    </row>
    <row r="1515" spans="1:10" ht="16.5" customHeight="1">
      <c r="A1515" s="2">
        <v>1512</v>
      </c>
      <c r="B1515" s="23">
        <v>4</v>
      </c>
      <c r="C1515" s="24" t="s">
        <v>2796</v>
      </c>
      <c r="D1515" s="23">
        <v>222</v>
      </c>
      <c r="E1515" s="23" t="s">
        <v>25</v>
      </c>
      <c r="F1515" s="25" t="s">
        <v>2797</v>
      </c>
      <c r="G1515" s="26">
        <v>0</v>
      </c>
      <c r="H1515" s="26">
        <v>0</v>
      </c>
      <c r="I1515" s="26">
        <v>0</v>
      </c>
      <c r="J1515" s="26">
        <v>0</v>
      </c>
    </row>
    <row r="1516" spans="1:10" ht="16.5" hidden="1" customHeight="1">
      <c r="A1516" s="2">
        <v>1513</v>
      </c>
      <c r="B1516" s="18">
        <v>3</v>
      </c>
      <c r="C1516" s="19" t="s">
        <v>2798</v>
      </c>
      <c r="D1516" s="18">
        <v>223</v>
      </c>
      <c r="E1516" s="18"/>
      <c r="F1516" s="20" t="s">
        <v>2799</v>
      </c>
      <c r="G1516" s="21">
        <v>0</v>
      </c>
      <c r="H1516" s="21">
        <v>0</v>
      </c>
      <c r="I1516" s="21">
        <v>0</v>
      </c>
      <c r="J1516" s="21">
        <v>0</v>
      </c>
    </row>
    <row r="1517" spans="1:10" ht="16.5" customHeight="1">
      <c r="A1517" s="2">
        <v>1514</v>
      </c>
      <c r="B1517" s="23">
        <v>4</v>
      </c>
      <c r="C1517" s="24" t="s">
        <v>2800</v>
      </c>
      <c r="D1517" s="23">
        <v>223</v>
      </c>
      <c r="E1517" s="23" t="s">
        <v>25</v>
      </c>
      <c r="F1517" s="25" t="s">
        <v>2801</v>
      </c>
      <c r="G1517" s="26">
        <v>0</v>
      </c>
      <c r="H1517" s="26">
        <v>0</v>
      </c>
      <c r="I1517" s="26">
        <v>0</v>
      </c>
      <c r="J1517" s="26">
        <v>0</v>
      </c>
    </row>
    <row r="1518" spans="1:10" ht="16.5" hidden="1" customHeight="1">
      <c r="A1518" s="2">
        <v>1515</v>
      </c>
      <c r="B1518" s="18">
        <v>3</v>
      </c>
      <c r="C1518" s="19" t="s">
        <v>2802</v>
      </c>
      <c r="D1518" s="18">
        <v>223</v>
      </c>
      <c r="E1518" s="18"/>
      <c r="F1518" s="20" t="s">
        <v>2803</v>
      </c>
      <c r="G1518" s="21">
        <v>0</v>
      </c>
      <c r="H1518" s="21">
        <v>0</v>
      </c>
      <c r="I1518" s="21">
        <v>0</v>
      </c>
      <c r="J1518" s="21">
        <v>0</v>
      </c>
    </row>
    <row r="1519" spans="1:10" ht="16.5" customHeight="1">
      <c r="A1519" s="2">
        <v>1516</v>
      </c>
      <c r="B1519" s="23">
        <v>4</v>
      </c>
      <c r="C1519" s="24" t="s">
        <v>2804</v>
      </c>
      <c r="D1519" s="23">
        <v>223</v>
      </c>
      <c r="E1519" s="23" t="s">
        <v>25</v>
      </c>
      <c r="F1519" s="25" t="s">
        <v>2805</v>
      </c>
      <c r="G1519" s="26">
        <v>0</v>
      </c>
      <c r="H1519" s="26">
        <v>0</v>
      </c>
      <c r="I1519" s="26">
        <v>0</v>
      </c>
      <c r="J1519" s="26">
        <v>0</v>
      </c>
    </row>
    <row r="1520" spans="1:10" ht="16.5" hidden="1" customHeight="1">
      <c r="A1520" s="2">
        <v>1517</v>
      </c>
      <c r="B1520" s="18">
        <v>3</v>
      </c>
      <c r="C1520" s="19" t="s">
        <v>2806</v>
      </c>
      <c r="D1520" s="18">
        <v>223</v>
      </c>
      <c r="E1520" s="18"/>
      <c r="F1520" s="20" t="s">
        <v>2807</v>
      </c>
      <c r="G1520" s="21">
        <v>0</v>
      </c>
      <c r="H1520" s="21">
        <v>0</v>
      </c>
      <c r="I1520" s="21">
        <v>0</v>
      </c>
      <c r="J1520" s="21">
        <v>0</v>
      </c>
    </row>
    <row r="1521" spans="1:10" ht="16.5" customHeight="1">
      <c r="A1521" s="2">
        <v>1518</v>
      </c>
      <c r="B1521" s="23">
        <v>4</v>
      </c>
      <c r="C1521" s="24" t="s">
        <v>2808</v>
      </c>
      <c r="D1521" s="23">
        <v>223</v>
      </c>
      <c r="E1521" s="23" t="s">
        <v>25</v>
      </c>
      <c r="F1521" s="25" t="s">
        <v>2809</v>
      </c>
      <c r="G1521" s="26">
        <v>0</v>
      </c>
      <c r="H1521" s="26">
        <v>0</v>
      </c>
      <c r="I1521" s="26">
        <v>0</v>
      </c>
      <c r="J1521" s="26">
        <v>0</v>
      </c>
    </row>
    <row r="1522" spans="1:10" ht="16.5" hidden="1" customHeight="1">
      <c r="A1522" s="2">
        <v>1519</v>
      </c>
      <c r="B1522" s="18">
        <v>3</v>
      </c>
      <c r="C1522" s="19" t="s">
        <v>2810</v>
      </c>
      <c r="D1522" s="18">
        <v>223</v>
      </c>
      <c r="E1522" s="18"/>
      <c r="F1522" s="20" t="s">
        <v>2811</v>
      </c>
      <c r="G1522" s="21">
        <v>0</v>
      </c>
      <c r="H1522" s="21">
        <v>0</v>
      </c>
      <c r="I1522" s="21">
        <v>0</v>
      </c>
      <c r="J1522" s="21">
        <v>0</v>
      </c>
    </row>
    <row r="1523" spans="1:10" ht="16.5" customHeight="1">
      <c r="A1523" s="2">
        <v>1520</v>
      </c>
      <c r="B1523" s="23">
        <v>4</v>
      </c>
      <c r="C1523" s="24" t="s">
        <v>2812</v>
      </c>
      <c r="D1523" s="23">
        <v>223</v>
      </c>
      <c r="E1523" s="23" t="s">
        <v>25</v>
      </c>
      <c r="F1523" s="25" t="s">
        <v>2813</v>
      </c>
      <c r="G1523" s="26">
        <v>0</v>
      </c>
      <c r="H1523" s="26">
        <v>0</v>
      </c>
      <c r="I1523" s="26">
        <v>0</v>
      </c>
      <c r="J1523" s="26">
        <v>0</v>
      </c>
    </row>
    <row r="1524" spans="1:10" ht="16.5" hidden="1" customHeight="1">
      <c r="A1524" s="2">
        <v>1521</v>
      </c>
      <c r="B1524" s="18">
        <v>3</v>
      </c>
      <c r="C1524" s="19" t="s">
        <v>2814</v>
      </c>
      <c r="D1524" s="18">
        <v>223</v>
      </c>
      <c r="E1524" s="18"/>
      <c r="F1524" s="20" t="s">
        <v>2815</v>
      </c>
      <c r="G1524" s="21">
        <v>0</v>
      </c>
      <c r="H1524" s="21">
        <v>0</v>
      </c>
      <c r="I1524" s="21">
        <v>0</v>
      </c>
      <c r="J1524" s="21">
        <v>0</v>
      </c>
    </row>
    <row r="1525" spans="1:10" ht="16.5" customHeight="1">
      <c r="A1525" s="2">
        <v>1522</v>
      </c>
      <c r="B1525" s="23">
        <v>4</v>
      </c>
      <c r="C1525" s="24" t="s">
        <v>2816</v>
      </c>
      <c r="D1525" s="23">
        <v>223</v>
      </c>
      <c r="E1525" s="23" t="s">
        <v>25</v>
      </c>
      <c r="F1525" s="25" t="s">
        <v>2817</v>
      </c>
      <c r="G1525" s="26">
        <v>0</v>
      </c>
      <c r="H1525" s="26">
        <v>0</v>
      </c>
      <c r="I1525" s="26">
        <v>0</v>
      </c>
      <c r="J1525" s="26">
        <v>0</v>
      </c>
    </row>
    <row r="1526" spans="1:10" ht="16.5" hidden="1" customHeight="1">
      <c r="A1526" s="2">
        <v>1523</v>
      </c>
      <c r="B1526" s="18">
        <v>3</v>
      </c>
      <c r="C1526" s="19" t="s">
        <v>2818</v>
      </c>
      <c r="D1526" s="18">
        <v>222</v>
      </c>
      <c r="E1526" s="18"/>
      <c r="F1526" s="20" t="s">
        <v>2819</v>
      </c>
      <c r="G1526" s="21">
        <v>0</v>
      </c>
      <c r="H1526" s="21">
        <v>0</v>
      </c>
      <c r="I1526" s="21">
        <v>0</v>
      </c>
      <c r="J1526" s="21">
        <v>0</v>
      </c>
    </row>
    <row r="1527" spans="1:10" ht="16.5" customHeight="1">
      <c r="A1527" s="2">
        <v>1524</v>
      </c>
      <c r="B1527" s="23">
        <v>4</v>
      </c>
      <c r="C1527" s="24" t="s">
        <v>2820</v>
      </c>
      <c r="D1527" s="23">
        <v>222</v>
      </c>
      <c r="E1527" s="23" t="s">
        <v>25</v>
      </c>
      <c r="F1527" s="25" t="s">
        <v>2821</v>
      </c>
      <c r="G1527" s="26">
        <v>0</v>
      </c>
      <c r="H1527" s="26">
        <v>0</v>
      </c>
      <c r="I1527" s="26">
        <v>0</v>
      </c>
      <c r="J1527" s="26">
        <v>0</v>
      </c>
    </row>
    <row r="1528" spans="1:10" ht="16.5" hidden="1" customHeight="1">
      <c r="A1528" s="2">
        <v>1525</v>
      </c>
      <c r="B1528" s="18">
        <v>3</v>
      </c>
      <c r="C1528" s="19" t="s">
        <v>2822</v>
      </c>
      <c r="D1528" s="18">
        <v>223</v>
      </c>
      <c r="E1528" s="18"/>
      <c r="F1528" s="20" t="s">
        <v>2823</v>
      </c>
      <c r="G1528" s="21">
        <v>594934933</v>
      </c>
      <c r="H1528" s="21">
        <v>594934933</v>
      </c>
      <c r="I1528" s="21">
        <v>586570414</v>
      </c>
      <c r="J1528" s="21">
        <v>565158006</v>
      </c>
    </row>
    <row r="1529" spans="1:10" ht="16.5" customHeight="1">
      <c r="A1529" s="2">
        <v>1526</v>
      </c>
      <c r="B1529" s="23">
        <v>4</v>
      </c>
      <c r="C1529" s="24" t="s">
        <v>2824</v>
      </c>
      <c r="D1529" s="23">
        <v>223</v>
      </c>
      <c r="E1529" s="23" t="s">
        <v>25</v>
      </c>
      <c r="F1529" s="25" t="s">
        <v>2825</v>
      </c>
      <c r="G1529" s="26">
        <v>594934933</v>
      </c>
      <c r="H1529" s="26">
        <v>594934933</v>
      </c>
      <c r="I1529" s="26">
        <v>586570414</v>
      </c>
      <c r="J1529" s="26">
        <v>565158006</v>
      </c>
    </row>
    <row r="1530" spans="1:10" ht="16.5" hidden="1" customHeight="1">
      <c r="A1530" s="2">
        <v>1527</v>
      </c>
      <c r="B1530" s="18">
        <v>3</v>
      </c>
      <c r="C1530" s="19" t="s">
        <v>2826</v>
      </c>
      <c r="D1530" s="18">
        <v>222</v>
      </c>
      <c r="E1530" s="18"/>
      <c r="F1530" s="20" t="s">
        <v>2827</v>
      </c>
      <c r="G1530" s="21">
        <v>98714785.659999996</v>
      </c>
      <c r="H1530" s="21">
        <v>0</v>
      </c>
      <c r="I1530" s="21">
        <v>0</v>
      </c>
      <c r="J1530" s="21">
        <v>0</v>
      </c>
    </row>
    <row r="1531" spans="1:10" ht="16.5" customHeight="1">
      <c r="A1531" s="2">
        <v>1528</v>
      </c>
      <c r="B1531" s="23">
        <v>4</v>
      </c>
      <c r="C1531" s="24" t="s">
        <v>2828</v>
      </c>
      <c r="D1531" s="23">
        <v>222</v>
      </c>
      <c r="E1531" s="23" t="s">
        <v>2487</v>
      </c>
      <c r="F1531" s="25" t="s">
        <v>2829</v>
      </c>
      <c r="G1531" s="26">
        <v>98714785.659999996</v>
      </c>
      <c r="H1531" s="26">
        <v>0</v>
      </c>
      <c r="I1531" s="26">
        <v>0</v>
      </c>
      <c r="J1531" s="26">
        <v>0</v>
      </c>
    </row>
    <row r="1532" spans="1:10" ht="16.5" hidden="1" customHeight="1">
      <c r="A1532" s="2">
        <v>1529</v>
      </c>
      <c r="B1532" s="10"/>
      <c r="C1532" s="11" t="s">
        <v>2830</v>
      </c>
      <c r="D1532" s="10"/>
      <c r="E1532" s="10"/>
      <c r="F1532" s="12" t="s">
        <v>2831</v>
      </c>
      <c r="G1532" s="13">
        <v>308030500</v>
      </c>
      <c r="H1532" s="13">
        <v>304192849</v>
      </c>
      <c r="I1532" s="13">
        <v>268170924</v>
      </c>
      <c r="J1532" s="13">
        <v>265370924</v>
      </c>
    </row>
    <row r="1533" spans="1:10" ht="16.5" hidden="1" customHeight="1">
      <c r="A1533" s="2">
        <v>1530</v>
      </c>
      <c r="B1533" s="10"/>
      <c r="C1533" s="11" t="s">
        <v>2832</v>
      </c>
      <c r="D1533" s="10"/>
      <c r="E1533" s="10"/>
      <c r="F1533" s="12" t="s">
        <v>2833</v>
      </c>
      <c r="G1533" s="13">
        <v>259060500</v>
      </c>
      <c r="H1533" s="13">
        <v>256256849</v>
      </c>
      <c r="I1533" s="13">
        <v>253170924</v>
      </c>
      <c r="J1533" s="13">
        <v>250370924</v>
      </c>
    </row>
    <row r="1534" spans="1:10" ht="16.5" hidden="1" customHeight="1">
      <c r="A1534" s="2">
        <v>1531</v>
      </c>
      <c r="B1534" s="14">
        <v>2</v>
      </c>
      <c r="C1534" s="15" t="s">
        <v>2834</v>
      </c>
      <c r="D1534" s="14"/>
      <c r="E1534" s="14"/>
      <c r="F1534" s="16" t="s">
        <v>2835</v>
      </c>
      <c r="G1534" s="17">
        <v>259060500</v>
      </c>
      <c r="H1534" s="17">
        <v>256256849</v>
      </c>
      <c r="I1534" s="17">
        <v>253170924</v>
      </c>
      <c r="J1534" s="17">
        <v>250370924</v>
      </c>
    </row>
    <row r="1535" spans="1:10" ht="16.5" hidden="1" customHeight="1">
      <c r="A1535" s="2">
        <v>1532</v>
      </c>
      <c r="B1535" s="10"/>
      <c r="C1535" s="11" t="s">
        <v>2836</v>
      </c>
      <c r="D1535" s="10"/>
      <c r="E1535" s="10"/>
      <c r="F1535" s="12" t="s">
        <v>407</v>
      </c>
      <c r="G1535" s="13">
        <v>259060500</v>
      </c>
      <c r="H1535" s="13">
        <v>256256849</v>
      </c>
      <c r="I1535" s="13">
        <v>253170924</v>
      </c>
      <c r="J1535" s="13">
        <v>250370924</v>
      </c>
    </row>
    <row r="1536" spans="1:10" ht="16.5" hidden="1" customHeight="1">
      <c r="A1536" s="2">
        <v>1533</v>
      </c>
      <c r="B1536" s="18">
        <v>3</v>
      </c>
      <c r="C1536" s="19" t="s">
        <v>2837</v>
      </c>
      <c r="D1536" s="18">
        <v>230</v>
      </c>
      <c r="E1536" s="18"/>
      <c r="F1536" s="20" t="s">
        <v>2838</v>
      </c>
      <c r="G1536" s="21">
        <v>134695000</v>
      </c>
      <c r="H1536" s="21">
        <v>131891349</v>
      </c>
      <c r="I1536" s="21">
        <v>128805424</v>
      </c>
      <c r="J1536" s="21">
        <v>126005424</v>
      </c>
    </row>
    <row r="1537" spans="1:10" ht="16.5" customHeight="1">
      <c r="A1537" s="2">
        <v>1534</v>
      </c>
      <c r="B1537" s="23">
        <v>4</v>
      </c>
      <c r="C1537" s="24" t="s">
        <v>2839</v>
      </c>
      <c r="D1537" s="23">
        <v>230</v>
      </c>
      <c r="E1537" s="23" t="s">
        <v>25</v>
      </c>
      <c r="F1537" s="25" t="s">
        <v>2840</v>
      </c>
      <c r="G1537" s="26">
        <v>134695000</v>
      </c>
      <c r="H1537" s="26">
        <v>131891349</v>
      </c>
      <c r="I1537" s="26">
        <v>128805424</v>
      </c>
      <c r="J1537" s="26">
        <v>126005424</v>
      </c>
    </row>
    <row r="1538" spans="1:10" ht="16.5" hidden="1" customHeight="1">
      <c r="A1538" s="2">
        <v>1535</v>
      </c>
      <c r="B1538" s="18">
        <v>3</v>
      </c>
      <c r="C1538" s="19" t="s">
        <v>2841</v>
      </c>
      <c r="D1538" s="18">
        <v>231</v>
      </c>
      <c r="E1538" s="18"/>
      <c r="F1538" s="20" t="s">
        <v>2842</v>
      </c>
      <c r="G1538" s="21">
        <v>50000000</v>
      </c>
      <c r="H1538" s="21">
        <v>50000000</v>
      </c>
      <c r="I1538" s="21">
        <v>50000000</v>
      </c>
      <c r="J1538" s="21">
        <v>50000000</v>
      </c>
    </row>
    <row r="1539" spans="1:10" ht="16.5" customHeight="1">
      <c r="A1539" s="2">
        <v>1536</v>
      </c>
      <c r="B1539" s="23">
        <v>4</v>
      </c>
      <c r="C1539" s="24" t="s">
        <v>2843</v>
      </c>
      <c r="D1539" s="23">
        <v>231</v>
      </c>
      <c r="E1539" s="23" t="s">
        <v>25</v>
      </c>
      <c r="F1539" s="25" t="s">
        <v>2844</v>
      </c>
      <c r="G1539" s="26">
        <v>50000000</v>
      </c>
      <c r="H1539" s="26">
        <v>50000000</v>
      </c>
      <c r="I1539" s="26">
        <v>50000000</v>
      </c>
      <c r="J1539" s="26">
        <v>50000000</v>
      </c>
    </row>
    <row r="1540" spans="1:10" ht="16.5" hidden="1" customHeight="1">
      <c r="A1540" s="2">
        <v>1537</v>
      </c>
      <c r="B1540" s="18">
        <v>3</v>
      </c>
      <c r="C1540" s="19" t="s">
        <v>2845</v>
      </c>
      <c r="D1540" s="18">
        <v>233</v>
      </c>
      <c r="E1540" s="18"/>
      <c r="F1540" s="20" t="s">
        <v>2846</v>
      </c>
      <c r="G1540" s="21">
        <v>10000000</v>
      </c>
      <c r="H1540" s="21">
        <v>10000000</v>
      </c>
      <c r="I1540" s="21">
        <v>10000000</v>
      </c>
      <c r="J1540" s="21">
        <v>10000000</v>
      </c>
    </row>
    <row r="1541" spans="1:10" ht="16.5" customHeight="1">
      <c r="A1541" s="2">
        <v>1538</v>
      </c>
      <c r="B1541" s="23">
        <v>4</v>
      </c>
      <c r="C1541" s="24" t="s">
        <v>2847</v>
      </c>
      <c r="D1541" s="23">
        <v>233</v>
      </c>
      <c r="E1541" s="23" t="s">
        <v>25</v>
      </c>
      <c r="F1541" s="25" t="s">
        <v>2848</v>
      </c>
      <c r="G1541" s="26">
        <v>10000000</v>
      </c>
      <c r="H1541" s="26">
        <v>10000000</v>
      </c>
      <c r="I1541" s="26">
        <v>10000000</v>
      </c>
      <c r="J1541" s="26">
        <v>10000000</v>
      </c>
    </row>
    <row r="1542" spans="1:10" ht="16.5" hidden="1" customHeight="1">
      <c r="A1542" s="2">
        <v>1539</v>
      </c>
      <c r="B1542" s="18">
        <v>3</v>
      </c>
      <c r="C1542" s="19" t="s">
        <v>2849</v>
      </c>
      <c r="D1542" s="18">
        <v>230</v>
      </c>
      <c r="E1542" s="18"/>
      <c r="F1542" s="20" t="s">
        <v>2838</v>
      </c>
      <c r="G1542" s="21">
        <v>64365500</v>
      </c>
      <c r="H1542" s="21">
        <v>64365500</v>
      </c>
      <c r="I1542" s="21">
        <v>64365500</v>
      </c>
      <c r="J1542" s="21">
        <v>64365500</v>
      </c>
    </row>
    <row r="1543" spans="1:10" ht="16.5" customHeight="1">
      <c r="A1543" s="2">
        <v>1540</v>
      </c>
      <c r="B1543" s="23">
        <v>4</v>
      </c>
      <c r="C1543" s="24" t="s">
        <v>2850</v>
      </c>
      <c r="D1543" s="23">
        <v>230</v>
      </c>
      <c r="E1543" s="23" t="s">
        <v>414</v>
      </c>
      <c r="F1543" s="25" t="s">
        <v>2851</v>
      </c>
      <c r="G1543" s="26">
        <v>64365500</v>
      </c>
      <c r="H1543" s="26">
        <v>64365500</v>
      </c>
      <c r="I1543" s="26">
        <v>64365500</v>
      </c>
      <c r="J1543" s="26">
        <v>64365500</v>
      </c>
    </row>
    <row r="1544" spans="1:10" ht="16.5" hidden="1" customHeight="1">
      <c r="A1544" s="2">
        <v>1541</v>
      </c>
      <c r="B1544" s="10"/>
      <c r="C1544" s="11" t="s">
        <v>2852</v>
      </c>
      <c r="D1544" s="10"/>
      <c r="E1544" s="10"/>
      <c r="F1544" s="12" t="s">
        <v>2853</v>
      </c>
      <c r="G1544" s="13">
        <v>48970000</v>
      </c>
      <c r="H1544" s="13">
        <v>47936000</v>
      </c>
      <c r="I1544" s="13">
        <v>15000000</v>
      </c>
      <c r="J1544" s="13">
        <v>15000000</v>
      </c>
    </row>
    <row r="1545" spans="1:10" ht="16.5" hidden="1" customHeight="1">
      <c r="A1545" s="2">
        <v>1542</v>
      </c>
      <c r="B1545" s="14">
        <v>2</v>
      </c>
      <c r="C1545" s="15" t="s">
        <v>2854</v>
      </c>
      <c r="D1545" s="14"/>
      <c r="E1545" s="14"/>
      <c r="F1545" s="16" t="s">
        <v>2855</v>
      </c>
      <c r="G1545" s="17">
        <v>48970000</v>
      </c>
      <c r="H1545" s="17">
        <v>47936000</v>
      </c>
      <c r="I1545" s="17">
        <v>15000000</v>
      </c>
      <c r="J1545" s="17">
        <v>15000000</v>
      </c>
    </row>
    <row r="1546" spans="1:10" ht="16.5" hidden="1" customHeight="1">
      <c r="A1546" s="2">
        <v>1543</v>
      </c>
      <c r="B1546" s="10"/>
      <c r="C1546" s="11" t="s">
        <v>2856</v>
      </c>
      <c r="D1546" s="10"/>
      <c r="E1546" s="10"/>
      <c r="F1546" s="12" t="s">
        <v>165</v>
      </c>
      <c r="G1546" s="13">
        <v>48970000</v>
      </c>
      <c r="H1546" s="13">
        <v>47936000</v>
      </c>
      <c r="I1546" s="13">
        <v>15000000</v>
      </c>
      <c r="J1546" s="13">
        <v>15000000</v>
      </c>
    </row>
    <row r="1547" spans="1:10" ht="16.5" hidden="1" customHeight="1">
      <c r="A1547" s="2">
        <v>1544</v>
      </c>
      <c r="B1547" s="18">
        <v>3</v>
      </c>
      <c r="C1547" s="19" t="s">
        <v>2857</v>
      </c>
      <c r="D1547" s="18">
        <v>237</v>
      </c>
      <c r="E1547" s="18"/>
      <c r="F1547" s="20" t="s">
        <v>2858</v>
      </c>
      <c r="G1547" s="21">
        <v>48970000</v>
      </c>
      <c r="H1547" s="21">
        <v>47936000</v>
      </c>
      <c r="I1547" s="21">
        <v>15000000</v>
      </c>
      <c r="J1547" s="21">
        <v>15000000</v>
      </c>
    </row>
    <row r="1548" spans="1:10" ht="16.5" customHeight="1">
      <c r="A1548" s="2">
        <v>1545</v>
      </c>
      <c r="B1548" s="23">
        <v>4</v>
      </c>
      <c r="C1548" s="24" t="s">
        <v>2859</v>
      </c>
      <c r="D1548" s="23">
        <v>237</v>
      </c>
      <c r="E1548" s="23" t="s">
        <v>25</v>
      </c>
      <c r="F1548" s="25" t="s">
        <v>2860</v>
      </c>
      <c r="G1548" s="26">
        <v>48970000</v>
      </c>
      <c r="H1548" s="26">
        <v>47936000</v>
      </c>
      <c r="I1548" s="26">
        <v>15000000</v>
      </c>
      <c r="J1548" s="26">
        <v>15000000</v>
      </c>
    </row>
    <row r="1549" spans="1:10" ht="16.5" hidden="1" customHeight="1">
      <c r="A1549" s="2">
        <v>1546</v>
      </c>
      <c r="B1549" s="18">
        <v>3</v>
      </c>
      <c r="C1549" s="19" t="s">
        <v>2861</v>
      </c>
      <c r="D1549" s="18">
        <v>237</v>
      </c>
      <c r="E1549" s="18"/>
      <c r="F1549" s="20" t="s">
        <v>2862</v>
      </c>
      <c r="G1549" s="21">
        <v>0</v>
      </c>
      <c r="H1549" s="21">
        <v>0</v>
      </c>
      <c r="I1549" s="21">
        <v>0</v>
      </c>
      <c r="J1549" s="21">
        <v>0</v>
      </c>
    </row>
    <row r="1550" spans="1:10" ht="16.5" customHeight="1">
      <c r="A1550" s="2">
        <v>1547</v>
      </c>
      <c r="B1550" s="23">
        <v>4</v>
      </c>
      <c r="C1550" s="24" t="s">
        <v>2863</v>
      </c>
      <c r="D1550" s="23">
        <v>237</v>
      </c>
      <c r="E1550" s="23" t="s">
        <v>414</v>
      </c>
      <c r="F1550" s="25" t="s">
        <v>2864</v>
      </c>
      <c r="G1550" s="26">
        <v>0</v>
      </c>
      <c r="H1550" s="26">
        <v>0</v>
      </c>
      <c r="I1550" s="26">
        <v>0</v>
      </c>
      <c r="J1550" s="26">
        <v>0</v>
      </c>
    </row>
    <row r="1551" spans="1:10" ht="16.5" hidden="1" customHeight="1">
      <c r="A1551" s="2">
        <v>1548</v>
      </c>
      <c r="B1551" s="10"/>
      <c r="C1551" s="11" t="s">
        <v>2865</v>
      </c>
      <c r="D1551" s="10"/>
      <c r="E1551" s="10"/>
      <c r="F1551" s="12" t="s">
        <v>2866</v>
      </c>
      <c r="G1551" s="13">
        <v>935329771.23000002</v>
      </c>
      <c r="H1551" s="13">
        <v>907829187</v>
      </c>
      <c r="I1551" s="13">
        <v>876015446</v>
      </c>
      <c r="J1551" s="13">
        <v>876015446</v>
      </c>
    </row>
    <row r="1552" spans="1:10" ht="16.5" hidden="1" customHeight="1">
      <c r="A1552" s="2">
        <v>1549</v>
      </c>
      <c r="B1552" s="10"/>
      <c r="C1552" s="11" t="s">
        <v>2867</v>
      </c>
      <c r="D1552" s="10"/>
      <c r="E1552" s="10"/>
      <c r="F1552" s="12" t="s">
        <v>2868</v>
      </c>
      <c r="G1552" s="13">
        <v>935329771.23000002</v>
      </c>
      <c r="H1552" s="13">
        <v>907829187</v>
      </c>
      <c r="I1552" s="13">
        <v>876015446</v>
      </c>
      <c r="J1552" s="13">
        <v>876015446</v>
      </c>
    </row>
    <row r="1553" spans="1:10" ht="16.5" hidden="1" customHeight="1">
      <c r="A1553" s="2">
        <v>1550</v>
      </c>
      <c r="B1553" s="14">
        <v>2</v>
      </c>
      <c r="C1553" s="15" t="s">
        <v>2869</v>
      </c>
      <c r="D1553" s="14"/>
      <c r="E1553" s="14"/>
      <c r="F1553" s="16" t="s">
        <v>2870</v>
      </c>
      <c r="G1553" s="17">
        <v>804774696.23000002</v>
      </c>
      <c r="H1553" s="17">
        <v>804774696</v>
      </c>
      <c r="I1553" s="17">
        <v>804774696</v>
      </c>
      <c r="J1553" s="17">
        <v>804774696</v>
      </c>
    </row>
    <row r="1554" spans="1:10" ht="16.5" hidden="1" customHeight="1">
      <c r="A1554" s="2">
        <v>1551</v>
      </c>
      <c r="B1554" s="10"/>
      <c r="C1554" s="11" t="s">
        <v>2871</v>
      </c>
      <c r="D1554" s="10"/>
      <c r="E1554" s="10"/>
      <c r="F1554" s="12" t="s">
        <v>2872</v>
      </c>
      <c r="G1554" s="13">
        <v>804774696.23000002</v>
      </c>
      <c r="H1554" s="13">
        <v>804774696</v>
      </c>
      <c r="I1554" s="13">
        <v>804774696</v>
      </c>
      <c r="J1554" s="13">
        <v>804774696</v>
      </c>
    </row>
    <row r="1555" spans="1:10" ht="16.5" hidden="1" customHeight="1">
      <c r="A1555" s="2">
        <v>1552</v>
      </c>
      <c r="B1555" s="18">
        <v>3</v>
      </c>
      <c r="C1555" s="19" t="s">
        <v>2873</v>
      </c>
      <c r="D1555" s="18">
        <v>242</v>
      </c>
      <c r="E1555" s="18"/>
      <c r="F1555" s="20" t="s">
        <v>2874</v>
      </c>
      <c r="G1555" s="21">
        <v>803237700.23000002</v>
      </c>
      <c r="H1555" s="21">
        <v>803237700</v>
      </c>
      <c r="I1555" s="21">
        <v>803237700</v>
      </c>
      <c r="J1555" s="21">
        <v>803237700</v>
      </c>
    </row>
    <row r="1556" spans="1:10" ht="16.5" customHeight="1">
      <c r="A1556" s="2">
        <v>1553</v>
      </c>
      <c r="B1556" s="23">
        <v>4</v>
      </c>
      <c r="C1556" s="24" t="s">
        <v>2875</v>
      </c>
      <c r="D1556" s="23">
        <v>242</v>
      </c>
      <c r="E1556" s="23" t="s">
        <v>37</v>
      </c>
      <c r="F1556" s="25" t="s">
        <v>2876</v>
      </c>
      <c r="G1556" s="26">
        <v>803237700.23000002</v>
      </c>
      <c r="H1556" s="26">
        <v>803237700</v>
      </c>
      <c r="I1556" s="26">
        <v>803237700</v>
      </c>
      <c r="J1556" s="26">
        <v>803237700</v>
      </c>
    </row>
    <row r="1557" spans="1:10" ht="16.5" hidden="1" customHeight="1">
      <c r="A1557" s="2">
        <v>1554</v>
      </c>
      <c r="B1557" s="18">
        <v>3</v>
      </c>
      <c r="C1557" s="19" t="s">
        <v>2877</v>
      </c>
      <c r="D1557" s="18">
        <v>242</v>
      </c>
      <c r="E1557" s="18"/>
      <c r="F1557" s="20" t="s">
        <v>2874</v>
      </c>
      <c r="G1557" s="21">
        <v>1536996</v>
      </c>
      <c r="H1557" s="21">
        <v>1536996</v>
      </c>
      <c r="I1557" s="21">
        <v>1536996</v>
      </c>
      <c r="J1557" s="21">
        <v>1536996</v>
      </c>
    </row>
    <row r="1558" spans="1:10" ht="16.5" customHeight="1">
      <c r="A1558" s="2">
        <v>1555</v>
      </c>
      <c r="B1558" s="23">
        <v>4</v>
      </c>
      <c r="C1558" s="24" t="s">
        <v>2878</v>
      </c>
      <c r="D1558" s="23">
        <v>242</v>
      </c>
      <c r="E1558" s="23" t="s">
        <v>25</v>
      </c>
      <c r="F1558" s="25" t="s">
        <v>2879</v>
      </c>
      <c r="G1558" s="26">
        <v>1536996</v>
      </c>
      <c r="H1558" s="26">
        <v>1536996</v>
      </c>
      <c r="I1558" s="26">
        <v>1536996</v>
      </c>
      <c r="J1558" s="26">
        <v>1536996</v>
      </c>
    </row>
    <row r="1559" spans="1:10" ht="16.5" hidden="1" customHeight="1">
      <c r="A1559" s="2">
        <v>1556</v>
      </c>
      <c r="B1559" s="14">
        <v>2</v>
      </c>
      <c r="C1559" s="15" t="s">
        <v>2880</v>
      </c>
      <c r="D1559" s="14"/>
      <c r="E1559" s="14"/>
      <c r="F1559" s="16" t="s">
        <v>2881</v>
      </c>
      <c r="G1559" s="17">
        <v>130555075</v>
      </c>
      <c r="H1559" s="17">
        <v>103054491</v>
      </c>
      <c r="I1559" s="17">
        <v>71240750</v>
      </c>
      <c r="J1559" s="17">
        <v>71240750</v>
      </c>
    </row>
    <row r="1560" spans="1:10" ht="16.5" hidden="1" customHeight="1">
      <c r="A1560" s="2">
        <v>1557</v>
      </c>
      <c r="B1560" s="10"/>
      <c r="C1560" s="11" t="s">
        <v>2882</v>
      </c>
      <c r="D1560" s="10"/>
      <c r="E1560" s="10"/>
      <c r="F1560" s="12" t="s">
        <v>2883</v>
      </c>
      <c r="G1560" s="13">
        <v>25000000</v>
      </c>
      <c r="H1560" s="13">
        <v>3763800</v>
      </c>
      <c r="I1560" s="13">
        <v>0</v>
      </c>
      <c r="J1560" s="13">
        <v>0</v>
      </c>
    </row>
    <row r="1561" spans="1:10" ht="16.5" hidden="1" customHeight="1">
      <c r="A1561" s="2">
        <v>1558</v>
      </c>
      <c r="B1561" s="18">
        <v>3</v>
      </c>
      <c r="C1561" s="19" t="s">
        <v>2884</v>
      </c>
      <c r="D1561" s="18">
        <v>247</v>
      </c>
      <c r="E1561" s="18"/>
      <c r="F1561" s="20" t="s">
        <v>2885</v>
      </c>
      <c r="G1561" s="21">
        <v>25000000</v>
      </c>
      <c r="H1561" s="21">
        <v>3763800</v>
      </c>
      <c r="I1561" s="21">
        <v>0</v>
      </c>
      <c r="J1561" s="21">
        <v>0</v>
      </c>
    </row>
    <row r="1562" spans="1:10" ht="16.5" customHeight="1">
      <c r="A1562" s="2">
        <v>1559</v>
      </c>
      <c r="B1562" s="23">
        <v>4</v>
      </c>
      <c r="C1562" s="24" t="s">
        <v>2886</v>
      </c>
      <c r="D1562" s="23">
        <v>247</v>
      </c>
      <c r="E1562" s="23" t="s">
        <v>25</v>
      </c>
      <c r="F1562" s="25" t="s">
        <v>2887</v>
      </c>
      <c r="G1562" s="26">
        <v>25000000</v>
      </c>
      <c r="H1562" s="26">
        <v>3763800</v>
      </c>
      <c r="I1562" s="26">
        <v>0</v>
      </c>
      <c r="J1562" s="26">
        <v>0</v>
      </c>
    </row>
    <row r="1563" spans="1:10" ht="16.5" hidden="1" customHeight="1">
      <c r="A1563" s="2">
        <v>1560</v>
      </c>
      <c r="B1563" s="18">
        <v>3</v>
      </c>
      <c r="C1563" s="19" t="s">
        <v>2888</v>
      </c>
      <c r="D1563" s="18">
        <v>247</v>
      </c>
      <c r="E1563" s="18"/>
      <c r="F1563" s="20" t="s">
        <v>2889</v>
      </c>
      <c r="G1563" s="21">
        <v>0</v>
      </c>
      <c r="H1563" s="21">
        <v>0</v>
      </c>
      <c r="I1563" s="21">
        <v>0</v>
      </c>
      <c r="J1563" s="21">
        <v>0</v>
      </c>
    </row>
    <row r="1564" spans="1:10" ht="16.5" customHeight="1">
      <c r="A1564" s="2">
        <v>1561</v>
      </c>
      <c r="B1564" s="23">
        <v>4</v>
      </c>
      <c r="C1564" s="24" t="s">
        <v>2890</v>
      </c>
      <c r="D1564" s="23">
        <v>247</v>
      </c>
      <c r="E1564" s="23" t="s">
        <v>25</v>
      </c>
      <c r="F1564" s="25" t="s">
        <v>2891</v>
      </c>
      <c r="G1564" s="26">
        <v>0</v>
      </c>
      <c r="H1564" s="26">
        <v>0</v>
      </c>
      <c r="I1564" s="26">
        <v>0</v>
      </c>
      <c r="J1564" s="26">
        <v>0</v>
      </c>
    </row>
    <row r="1565" spans="1:10" ht="16.5" hidden="1" customHeight="1">
      <c r="A1565" s="2">
        <v>1562</v>
      </c>
      <c r="B1565" s="18">
        <v>3</v>
      </c>
      <c r="C1565" s="19" t="s">
        <v>2892</v>
      </c>
      <c r="D1565" s="18">
        <v>247</v>
      </c>
      <c r="E1565" s="18"/>
      <c r="F1565" s="20" t="s">
        <v>2893</v>
      </c>
      <c r="G1565" s="21">
        <v>0</v>
      </c>
      <c r="H1565" s="21">
        <v>0</v>
      </c>
      <c r="I1565" s="21">
        <v>0</v>
      </c>
      <c r="J1565" s="21">
        <v>0</v>
      </c>
    </row>
    <row r="1566" spans="1:10" ht="16.5" customHeight="1">
      <c r="A1566" s="2">
        <v>1563</v>
      </c>
      <c r="B1566" s="23">
        <v>4</v>
      </c>
      <c r="C1566" s="24" t="s">
        <v>2894</v>
      </c>
      <c r="D1566" s="23">
        <v>247</v>
      </c>
      <c r="E1566" s="23" t="s">
        <v>25</v>
      </c>
      <c r="F1566" s="25" t="s">
        <v>2895</v>
      </c>
      <c r="G1566" s="26">
        <v>0</v>
      </c>
      <c r="H1566" s="26">
        <v>0</v>
      </c>
      <c r="I1566" s="26">
        <v>0</v>
      </c>
      <c r="J1566" s="26">
        <v>0</v>
      </c>
    </row>
    <row r="1567" spans="1:10" ht="16.5" hidden="1" customHeight="1">
      <c r="A1567" s="2">
        <v>1564</v>
      </c>
      <c r="B1567" s="10"/>
      <c r="C1567" s="11" t="s">
        <v>2896</v>
      </c>
      <c r="D1567" s="10"/>
      <c r="E1567" s="10"/>
      <c r="F1567" s="12" t="s">
        <v>2770</v>
      </c>
      <c r="G1567" s="13">
        <v>98555075</v>
      </c>
      <c r="H1567" s="13">
        <v>93638191</v>
      </c>
      <c r="I1567" s="13">
        <v>65588250</v>
      </c>
      <c r="J1567" s="13">
        <v>65588250</v>
      </c>
    </row>
    <row r="1568" spans="1:10" ht="16.5" hidden="1" customHeight="1">
      <c r="A1568" s="2">
        <v>1565</v>
      </c>
      <c r="B1568" s="18">
        <v>3</v>
      </c>
      <c r="C1568" s="19" t="s">
        <v>2897</v>
      </c>
      <c r="D1568" s="18">
        <v>251</v>
      </c>
      <c r="E1568" s="18"/>
      <c r="F1568" s="20" t="s">
        <v>2898</v>
      </c>
      <c r="G1568" s="21">
        <v>38415825</v>
      </c>
      <c r="H1568" s="21">
        <v>38399000</v>
      </c>
      <c r="I1568" s="21">
        <v>38399000</v>
      </c>
      <c r="J1568" s="21">
        <v>38399000</v>
      </c>
    </row>
    <row r="1569" spans="1:10" ht="16.5" customHeight="1">
      <c r="A1569" s="2">
        <v>1566</v>
      </c>
      <c r="B1569" s="23">
        <v>4</v>
      </c>
      <c r="C1569" s="24" t="s">
        <v>2899</v>
      </c>
      <c r="D1569" s="23">
        <v>251</v>
      </c>
      <c r="E1569" s="23" t="s">
        <v>25</v>
      </c>
      <c r="F1569" s="25" t="s">
        <v>2900</v>
      </c>
      <c r="G1569" s="26">
        <v>38415825</v>
      </c>
      <c r="H1569" s="26">
        <v>38399000</v>
      </c>
      <c r="I1569" s="26">
        <v>38399000</v>
      </c>
      <c r="J1569" s="26">
        <v>38399000</v>
      </c>
    </row>
    <row r="1570" spans="1:10" ht="16.5" hidden="1" customHeight="1">
      <c r="A1570" s="2">
        <v>1567</v>
      </c>
      <c r="B1570" s="18">
        <v>3</v>
      </c>
      <c r="C1570" s="19" t="s">
        <v>2901</v>
      </c>
      <c r="D1570" s="18">
        <v>251</v>
      </c>
      <c r="E1570" s="18"/>
      <c r="F1570" s="20" t="s">
        <v>2902</v>
      </c>
      <c r="G1570" s="21">
        <v>60139250</v>
      </c>
      <c r="H1570" s="21">
        <v>55239191</v>
      </c>
      <c r="I1570" s="21">
        <v>27189250</v>
      </c>
      <c r="J1570" s="21">
        <v>27189250</v>
      </c>
    </row>
    <row r="1571" spans="1:10" ht="16.5" customHeight="1">
      <c r="A1571" s="2">
        <v>1568</v>
      </c>
      <c r="B1571" s="23">
        <v>4</v>
      </c>
      <c r="C1571" s="24" t="s">
        <v>2903</v>
      </c>
      <c r="D1571" s="23">
        <v>251</v>
      </c>
      <c r="E1571" s="23" t="s">
        <v>25</v>
      </c>
      <c r="F1571" s="25" t="s">
        <v>2904</v>
      </c>
      <c r="G1571" s="26">
        <v>60139250</v>
      </c>
      <c r="H1571" s="26">
        <v>55239191</v>
      </c>
      <c r="I1571" s="26">
        <v>27189250</v>
      </c>
      <c r="J1571" s="26">
        <v>27189250</v>
      </c>
    </row>
    <row r="1572" spans="1:10" ht="16.5" hidden="1" customHeight="1">
      <c r="A1572" s="2">
        <v>1569</v>
      </c>
      <c r="B1572" s="10"/>
      <c r="C1572" s="11" t="s">
        <v>2905</v>
      </c>
      <c r="D1572" s="10"/>
      <c r="E1572" s="10"/>
      <c r="F1572" s="12" t="s">
        <v>165</v>
      </c>
      <c r="G1572" s="13">
        <v>7000000</v>
      </c>
      <c r="H1572" s="13">
        <v>5652500</v>
      </c>
      <c r="I1572" s="13">
        <v>5652500</v>
      </c>
      <c r="J1572" s="13">
        <v>5652500</v>
      </c>
    </row>
    <row r="1573" spans="1:10" ht="16.5" hidden="1" customHeight="1">
      <c r="A1573" s="2">
        <v>1570</v>
      </c>
      <c r="B1573" s="18">
        <v>3</v>
      </c>
      <c r="C1573" s="19" t="s">
        <v>2906</v>
      </c>
      <c r="D1573" s="18">
        <v>246</v>
      </c>
      <c r="E1573" s="18"/>
      <c r="F1573" s="20" t="s">
        <v>2907</v>
      </c>
      <c r="G1573" s="21">
        <v>0</v>
      </c>
      <c r="H1573" s="21">
        <v>0</v>
      </c>
      <c r="I1573" s="21">
        <v>0</v>
      </c>
      <c r="J1573" s="21">
        <v>0</v>
      </c>
    </row>
    <row r="1574" spans="1:10" ht="16.5" customHeight="1">
      <c r="A1574" s="2">
        <v>1571</v>
      </c>
      <c r="B1574" s="23">
        <v>4</v>
      </c>
      <c r="C1574" s="24" t="s">
        <v>2908</v>
      </c>
      <c r="D1574" s="23">
        <v>246</v>
      </c>
      <c r="E1574" s="23" t="s">
        <v>25</v>
      </c>
      <c r="F1574" s="25" t="s">
        <v>2909</v>
      </c>
      <c r="G1574" s="26">
        <v>0</v>
      </c>
      <c r="H1574" s="26">
        <v>0</v>
      </c>
      <c r="I1574" s="26">
        <v>0</v>
      </c>
      <c r="J1574" s="26">
        <v>0</v>
      </c>
    </row>
    <row r="1575" spans="1:10" ht="16.5" hidden="1" customHeight="1">
      <c r="A1575" s="2">
        <v>1572</v>
      </c>
      <c r="B1575" s="18">
        <v>3</v>
      </c>
      <c r="C1575" s="19" t="s">
        <v>2910</v>
      </c>
      <c r="D1575" s="18">
        <v>246</v>
      </c>
      <c r="E1575" s="18"/>
      <c r="F1575" s="20" t="s">
        <v>2911</v>
      </c>
      <c r="G1575" s="21">
        <v>7000000</v>
      </c>
      <c r="H1575" s="21">
        <v>5652500</v>
      </c>
      <c r="I1575" s="21">
        <v>5652500</v>
      </c>
      <c r="J1575" s="21">
        <v>5652500</v>
      </c>
    </row>
    <row r="1576" spans="1:10" ht="16.5" customHeight="1">
      <c r="A1576" s="2">
        <v>1573</v>
      </c>
      <c r="B1576" s="23">
        <v>4</v>
      </c>
      <c r="C1576" s="24" t="s">
        <v>2912</v>
      </c>
      <c r="D1576" s="23">
        <v>246</v>
      </c>
      <c r="E1576" s="23" t="s">
        <v>25</v>
      </c>
      <c r="F1576" s="25" t="s">
        <v>2913</v>
      </c>
      <c r="G1576" s="26">
        <v>7000000</v>
      </c>
      <c r="H1576" s="26">
        <v>5652500</v>
      </c>
      <c r="I1576" s="26">
        <v>5652500</v>
      </c>
      <c r="J1576" s="26">
        <v>5652500</v>
      </c>
    </row>
    <row r="1577" spans="1:10" ht="16.5" hidden="1" customHeight="1">
      <c r="A1577" s="2">
        <v>1574</v>
      </c>
      <c r="B1577" s="10"/>
      <c r="C1577" s="11" t="s">
        <v>2914</v>
      </c>
      <c r="D1577" s="10"/>
      <c r="E1577" s="10"/>
      <c r="F1577" s="12" t="s">
        <v>2915</v>
      </c>
      <c r="G1577" s="13">
        <v>11823402886</v>
      </c>
      <c r="H1577" s="13">
        <v>5351858649.0500002</v>
      </c>
      <c r="I1577" s="13">
        <v>4964193725</v>
      </c>
      <c r="J1577" s="13">
        <v>4954060392</v>
      </c>
    </row>
    <row r="1578" spans="1:10" ht="16.5" hidden="1" customHeight="1">
      <c r="A1578" s="2">
        <v>1575</v>
      </c>
      <c r="B1578" s="10"/>
      <c r="C1578" s="11" t="s">
        <v>2916</v>
      </c>
      <c r="D1578" s="10"/>
      <c r="E1578" s="10"/>
      <c r="F1578" s="12" t="s">
        <v>2917</v>
      </c>
      <c r="G1578" s="13">
        <v>38666667</v>
      </c>
      <c r="H1578" s="13">
        <v>38666667</v>
      </c>
      <c r="I1578" s="13">
        <v>38666667</v>
      </c>
      <c r="J1578" s="13">
        <v>36000000</v>
      </c>
    </row>
    <row r="1579" spans="1:10" ht="16.5" hidden="1" customHeight="1">
      <c r="A1579" s="2">
        <v>1576</v>
      </c>
      <c r="B1579" s="14">
        <v>2</v>
      </c>
      <c r="C1579" s="15" t="s">
        <v>2918</v>
      </c>
      <c r="D1579" s="14"/>
      <c r="E1579" s="14"/>
      <c r="F1579" s="16" t="s">
        <v>2919</v>
      </c>
      <c r="G1579" s="17">
        <v>38666667</v>
      </c>
      <c r="H1579" s="17">
        <v>38666667</v>
      </c>
      <c r="I1579" s="17">
        <v>38666667</v>
      </c>
      <c r="J1579" s="17">
        <v>36000000</v>
      </c>
    </row>
    <row r="1580" spans="1:10" ht="16.5" hidden="1" customHeight="1">
      <c r="A1580" s="2">
        <v>1577</v>
      </c>
      <c r="B1580" s="10"/>
      <c r="C1580" s="11" t="s">
        <v>2920</v>
      </c>
      <c r="D1580" s="10"/>
      <c r="E1580" s="10"/>
      <c r="F1580" s="12" t="s">
        <v>2921</v>
      </c>
      <c r="G1580" s="13">
        <v>38666667</v>
      </c>
      <c r="H1580" s="13">
        <v>38666667</v>
      </c>
      <c r="I1580" s="13">
        <v>38666667</v>
      </c>
      <c r="J1580" s="13">
        <v>36000000</v>
      </c>
    </row>
    <row r="1581" spans="1:10" ht="16.5" hidden="1" customHeight="1">
      <c r="A1581" s="2">
        <v>1578</v>
      </c>
      <c r="B1581" s="18">
        <v>3</v>
      </c>
      <c r="C1581" s="19" t="s">
        <v>2922</v>
      </c>
      <c r="D1581" s="18">
        <v>252</v>
      </c>
      <c r="E1581" s="18"/>
      <c r="F1581" s="20" t="s">
        <v>2923</v>
      </c>
      <c r="G1581" s="21">
        <v>38666667</v>
      </c>
      <c r="H1581" s="21">
        <v>38666667</v>
      </c>
      <c r="I1581" s="21">
        <v>38666667</v>
      </c>
      <c r="J1581" s="21">
        <v>36000000</v>
      </c>
    </row>
    <row r="1582" spans="1:10" ht="16.5" customHeight="1">
      <c r="A1582" s="2">
        <v>1579</v>
      </c>
      <c r="B1582" s="23">
        <v>4</v>
      </c>
      <c r="C1582" s="24" t="s">
        <v>2924</v>
      </c>
      <c r="D1582" s="23">
        <v>252</v>
      </c>
      <c r="E1582" s="23" t="s">
        <v>25</v>
      </c>
      <c r="F1582" s="25" t="s">
        <v>2925</v>
      </c>
      <c r="G1582" s="26">
        <v>38666667</v>
      </c>
      <c r="H1582" s="26">
        <v>38666667</v>
      </c>
      <c r="I1582" s="26">
        <v>38666667</v>
      </c>
      <c r="J1582" s="26">
        <v>36000000</v>
      </c>
    </row>
    <row r="1583" spans="1:10" ht="16.5" hidden="1" customHeight="1">
      <c r="A1583" s="2">
        <v>1580</v>
      </c>
      <c r="B1583" s="10"/>
      <c r="C1583" s="11" t="s">
        <v>2926</v>
      </c>
      <c r="D1583" s="10"/>
      <c r="E1583" s="10"/>
      <c r="F1583" s="12" t="s">
        <v>2927</v>
      </c>
      <c r="G1583" s="13">
        <v>11707639486</v>
      </c>
      <c r="H1583" s="13">
        <v>5236461916.0500002</v>
      </c>
      <c r="I1583" s="13">
        <v>4854974917</v>
      </c>
      <c r="J1583" s="13">
        <v>4850974917</v>
      </c>
    </row>
    <row r="1584" spans="1:10" ht="16.5" hidden="1" customHeight="1">
      <c r="A1584" s="2">
        <v>1581</v>
      </c>
      <c r="B1584" s="14">
        <v>2</v>
      </c>
      <c r="C1584" s="15" t="s">
        <v>2928</v>
      </c>
      <c r="D1584" s="14"/>
      <c r="E1584" s="14"/>
      <c r="F1584" s="16" t="s">
        <v>2929</v>
      </c>
      <c r="G1584" s="17">
        <v>11707639486</v>
      </c>
      <c r="H1584" s="17">
        <v>5236461916.0500002</v>
      </c>
      <c r="I1584" s="17">
        <v>4854974917</v>
      </c>
      <c r="J1584" s="17">
        <v>4850974917</v>
      </c>
    </row>
    <row r="1585" spans="1:10" ht="16.5" hidden="1" customHeight="1">
      <c r="A1585" s="2">
        <v>1582</v>
      </c>
      <c r="B1585" s="10"/>
      <c r="C1585" s="11" t="s">
        <v>2930</v>
      </c>
      <c r="D1585" s="10"/>
      <c r="E1585" s="10"/>
      <c r="F1585" s="12" t="s">
        <v>2931</v>
      </c>
      <c r="G1585" s="13">
        <v>50000000</v>
      </c>
      <c r="H1585" s="13">
        <v>50000000</v>
      </c>
      <c r="I1585" s="13">
        <v>50000000</v>
      </c>
      <c r="J1585" s="13">
        <v>50000000</v>
      </c>
    </row>
    <row r="1586" spans="1:10" ht="16.5" hidden="1" customHeight="1">
      <c r="A1586" s="2">
        <v>1583</v>
      </c>
      <c r="B1586" s="18">
        <v>3</v>
      </c>
      <c r="C1586" s="19" t="s">
        <v>2932</v>
      </c>
      <c r="D1586" s="18">
        <v>257</v>
      </c>
      <c r="E1586" s="18"/>
      <c r="F1586" s="20" t="s">
        <v>2933</v>
      </c>
      <c r="G1586" s="21">
        <v>50000000</v>
      </c>
      <c r="H1586" s="21">
        <v>50000000</v>
      </c>
      <c r="I1586" s="21">
        <v>50000000</v>
      </c>
      <c r="J1586" s="21">
        <v>50000000</v>
      </c>
    </row>
    <row r="1587" spans="1:10" ht="16.5" customHeight="1">
      <c r="A1587" s="2">
        <v>1584</v>
      </c>
      <c r="B1587" s="23">
        <v>4</v>
      </c>
      <c r="C1587" s="24" t="s">
        <v>2934</v>
      </c>
      <c r="D1587" s="23">
        <v>257</v>
      </c>
      <c r="E1587" s="23" t="s">
        <v>25</v>
      </c>
      <c r="F1587" s="25" t="s">
        <v>2935</v>
      </c>
      <c r="G1587" s="26">
        <v>50000000</v>
      </c>
      <c r="H1587" s="26">
        <v>50000000</v>
      </c>
      <c r="I1587" s="26">
        <v>50000000</v>
      </c>
      <c r="J1587" s="26">
        <v>50000000</v>
      </c>
    </row>
    <row r="1588" spans="1:10" ht="16.5" hidden="1" customHeight="1">
      <c r="A1588" s="2">
        <v>1585</v>
      </c>
      <c r="B1588" s="10"/>
      <c r="C1588" s="11" t="s">
        <v>2936</v>
      </c>
      <c r="D1588" s="10"/>
      <c r="E1588" s="10"/>
      <c r="F1588" s="12" t="s">
        <v>2921</v>
      </c>
      <c r="G1588" s="13">
        <v>6761095420</v>
      </c>
      <c r="H1588" s="13">
        <v>307108058</v>
      </c>
      <c r="I1588" s="13">
        <v>0</v>
      </c>
      <c r="J1588" s="13">
        <v>0</v>
      </c>
    </row>
    <row r="1589" spans="1:10" ht="16.5" hidden="1" customHeight="1">
      <c r="A1589" s="2">
        <v>1586</v>
      </c>
      <c r="B1589" s="18">
        <v>3</v>
      </c>
      <c r="C1589" s="19" t="s">
        <v>2937</v>
      </c>
      <c r="D1589" s="18">
        <v>253</v>
      </c>
      <c r="E1589" s="18"/>
      <c r="F1589" s="20" t="s">
        <v>2938</v>
      </c>
      <c r="G1589" s="21">
        <v>898999878</v>
      </c>
      <c r="H1589" s="21">
        <v>307108058</v>
      </c>
      <c r="I1589" s="21">
        <v>0</v>
      </c>
      <c r="J1589" s="21">
        <v>0</v>
      </c>
    </row>
    <row r="1590" spans="1:10" ht="16.5" customHeight="1">
      <c r="A1590" s="2">
        <v>1587</v>
      </c>
      <c r="B1590" s="23">
        <v>4</v>
      </c>
      <c r="C1590" s="24" t="s">
        <v>2939</v>
      </c>
      <c r="D1590" s="23">
        <v>253</v>
      </c>
      <c r="E1590" s="23" t="s">
        <v>2940</v>
      </c>
      <c r="F1590" s="25" t="s">
        <v>2941</v>
      </c>
      <c r="G1590" s="26">
        <v>898999878</v>
      </c>
      <c r="H1590" s="26">
        <v>307108058</v>
      </c>
      <c r="I1590" s="26">
        <v>0</v>
      </c>
      <c r="J1590" s="26">
        <v>0</v>
      </c>
    </row>
    <row r="1591" spans="1:10" ht="16.5" hidden="1" customHeight="1">
      <c r="A1591" s="2">
        <v>1588</v>
      </c>
      <c r="B1591" s="18">
        <v>3</v>
      </c>
      <c r="C1591" s="19" t="s">
        <v>2942</v>
      </c>
      <c r="D1591" s="18">
        <v>253</v>
      </c>
      <c r="E1591" s="18"/>
      <c r="F1591" s="20" t="s">
        <v>2938</v>
      </c>
      <c r="G1591" s="21">
        <v>5862095542</v>
      </c>
      <c r="H1591" s="21">
        <v>0</v>
      </c>
      <c r="I1591" s="21">
        <v>0</v>
      </c>
      <c r="J1591" s="21">
        <v>0</v>
      </c>
    </row>
    <row r="1592" spans="1:10" ht="16.5" customHeight="1">
      <c r="A1592" s="2">
        <v>1589</v>
      </c>
      <c r="B1592" s="23">
        <v>4</v>
      </c>
      <c r="C1592" s="24" t="s">
        <v>2943</v>
      </c>
      <c r="D1592" s="23">
        <v>253</v>
      </c>
      <c r="E1592" s="23" t="s">
        <v>2487</v>
      </c>
      <c r="F1592" s="25" t="s">
        <v>2944</v>
      </c>
      <c r="G1592" s="26">
        <v>5862095542</v>
      </c>
      <c r="H1592" s="26">
        <v>0</v>
      </c>
      <c r="I1592" s="26">
        <v>0</v>
      </c>
      <c r="J1592" s="26">
        <v>0</v>
      </c>
    </row>
    <row r="1593" spans="1:10" ht="16.5" hidden="1" customHeight="1">
      <c r="A1593" s="2">
        <v>1590</v>
      </c>
      <c r="B1593" s="10"/>
      <c r="C1593" s="11" t="s">
        <v>2945</v>
      </c>
      <c r="D1593" s="10"/>
      <c r="E1593" s="10"/>
      <c r="F1593" s="12" t="s">
        <v>165</v>
      </c>
      <c r="G1593" s="13">
        <v>234638731</v>
      </c>
      <c r="H1593" s="13">
        <v>217912331.05000001</v>
      </c>
      <c r="I1593" s="13">
        <v>143533390</v>
      </c>
      <c r="J1593" s="13">
        <v>139533390</v>
      </c>
    </row>
    <row r="1594" spans="1:10" ht="16.5" hidden="1" customHeight="1">
      <c r="A1594" s="2">
        <v>1591</v>
      </c>
      <c r="B1594" s="18">
        <v>3</v>
      </c>
      <c r="C1594" s="19" t="s">
        <v>2946</v>
      </c>
      <c r="D1594" s="18">
        <v>254</v>
      </c>
      <c r="E1594" s="18"/>
      <c r="F1594" s="20" t="s">
        <v>2947</v>
      </c>
      <c r="G1594" s="21">
        <v>0</v>
      </c>
      <c r="H1594" s="21">
        <v>0</v>
      </c>
      <c r="I1594" s="21">
        <v>0</v>
      </c>
      <c r="J1594" s="21">
        <v>0</v>
      </c>
    </row>
    <row r="1595" spans="1:10" ht="16.5" customHeight="1">
      <c r="A1595" s="2">
        <v>1592</v>
      </c>
      <c r="B1595" s="23">
        <v>4</v>
      </c>
      <c r="C1595" s="24" t="s">
        <v>2948</v>
      </c>
      <c r="D1595" s="23">
        <v>254</v>
      </c>
      <c r="E1595" s="23" t="s">
        <v>25</v>
      </c>
      <c r="F1595" s="25" t="s">
        <v>2949</v>
      </c>
      <c r="G1595" s="26">
        <v>0</v>
      </c>
      <c r="H1595" s="26">
        <v>0</v>
      </c>
      <c r="I1595" s="26">
        <v>0</v>
      </c>
      <c r="J1595" s="26">
        <v>0</v>
      </c>
    </row>
    <row r="1596" spans="1:10" ht="16.5" hidden="1" customHeight="1">
      <c r="A1596" s="2">
        <v>1593</v>
      </c>
      <c r="B1596" s="18">
        <v>3</v>
      </c>
      <c r="C1596" s="19" t="s">
        <v>2950</v>
      </c>
      <c r="D1596" s="18">
        <v>255</v>
      </c>
      <c r="E1596" s="18"/>
      <c r="F1596" s="20" t="s">
        <v>2951</v>
      </c>
      <c r="G1596" s="21">
        <v>0</v>
      </c>
      <c r="H1596" s="21">
        <v>0</v>
      </c>
      <c r="I1596" s="21">
        <v>0</v>
      </c>
      <c r="J1596" s="21">
        <v>0</v>
      </c>
    </row>
    <row r="1597" spans="1:10" ht="16.5" customHeight="1">
      <c r="A1597" s="2">
        <v>1594</v>
      </c>
      <c r="B1597" s="23">
        <v>4</v>
      </c>
      <c r="C1597" s="24" t="s">
        <v>2952</v>
      </c>
      <c r="D1597" s="23">
        <v>255</v>
      </c>
      <c r="E1597" s="23" t="s">
        <v>25</v>
      </c>
      <c r="F1597" s="25" t="s">
        <v>2953</v>
      </c>
      <c r="G1597" s="26">
        <v>0</v>
      </c>
      <c r="H1597" s="26">
        <v>0</v>
      </c>
      <c r="I1597" s="26">
        <v>0</v>
      </c>
      <c r="J1597" s="26">
        <v>0</v>
      </c>
    </row>
    <row r="1598" spans="1:10" ht="16.5" hidden="1" customHeight="1">
      <c r="A1598" s="2">
        <v>1595</v>
      </c>
      <c r="B1598" s="18">
        <v>3</v>
      </c>
      <c r="C1598" s="19" t="s">
        <v>2954</v>
      </c>
      <c r="D1598" s="18">
        <v>256</v>
      </c>
      <c r="E1598" s="18"/>
      <c r="F1598" s="20" t="s">
        <v>2955</v>
      </c>
      <c r="G1598" s="21">
        <v>61000000</v>
      </c>
      <c r="H1598" s="21">
        <v>61000000</v>
      </c>
      <c r="I1598" s="21">
        <v>52200000</v>
      </c>
      <c r="J1598" s="21">
        <v>48200000</v>
      </c>
    </row>
    <row r="1599" spans="1:10" ht="16.5" customHeight="1">
      <c r="A1599" s="2">
        <v>1596</v>
      </c>
      <c r="B1599" s="23">
        <v>4</v>
      </c>
      <c r="C1599" s="24" t="s">
        <v>2956</v>
      </c>
      <c r="D1599" s="23">
        <v>256</v>
      </c>
      <c r="E1599" s="23" t="s">
        <v>25</v>
      </c>
      <c r="F1599" s="25" t="s">
        <v>2957</v>
      </c>
      <c r="G1599" s="26">
        <v>61000000</v>
      </c>
      <c r="H1599" s="26">
        <v>61000000</v>
      </c>
      <c r="I1599" s="26">
        <v>52200000</v>
      </c>
      <c r="J1599" s="26">
        <v>48200000</v>
      </c>
    </row>
    <row r="1600" spans="1:10" ht="16.5" hidden="1" customHeight="1">
      <c r="A1600" s="2">
        <v>1597</v>
      </c>
      <c r="B1600" s="18">
        <v>3</v>
      </c>
      <c r="C1600" s="19" t="s">
        <v>2958</v>
      </c>
      <c r="D1600" s="18">
        <v>260</v>
      </c>
      <c r="E1600" s="18"/>
      <c r="F1600" s="20" t="s">
        <v>2959</v>
      </c>
      <c r="G1600" s="21">
        <v>85978058</v>
      </c>
      <c r="H1600" s="21">
        <v>85978058</v>
      </c>
      <c r="I1600" s="21">
        <v>72087597</v>
      </c>
      <c r="J1600" s="21">
        <v>72087597</v>
      </c>
    </row>
    <row r="1601" spans="1:10" ht="16.5" customHeight="1">
      <c r="A1601" s="2">
        <v>1598</v>
      </c>
      <c r="B1601" s="23">
        <v>4</v>
      </c>
      <c r="C1601" s="24" t="s">
        <v>2960</v>
      </c>
      <c r="D1601" s="23">
        <v>260</v>
      </c>
      <c r="E1601" s="23" t="s">
        <v>25</v>
      </c>
      <c r="F1601" s="25" t="s">
        <v>2961</v>
      </c>
      <c r="G1601" s="26">
        <v>85978058</v>
      </c>
      <c r="H1601" s="26">
        <v>85978058</v>
      </c>
      <c r="I1601" s="26">
        <v>72087597</v>
      </c>
      <c r="J1601" s="26">
        <v>72087597</v>
      </c>
    </row>
    <row r="1602" spans="1:10" ht="16.5" hidden="1" customHeight="1">
      <c r="A1602" s="2">
        <v>1599</v>
      </c>
      <c r="B1602" s="18">
        <v>3</v>
      </c>
      <c r="C1602" s="19" t="s">
        <v>2962</v>
      </c>
      <c r="D1602" s="18">
        <v>254</v>
      </c>
      <c r="E1602" s="18"/>
      <c r="F1602" s="20" t="s">
        <v>2947</v>
      </c>
      <c r="G1602" s="21">
        <v>66600000</v>
      </c>
      <c r="H1602" s="21">
        <v>51688477.049999997</v>
      </c>
      <c r="I1602" s="21">
        <v>0</v>
      </c>
      <c r="J1602" s="21">
        <v>0</v>
      </c>
    </row>
    <row r="1603" spans="1:10" ht="16.5" customHeight="1">
      <c r="A1603" s="2">
        <v>1600</v>
      </c>
      <c r="B1603" s="23">
        <v>4</v>
      </c>
      <c r="C1603" s="24" t="s">
        <v>2963</v>
      </c>
      <c r="D1603" s="23">
        <v>254</v>
      </c>
      <c r="E1603" s="23" t="s">
        <v>2964</v>
      </c>
      <c r="F1603" s="25" t="s">
        <v>2965</v>
      </c>
      <c r="G1603" s="26">
        <v>66600000</v>
      </c>
      <c r="H1603" s="26">
        <v>51688477.049999997</v>
      </c>
      <c r="I1603" s="26">
        <v>0</v>
      </c>
      <c r="J1603" s="26">
        <v>0</v>
      </c>
    </row>
    <row r="1604" spans="1:10" ht="16.5" hidden="1" customHeight="1">
      <c r="A1604" s="2">
        <v>1601</v>
      </c>
      <c r="B1604" s="18">
        <v>3</v>
      </c>
      <c r="C1604" s="19" t="s">
        <v>2966</v>
      </c>
      <c r="D1604" s="18">
        <v>254</v>
      </c>
      <c r="E1604" s="18"/>
      <c r="F1604" s="20" t="s">
        <v>2947</v>
      </c>
      <c r="G1604" s="21">
        <v>13144673</v>
      </c>
      <c r="H1604" s="21">
        <v>13144673</v>
      </c>
      <c r="I1604" s="21">
        <v>13144670</v>
      </c>
      <c r="J1604" s="21">
        <v>13144670</v>
      </c>
    </row>
    <row r="1605" spans="1:10" ht="16.5" customHeight="1">
      <c r="A1605" s="2">
        <v>1602</v>
      </c>
      <c r="B1605" s="23">
        <v>4</v>
      </c>
      <c r="C1605" s="24" t="s">
        <v>2967</v>
      </c>
      <c r="D1605" s="23">
        <v>254</v>
      </c>
      <c r="E1605" s="23" t="s">
        <v>37</v>
      </c>
      <c r="F1605" s="25" t="s">
        <v>2968</v>
      </c>
      <c r="G1605" s="26">
        <v>13144673</v>
      </c>
      <c r="H1605" s="26">
        <v>13144673</v>
      </c>
      <c r="I1605" s="26">
        <v>13144670</v>
      </c>
      <c r="J1605" s="26">
        <v>13144670</v>
      </c>
    </row>
    <row r="1606" spans="1:10" ht="16.5" hidden="1" customHeight="1">
      <c r="A1606" s="2">
        <v>1603</v>
      </c>
      <c r="B1606" s="18">
        <v>3</v>
      </c>
      <c r="C1606" s="19" t="s">
        <v>2969</v>
      </c>
      <c r="D1606" s="18">
        <v>260</v>
      </c>
      <c r="E1606" s="18"/>
      <c r="F1606" s="20" t="s">
        <v>2970</v>
      </c>
      <c r="G1606" s="21">
        <v>0</v>
      </c>
      <c r="H1606" s="21">
        <v>0</v>
      </c>
      <c r="I1606" s="21">
        <v>0</v>
      </c>
      <c r="J1606" s="21">
        <v>0</v>
      </c>
    </row>
    <row r="1607" spans="1:10" ht="16.5" customHeight="1">
      <c r="A1607" s="2">
        <v>1604</v>
      </c>
      <c r="B1607" s="23">
        <v>4</v>
      </c>
      <c r="C1607" s="24" t="s">
        <v>2971</v>
      </c>
      <c r="D1607" s="23">
        <v>260</v>
      </c>
      <c r="E1607" s="23" t="s">
        <v>37</v>
      </c>
      <c r="F1607" s="25" t="s">
        <v>2972</v>
      </c>
      <c r="G1607" s="26">
        <v>0</v>
      </c>
      <c r="H1607" s="26">
        <v>0</v>
      </c>
      <c r="I1607" s="26">
        <v>0</v>
      </c>
      <c r="J1607" s="26">
        <v>0</v>
      </c>
    </row>
    <row r="1608" spans="1:10" ht="16.5" hidden="1" customHeight="1">
      <c r="A1608" s="2">
        <v>1605</v>
      </c>
      <c r="B1608" s="18">
        <v>3</v>
      </c>
      <c r="C1608" s="19" t="s">
        <v>2973</v>
      </c>
      <c r="D1608" s="18">
        <v>260</v>
      </c>
      <c r="E1608" s="18"/>
      <c r="F1608" s="20" t="s">
        <v>2959</v>
      </c>
      <c r="G1608" s="21">
        <v>7916000</v>
      </c>
      <c r="H1608" s="21">
        <v>6101123</v>
      </c>
      <c r="I1608" s="21">
        <v>6101123</v>
      </c>
      <c r="J1608" s="21">
        <v>6101123</v>
      </c>
    </row>
    <row r="1609" spans="1:10" ht="16.5" customHeight="1">
      <c r="A1609" s="2">
        <v>1606</v>
      </c>
      <c r="B1609" s="23">
        <v>4</v>
      </c>
      <c r="C1609" s="24" t="s">
        <v>2974</v>
      </c>
      <c r="D1609" s="23">
        <v>260</v>
      </c>
      <c r="E1609" s="23" t="s">
        <v>414</v>
      </c>
      <c r="F1609" s="25" t="s">
        <v>2975</v>
      </c>
      <c r="G1609" s="26">
        <v>7916000</v>
      </c>
      <c r="H1609" s="26">
        <v>6101123</v>
      </c>
      <c r="I1609" s="26">
        <v>6101123</v>
      </c>
      <c r="J1609" s="26">
        <v>6101123</v>
      </c>
    </row>
    <row r="1610" spans="1:10" ht="16.5" hidden="1" customHeight="1">
      <c r="A1610" s="2">
        <v>1607</v>
      </c>
      <c r="B1610" s="10"/>
      <c r="C1610" s="11" t="s">
        <v>2976</v>
      </c>
      <c r="D1610" s="10"/>
      <c r="E1610" s="10"/>
      <c r="F1610" s="12" t="s">
        <v>2977</v>
      </c>
      <c r="G1610" s="13">
        <v>4661905335</v>
      </c>
      <c r="H1610" s="13">
        <v>4661441527</v>
      </c>
      <c r="I1610" s="13">
        <v>4661441527</v>
      </c>
      <c r="J1610" s="13">
        <v>4661441527</v>
      </c>
    </row>
    <row r="1611" spans="1:10" ht="16.5" hidden="1" customHeight="1">
      <c r="A1611" s="2">
        <v>1608</v>
      </c>
      <c r="B1611" s="18">
        <v>3</v>
      </c>
      <c r="C1611" s="19" t="s">
        <v>2978</v>
      </c>
      <c r="D1611" s="18">
        <v>260</v>
      </c>
      <c r="E1611" s="18"/>
      <c r="F1611" s="20" t="s">
        <v>2979</v>
      </c>
      <c r="G1611" s="21">
        <v>3271044440</v>
      </c>
      <c r="H1611" s="21">
        <v>3271044440</v>
      </c>
      <c r="I1611" s="21">
        <v>3271044440</v>
      </c>
      <c r="J1611" s="21">
        <v>3271044440</v>
      </c>
    </row>
    <row r="1612" spans="1:10" ht="16.5" customHeight="1">
      <c r="A1612" s="2">
        <v>1609</v>
      </c>
      <c r="B1612" s="23">
        <v>4</v>
      </c>
      <c r="C1612" s="24" t="s">
        <v>2980</v>
      </c>
      <c r="D1612" s="23">
        <v>260</v>
      </c>
      <c r="E1612" s="23" t="s">
        <v>25</v>
      </c>
      <c r="F1612" s="25" t="s">
        <v>2981</v>
      </c>
      <c r="G1612" s="26">
        <v>3271044440</v>
      </c>
      <c r="H1612" s="26">
        <v>3271044440</v>
      </c>
      <c r="I1612" s="26">
        <v>3271044440</v>
      </c>
      <c r="J1612" s="26">
        <v>3271044440</v>
      </c>
    </row>
    <row r="1613" spans="1:10" ht="16.5" hidden="1" customHeight="1">
      <c r="A1613" s="2">
        <v>1610</v>
      </c>
      <c r="B1613" s="18">
        <v>3</v>
      </c>
      <c r="C1613" s="19" t="s">
        <v>2982</v>
      </c>
      <c r="D1613" s="18">
        <v>260</v>
      </c>
      <c r="E1613" s="18"/>
      <c r="F1613" s="20" t="s">
        <v>2983</v>
      </c>
      <c r="G1613" s="21">
        <v>0</v>
      </c>
      <c r="H1613" s="21">
        <v>0</v>
      </c>
      <c r="I1613" s="21">
        <v>0</v>
      </c>
      <c r="J1613" s="21">
        <v>0</v>
      </c>
    </row>
    <row r="1614" spans="1:10" ht="16.5" customHeight="1">
      <c r="A1614" s="2">
        <v>1611</v>
      </c>
      <c r="B1614" s="23">
        <v>4</v>
      </c>
      <c r="C1614" s="24" t="s">
        <v>2984</v>
      </c>
      <c r="D1614" s="23">
        <v>260</v>
      </c>
      <c r="E1614" s="23" t="s">
        <v>25</v>
      </c>
      <c r="F1614" s="25" t="s">
        <v>2985</v>
      </c>
      <c r="G1614" s="26">
        <v>0</v>
      </c>
      <c r="H1614" s="26">
        <v>0</v>
      </c>
      <c r="I1614" s="26">
        <v>0</v>
      </c>
      <c r="J1614" s="26">
        <v>0</v>
      </c>
    </row>
    <row r="1615" spans="1:10" ht="16.5" hidden="1" customHeight="1">
      <c r="A1615" s="2">
        <v>1612</v>
      </c>
      <c r="B1615" s="18">
        <v>3</v>
      </c>
      <c r="C1615" s="19" t="s">
        <v>2986</v>
      </c>
      <c r="D1615" s="18">
        <v>260</v>
      </c>
      <c r="E1615" s="18"/>
      <c r="F1615" s="20" t="s">
        <v>2979</v>
      </c>
      <c r="G1615" s="21">
        <v>0</v>
      </c>
      <c r="H1615" s="21">
        <v>0</v>
      </c>
      <c r="I1615" s="21">
        <v>0</v>
      </c>
      <c r="J1615" s="21">
        <v>0</v>
      </c>
    </row>
    <row r="1616" spans="1:10" ht="16.5" customHeight="1">
      <c r="A1616" s="2">
        <v>1613</v>
      </c>
      <c r="B1616" s="23">
        <v>4</v>
      </c>
      <c r="C1616" s="24" t="s">
        <v>2987</v>
      </c>
      <c r="D1616" s="23">
        <v>260</v>
      </c>
      <c r="E1616" s="23" t="s">
        <v>34</v>
      </c>
      <c r="F1616" s="25" t="s">
        <v>2988</v>
      </c>
      <c r="G1616" s="26">
        <v>0</v>
      </c>
      <c r="H1616" s="26">
        <v>0</v>
      </c>
      <c r="I1616" s="26">
        <v>0</v>
      </c>
      <c r="J1616" s="26">
        <v>0</v>
      </c>
    </row>
    <row r="1617" spans="1:10" ht="16.5" hidden="1" customHeight="1">
      <c r="A1617" s="2">
        <v>1614</v>
      </c>
      <c r="B1617" s="18">
        <v>3</v>
      </c>
      <c r="C1617" s="19" t="s">
        <v>2989</v>
      </c>
      <c r="D1617" s="18">
        <v>260</v>
      </c>
      <c r="E1617" s="18"/>
      <c r="F1617" s="20" t="s">
        <v>2990</v>
      </c>
      <c r="G1617" s="21">
        <v>1390860895</v>
      </c>
      <c r="H1617" s="21">
        <v>1390397087</v>
      </c>
      <c r="I1617" s="21">
        <v>1390397087</v>
      </c>
      <c r="J1617" s="21">
        <v>1390397087</v>
      </c>
    </row>
    <row r="1618" spans="1:10" ht="16.5" customHeight="1">
      <c r="A1618" s="2">
        <v>1615</v>
      </c>
      <c r="B1618" s="23">
        <v>4</v>
      </c>
      <c r="C1618" s="24" t="s">
        <v>2991</v>
      </c>
      <c r="D1618" s="23">
        <v>260</v>
      </c>
      <c r="E1618" s="23" t="s">
        <v>37</v>
      </c>
      <c r="F1618" s="25" t="s">
        <v>2992</v>
      </c>
      <c r="G1618" s="26">
        <v>1390860895</v>
      </c>
      <c r="H1618" s="26">
        <v>1390397087</v>
      </c>
      <c r="I1618" s="26">
        <v>1390397087</v>
      </c>
      <c r="J1618" s="26">
        <v>1390397087</v>
      </c>
    </row>
    <row r="1619" spans="1:10" ht="16.5" hidden="1" customHeight="1">
      <c r="A1619" s="2">
        <v>1616</v>
      </c>
      <c r="B1619" s="10"/>
      <c r="C1619" s="11" t="s">
        <v>2993</v>
      </c>
      <c r="D1619" s="10"/>
      <c r="E1619" s="10"/>
      <c r="F1619" s="12" t="s">
        <v>2994</v>
      </c>
      <c r="G1619" s="13">
        <v>43833333</v>
      </c>
      <c r="H1619" s="13">
        <v>43466666</v>
      </c>
      <c r="I1619" s="13">
        <v>43466666</v>
      </c>
      <c r="J1619" s="13">
        <v>40000000</v>
      </c>
    </row>
    <row r="1620" spans="1:10" ht="16.5" hidden="1" customHeight="1">
      <c r="A1620" s="2">
        <v>1617</v>
      </c>
      <c r="B1620" s="14">
        <v>2</v>
      </c>
      <c r="C1620" s="15" t="s">
        <v>2995</v>
      </c>
      <c r="D1620" s="14"/>
      <c r="E1620" s="14"/>
      <c r="F1620" s="16" t="s">
        <v>2996</v>
      </c>
      <c r="G1620" s="17">
        <v>43833333</v>
      </c>
      <c r="H1620" s="17">
        <v>43466666</v>
      </c>
      <c r="I1620" s="17">
        <v>43466666</v>
      </c>
      <c r="J1620" s="17">
        <v>40000000</v>
      </c>
    </row>
    <row r="1621" spans="1:10" ht="16.5" hidden="1" customHeight="1">
      <c r="A1621" s="2">
        <v>1618</v>
      </c>
      <c r="B1621" s="10"/>
      <c r="C1621" s="11" t="s">
        <v>2997</v>
      </c>
      <c r="D1621" s="10"/>
      <c r="E1621" s="10"/>
      <c r="F1621" s="12" t="s">
        <v>165</v>
      </c>
      <c r="G1621" s="13">
        <v>43833333</v>
      </c>
      <c r="H1621" s="13">
        <v>43466666</v>
      </c>
      <c r="I1621" s="13">
        <v>43466666</v>
      </c>
      <c r="J1621" s="13">
        <v>40000000</v>
      </c>
    </row>
    <row r="1622" spans="1:10" ht="16.5" hidden="1" customHeight="1">
      <c r="A1622" s="2">
        <v>1619</v>
      </c>
      <c r="B1622" s="18">
        <v>3</v>
      </c>
      <c r="C1622" s="19" t="s">
        <v>2998</v>
      </c>
      <c r="D1622" s="18">
        <v>262</v>
      </c>
      <c r="E1622" s="18"/>
      <c r="F1622" s="20" t="s">
        <v>2999</v>
      </c>
      <c r="G1622" s="21">
        <v>43833333</v>
      </c>
      <c r="H1622" s="21">
        <v>43466666</v>
      </c>
      <c r="I1622" s="21">
        <v>43466666</v>
      </c>
      <c r="J1622" s="21">
        <v>40000000</v>
      </c>
    </row>
    <row r="1623" spans="1:10" ht="16.5" customHeight="1">
      <c r="A1623" s="2">
        <v>1620</v>
      </c>
      <c r="B1623" s="23">
        <v>4</v>
      </c>
      <c r="C1623" s="24" t="s">
        <v>3000</v>
      </c>
      <c r="D1623" s="23">
        <v>262</v>
      </c>
      <c r="E1623" s="23" t="s">
        <v>25</v>
      </c>
      <c r="F1623" s="25" t="s">
        <v>3001</v>
      </c>
      <c r="G1623" s="26">
        <v>43833333</v>
      </c>
      <c r="H1623" s="26">
        <v>43466666</v>
      </c>
      <c r="I1623" s="26">
        <v>43466666</v>
      </c>
      <c r="J1623" s="26">
        <v>40000000</v>
      </c>
    </row>
    <row r="1624" spans="1:10" ht="16.5" hidden="1" customHeight="1">
      <c r="A1624" s="2">
        <v>1621</v>
      </c>
      <c r="B1624" s="10"/>
      <c r="C1624" s="11" t="s">
        <v>3002</v>
      </c>
      <c r="D1624" s="10"/>
      <c r="E1624" s="10"/>
      <c r="F1624" s="12" t="s">
        <v>3003</v>
      </c>
      <c r="G1624" s="13">
        <v>33263400</v>
      </c>
      <c r="H1624" s="13">
        <v>33263400</v>
      </c>
      <c r="I1624" s="13">
        <v>27085475</v>
      </c>
      <c r="J1624" s="13">
        <v>27085475</v>
      </c>
    </row>
    <row r="1625" spans="1:10" ht="16.5" hidden="1" customHeight="1">
      <c r="A1625" s="2">
        <v>1622</v>
      </c>
      <c r="B1625" s="14">
        <v>2</v>
      </c>
      <c r="C1625" s="15" t="s">
        <v>3004</v>
      </c>
      <c r="D1625" s="14"/>
      <c r="E1625" s="14"/>
      <c r="F1625" s="16" t="s">
        <v>3005</v>
      </c>
      <c r="G1625" s="17">
        <v>33263400</v>
      </c>
      <c r="H1625" s="17">
        <v>33263400</v>
      </c>
      <c r="I1625" s="17">
        <v>27085475</v>
      </c>
      <c r="J1625" s="17">
        <v>27085475</v>
      </c>
    </row>
    <row r="1626" spans="1:10" ht="16.5" hidden="1" customHeight="1">
      <c r="A1626" s="2">
        <v>1623</v>
      </c>
      <c r="B1626" s="10"/>
      <c r="C1626" s="11" t="s">
        <v>3006</v>
      </c>
      <c r="D1626" s="10"/>
      <c r="E1626" s="10"/>
      <c r="F1626" s="12" t="s">
        <v>165</v>
      </c>
      <c r="G1626" s="13">
        <v>33263400</v>
      </c>
      <c r="H1626" s="13">
        <v>33263400</v>
      </c>
      <c r="I1626" s="13">
        <v>27085475</v>
      </c>
      <c r="J1626" s="13">
        <v>27085475</v>
      </c>
    </row>
    <row r="1627" spans="1:10" ht="16.5" hidden="1" customHeight="1">
      <c r="A1627" s="2">
        <v>1624</v>
      </c>
      <c r="B1627" s="18">
        <v>3</v>
      </c>
      <c r="C1627" s="19" t="s">
        <v>3007</v>
      </c>
      <c r="D1627" s="18">
        <v>268</v>
      </c>
      <c r="E1627" s="18"/>
      <c r="F1627" s="20" t="s">
        <v>3008</v>
      </c>
      <c r="G1627" s="21">
        <v>33263400</v>
      </c>
      <c r="H1627" s="21">
        <v>33263400</v>
      </c>
      <c r="I1627" s="21">
        <v>27085475</v>
      </c>
      <c r="J1627" s="21">
        <v>27085475</v>
      </c>
    </row>
    <row r="1628" spans="1:10" ht="16.5" customHeight="1">
      <c r="A1628" s="2">
        <v>1625</v>
      </c>
      <c r="B1628" s="23">
        <v>4</v>
      </c>
      <c r="C1628" s="24" t="s">
        <v>3009</v>
      </c>
      <c r="D1628" s="23">
        <v>268</v>
      </c>
      <c r="E1628" s="23" t="s">
        <v>25</v>
      </c>
      <c r="F1628" s="25" t="s">
        <v>3010</v>
      </c>
      <c r="G1628" s="26">
        <v>33263400</v>
      </c>
      <c r="H1628" s="26">
        <v>33263400</v>
      </c>
      <c r="I1628" s="26">
        <v>27085475</v>
      </c>
      <c r="J1628" s="26">
        <v>27085475</v>
      </c>
    </row>
    <row r="1629" spans="1:10" ht="16.5" hidden="1" customHeight="1">
      <c r="A1629" s="2">
        <v>1626</v>
      </c>
      <c r="B1629" s="10"/>
      <c r="C1629" s="11" t="s">
        <v>3011</v>
      </c>
      <c r="D1629" s="10"/>
      <c r="E1629" s="10"/>
      <c r="F1629" s="12" t="s">
        <v>3012</v>
      </c>
      <c r="G1629" s="13">
        <v>1195790544</v>
      </c>
      <c r="H1629" s="13">
        <v>902473617</v>
      </c>
      <c r="I1629" s="13">
        <v>453111557</v>
      </c>
      <c r="J1629" s="13">
        <v>449748524</v>
      </c>
    </row>
    <row r="1630" spans="1:10" ht="16.5" hidden="1" customHeight="1">
      <c r="A1630" s="2">
        <v>1627</v>
      </c>
      <c r="B1630" s="10"/>
      <c r="C1630" s="11" t="s">
        <v>3013</v>
      </c>
      <c r="D1630" s="10"/>
      <c r="E1630" s="10"/>
      <c r="F1630" s="12" t="s">
        <v>3014</v>
      </c>
      <c r="G1630" s="13">
        <v>1195790544</v>
      </c>
      <c r="H1630" s="13">
        <v>902473617</v>
      </c>
      <c r="I1630" s="13">
        <v>453111557</v>
      </c>
      <c r="J1630" s="13">
        <v>449748524</v>
      </c>
    </row>
    <row r="1631" spans="1:10" ht="16.5" hidden="1" customHeight="1">
      <c r="A1631" s="2">
        <v>1628</v>
      </c>
      <c r="B1631" s="14">
        <v>2</v>
      </c>
      <c r="C1631" s="15" t="s">
        <v>3015</v>
      </c>
      <c r="D1631" s="14"/>
      <c r="E1631" s="14"/>
      <c r="F1631" s="16" t="s">
        <v>3016</v>
      </c>
      <c r="G1631" s="17">
        <v>623448700</v>
      </c>
      <c r="H1631" s="17">
        <v>594306760</v>
      </c>
      <c r="I1631" s="17">
        <v>144944700</v>
      </c>
      <c r="J1631" s="17">
        <v>141581667</v>
      </c>
    </row>
    <row r="1632" spans="1:10" ht="16.5" hidden="1" customHeight="1">
      <c r="A1632" s="2">
        <v>1629</v>
      </c>
      <c r="B1632" s="36"/>
      <c r="C1632" s="37" t="s">
        <v>3017</v>
      </c>
      <c r="D1632" s="36"/>
      <c r="E1632" s="36"/>
      <c r="F1632" s="38" t="s">
        <v>1310</v>
      </c>
      <c r="G1632" s="39">
        <v>623448700</v>
      </c>
      <c r="H1632" s="39">
        <v>594306760</v>
      </c>
      <c r="I1632" s="39">
        <v>144944700</v>
      </c>
      <c r="J1632" s="39">
        <v>141581667</v>
      </c>
    </row>
    <row r="1633" spans="1:10" ht="16.5" hidden="1" customHeight="1">
      <c r="A1633" s="2">
        <v>1630</v>
      </c>
      <c r="B1633" s="18">
        <v>3</v>
      </c>
      <c r="C1633" s="19" t="s">
        <v>3018</v>
      </c>
      <c r="D1633" s="18">
        <v>277</v>
      </c>
      <c r="E1633" s="18"/>
      <c r="F1633" s="20" t="s">
        <v>3019</v>
      </c>
      <c r="G1633" s="21">
        <v>290000000</v>
      </c>
      <c r="H1633" s="21">
        <v>269720000</v>
      </c>
      <c r="I1633" s="21">
        <v>19720000</v>
      </c>
      <c r="J1633" s="21">
        <v>19720000</v>
      </c>
    </row>
    <row r="1634" spans="1:10" ht="16.5" customHeight="1">
      <c r="A1634" s="2">
        <v>1631</v>
      </c>
      <c r="B1634" s="23">
        <v>4</v>
      </c>
      <c r="C1634" s="24" t="s">
        <v>3020</v>
      </c>
      <c r="D1634" s="23">
        <v>277</v>
      </c>
      <c r="E1634" s="23" t="s">
        <v>25</v>
      </c>
      <c r="F1634" s="25" t="s">
        <v>3021</v>
      </c>
      <c r="G1634" s="26">
        <v>290000000</v>
      </c>
      <c r="H1634" s="26">
        <v>269720000</v>
      </c>
      <c r="I1634" s="26">
        <v>19720000</v>
      </c>
      <c r="J1634" s="26">
        <v>19720000</v>
      </c>
    </row>
    <row r="1635" spans="1:10" ht="16.5" hidden="1" customHeight="1">
      <c r="A1635" s="2">
        <v>1632</v>
      </c>
      <c r="B1635" s="18">
        <v>3</v>
      </c>
      <c r="C1635" s="19" t="s">
        <v>3022</v>
      </c>
      <c r="D1635" s="18">
        <v>278</v>
      </c>
      <c r="E1635" s="18"/>
      <c r="F1635" s="20" t="s">
        <v>3023</v>
      </c>
      <c r="G1635" s="21">
        <v>58448700</v>
      </c>
      <c r="H1635" s="21">
        <v>55342700</v>
      </c>
      <c r="I1635" s="21">
        <v>55174700</v>
      </c>
      <c r="J1635" s="21">
        <v>51811667</v>
      </c>
    </row>
    <row r="1636" spans="1:10" ht="16.5" customHeight="1">
      <c r="A1636" s="2">
        <v>1633</v>
      </c>
      <c r="B1636" s="23">
        <v>4</v>
      </c>
      <c r="C1636" s="24" t="s">
        <v>3024</v>
      </c>
      <c r="D1636" s="23">
        <v>278</v>
      </c>
      <c r="E1636" s="23" t="s">
        <v>25</v>
      </c>
      <c r="F1636" s="25" t="s">
        <v>3025</v>
      </c>
      <c r="G1636" s="26">
        <v>58448700</v>
      </c>
      <c r="H1636" s="26">
        <v>55342700</v>
      </c>
      <c r="I1636" s="26">
        <v>55174700</v>
      </c>
      <c r="J1636" s="26">
        <v>51811667</v>
      </c>
    </row>
    <row r="1637" spans="1:10" ht="16.5" hidden="1" customHeight="1">
      <c r="A1637" s="2">
        <v>1634</v>
      </c>
      <c r="B1637" s="18">
        <v>3</v>
      </c>
      <c r="C1637" s="19" t="s">
        <v>3026</v>
      </c>
      <c r="D1637" s="18">
        <v>278</v>
      </c>
      <c r="E1637" s="18"/>
      <c r="F1637" s="20" t="s">
        <v>3027</v>
      </c>
      <c r="G1637" s="21">
        <v>25000000</v>
      </c>
      <c r="H1637" s="21">
        <v>22970451</v>
      </c>
      <c r="I1637" s="21">
        <v>22970451</v>
      </c>
      <c r="J1637" s="21">
        <v>22970451</v>
      </c>
    </row>
    <row r="1638" spans="1:10" ht="16.5" customHeight="1">
      <c r="A1638" s="2">
        <v>1635</v>
      </c>
      <c r="B1638" s="23">
        <v>4</v>
      </c>
      <c r="C1638" s="24" t="s">
        <v>3028</v>
      </c>
      <c r="D1638" s="23">
        <v>278</v>
      </c>
      <c r="E1638" s="23" t="s">
        <v>25</v>
      </c>
      <c r="F1638" s="25" t="s">
        <v>3029</v>
      </c>
      <c r="G1638" s="26">
        <v>25000000</v>
      </c>
      <c r="H1638" s="26">
        <v>22970451</v>
      </c>
      <c r="I1638" s="26">
        <v>22970451</v>
      </c>
      <c r="J1638" s="26">
        <v>22970451</v>
      </c>
    </row>
    <row r="1639" spans="1:10" ht="16.5" hidden="1" customHeight="1">
      <c r="A1639" s="2">
        <v>1636</v>
      </c>
      <c r="B1639" s="18">
        <v>3</v>
      </c>
      <c r="C1639" s="19" t="s">
        <v>3030</v>
      </c>
      <c r="D1639" s="18">
        <v>282</v>
      </c>
      <c r="E1639" s="18"/>
      <c r="F1639" s="20" t="s">
        <v>3031</v>
      </c>
      <c r="G1639" s="21">
        <v>50000000</v>
      </c>
      <c r="H1639" s="21">
        <v>47079549</v>
      </c>
      <c r="I1639" s="21">
        <v>47079549</v>
      </c>
      <c r="J1639" s="21">
        <v>47079549</v>
      </c>
    </row>
    <row r="1640" spans="1:10" ht="16.5" customHeight="1">
      <c r="A1640" s="2">
        <v>1637</v>
      </c>
      <c r="B1640" s="23">
        <v>4</v>
      </c>
      <c r="C1640" s="24" t="s">
        <v>3032</v>
      </c>
      <c r="D1640" s="23">
        <v>282</v>
      </c>
      <c r="E1640" s="23" t="s">
        <v>25</v>
      </c>
      <c r="F1640" s="25" t="s">
        <v>3033</v>
      </c>
      <c r="G1640" s="26">
        <v>50000000</v>
      </c>
      <c r="H1640" s="26">
        <v>47079549</v>
      </c>
      <c r="I1640" s="26">
        <v>47079549</v>
      </c>
      <c r="J1640" s="26">
        <v>47079549</v>
      </c>
    </row>
    <row r="1641" spans="1:10" ht="16.5" hidden="1" customHeight="1">
      <c r="A1641" s="2">
        <v>1638</v>
      </c>
      <c r="B1641" s="18">
        <v>3</v>
      </c>
      <c r="C1641" s="19" t="s">
        <v>3034</v>
      </c>
      <c r="D1641" s="18">
        <v>277</v>
      </c>
      <c r="E1641" s="18"/>
      <c r="F1641" s="20" t="s">
        <v>3035</v>
      </c>
      <c r="G1641" s="21">
        <v>200000000</v>
      </c>
      <c r="H1641" s="21">
        <v>199194060</v>
      </c>
      <c r="I1641" s="21">
        <v>0</v>
      </c>
      <c r="J1641" s="21">
        <v>0</v>
      </c>
    </row>
    <row r="1642" spans="1:10" ht="16.5" customHeight="1">
      <c r="A1642" s="2">
        <v>1639</v>
      </c>
      <c r="B1642" s="23">
        <v>4</v>
      </c>
      <c r="C1642" s="24" t="s">
        <v>3036</v>
      </c>
      <c r="D1642" s="23">
        <v>277</v>
      </c>
      <c r="E1642" s="23" t="s">
        <v>37</v>
      </c>
      <c r="F1642" s="25" t="s">
        <v>3037</v>
      </c>
      <c r="G1642" s="26">
        <v>200000000</v>
      </c>
      <c r="H1642" s="26">
        <v>199194060</v>
      </c>
      <c r="I1642" s="26">
        <v>0</v>
      </c>
      <c r="J1642" s="26">
        <v>0</v>
      </c>
    </row>
    <row r="1643" spans="1:10" ht="16.5" hidden="1" customHeight="1">
      <c r="A1643" s="2">
        <v>1640</v>
      </c>
      <c r="B1643" s="10"/>
      <c r="C1643" s="11" t="s">
        <v>3038</v>
      </c>
      <c r="D1643" s="10"/>
      <c r="E1643" s="10"/>
      <c r="F1643" s="12" t="s">
        <v>365</v>
      </c>
      <c r="G1643" s="13">
        <v>0</v>
      </c>
      <c r="H1643" s="13">
        <v>0</v>
      </c>
      <c r="I1643" s="13">
        <v>0</v>
      </c>
      <c r="J1643" s="13">
        <v>0</v>
      </c>
    </row>
    <row r="1644" spans="1:10" ht="16.5" hidden="1" customHeight="1">
      <c r="A1644" s="2">
        <v>1641</v>
      </c>
      <c r="B1644" s="18">
        <v>3</v>
      </c>
      <c r="C1644" s="19" t="s">
        <v>3039</v>
      </c>
      <c r="D1644" s="18">
        <v>279</v>
      </c>
      <c r="E1644" s="18"/>
      <c r="F1644" s="20" t="s">
        <v>3040</v>
      </c>
      <c r="G1644" s="21">
        <v>0</v>
      </c>
      <c r="H1644" s="21">
        <v>0</v>
      </c>
      <c r="I1644" s="21">
        <v>0</v>
      </c>
      <c r="J1644" s="21">
        <v>0</v>
      </c>
    </row>
    <row r="1645" spans="1:10" ht="16.5" customHeight="1">
      <c r="A1645" s="2">
        <v>1642</v>
      </c>
      <c r="B1645" s="23">
        <v>4</v>
      </c>
      <c r="C1645" s="24" t="s">
        <v>3041</v>
      </c>
      <c r="D1645" s="23">
        <v>279</v>
      </c>
      <c r="E1645" s="23" t="s">
        <v>25</v>
      </c>
      <c r="F1645" s="25" t="s">
        <v>3042</v>
      </c>
      <c r="G1645" s="26">
        <v>0</v>
      </c>
      <c r="H1645" s="26">
        <v>0</v>
      </c>
      <c r="I1645" s="26">
        <v>0</v>
      </c>
      <c r="J1645" s="26">
        <v>0</v>
      </c>
    </row>
    <row r="1646" spans="1:10" ht="16.5" hidden="1" customHeight="1">
      <c r="A1646" s="2">
        <v>1643</v>
      </c>
      <c r="B1646" s="18">
        <v>3</v>
      </c>
      <c r="C1646" s="19" t="s">
        <v>3043</v>
      </c>
      <c r="D1646" s="18">
        <v>279</v>
      </c>
      <c r="E1646" s="18"/>
      <c r="F1646" s="20" t="s">
        <v>3040</v>
      </c>
      <c r="G1646" s="21">
        <v>0</v>
      </c>
      <c r="H1646" s="21">
        <v>0</v>
      </c>
      <c r="I1646" s="21">
        <v>0</v>
      </c>
      <c r="J1646" s="21">
        <v>0</v>
      </c>
    </row>
    <row r="1647" spans="1:10" ht="16.5" customHeight="1">
      <c r="A1647" s="2">
        <v>1644</v>
      </c>
      <c r="B1647" s="23">
        <v>4</v>
      </c>
      <c r="C1647" s="24" t="s">
        <v>3044</v>
      </c>
      <c r="D1647" s="23">
        <v>279</v>
      </c>
      <c r="E1647" s="23" t="s">
        <v>1678</v>
      </c>
      <c r="F1647" s="25" t="s">
        <v>3045</v>
      </c>
      <c r="G1647" s="26">
        <v>0</v>
      </c>
      <c r="H1647" s="26">
        <v>0</v>
      </c>
      <c r="I1647" s="26">
        <v>0</v>
      </c>
      <c r="J1647" s="26">
        <v>0</v>
      </c>
    </row>
    <row r="1648" spans="1:10" ht="16.5" hidden="1" customHeight="1">
      <c r="A1648" s="2">
        <v>1645</v>
      </c>
      <c r="B1648" s="18">
        <v>3</v>
      </c>
      <c r="C1648" s="19" t="s">
        <v>3046</v>
      </c>
      <c r="D1648" s="18">
        <v>279</v>
      </c>
      <c r="E1648" s="18"/>
      <c r="F1648" s="20" t="s">
        <v>3040</v>
      </c>
      <c r="G1648" s="21">
        <v>0</v>
      </c>
      <c r="H1648" s="21">
        <v>0</v>
      </c>
      <c r="I1648" s="21">
        <v>0</v>
      </c>
      <c r="J1648" s="21">
        <v>0</v>
      </c>
    </row>
    <row r="1649" spans="1:10" ht="16.5" customHeight="1">
      <c r="A1649" s="2">
        <v>1646</v>
      </c>
      <c r="B1649" s="23">
        <v>4</v>
      </c>
      <c r="C1649" s="24" t="s">
        <v>3047</v>
      </c>
      <c r="D1649" s="23">
        <v>279</v>
      </c>
      <c r="E1649" s="23" t="s">
        <v>37</v>
      </c>
      <c r="F1649" s="25" t="s">
        <v>3048</v>
      </c>
      <c r="G1649" s="26">
        <v>0</v>
      </c>
      <c r="H1649" s="26">
        <v>0</v>
      </c>
      <c r="I1649" s="26">
        <v>0</v>
      </c>
      <c r="J1649" s="26">
        <v>0</v>
      </c>
    </row>
    <row r="1650" spans="1:10" ht="16.5" hidden="1" customHeight="1">
      <c r="A1650" s="2">
        <v>1647</v>
      </c>
      <c r="B1650" s="14">
        <v>2</v>
      </c>
      <c r="C1650" s="15" t="s">
        <v>3049</v>
      </c>
      <c r="D1650" s="14"/>
      <c r="E1650" s="14"/>
      <c r="F1650" s="16" t="s">
        <v>3050</v>
      </c>
      <c r="G1650" s="17">
        <v>362020457</v>
      </c>
      <c r="H1650" s="17">
        <v>308166857</v>
      </c>
      <c r="I1650" s="17">
        <v>308166857</v>
      </c>
      <c r="J1650" s="17">
        <v>308166857</v>
      </c>
    </row>
    <row r="1651" spans="1:10" ht="16.5" hidden="1" customHeight="1">
      <c r="A1651" s="2">
        <v>1648</v>
      </c>
      <c r="B1651" s="10"/>
      <c r="C1651" s="11" t="s">
        <v>3051</v>
      </c>
      <c r="D1651" s="10"/>
      <c r="E1651" s="10"/>
      <c r="F1651" s="12" t="s">
        <v>365</v>
      </c>
      <c r="G1651" s="13">
        <v>362020457</v>
      </c>
      <c r="H1651" s="13">
        <v>308166857</v>
      </c>
      <c r="I1651" s="13">
        <v>308166857</v>
      </c>
      <c r="J1651" s="13">
        <v>308166857</v>
      </c>
    </row>
    <row r="1652" spans="1:10" ht="16.5" hidden="1" customHeight="1">
      <c r="A1652" s="2">
        <v>1649</v>
      </c>
      <c r="B1652" s="18">
        <v>3</v>
      </c>
      <c r="C1652" s="19" t="s">
        <v>3052</v>
      </c>
      <c r="D1652" s="18">
        <v>269</v>
      </c>
      <c r="E1652" s="18"/>
      <c r="F1652" s="20" t="s">
        <v>3053</v>
      </c>
      <c r="G1652" s="21">
        <v>15500000</v>
      </c>
      <c r="H1652" s="21">
        <v>0</v>
      </c>
      <c r="I1652" s="21">
        <v>0</v>
      </c>
      <c r="J1652" s="21">
        <v>0</v>
      </c>
    </row>
    <row r="1653" spans="1:10" ht="16.5" customHeight="1">
      <c r="A1653" s="2">
        <v>1650</v>
      </c>
      <c r="B1653" s="23">
        <v>4</v>
      </c>
      <c r="C1653" s="24" t="s">
        <v>3054</v>
      </c>
      <c r="D1653" s="23">
        <v>269</v>
      </c>
      <c r="E1653" s="23" t="s">
        <v>25</v>
      </c>
      <c r="F1653" s="25" t="s">
        <v>3055</v>
      </c>
      <c r="G1653" s="26">
        <v>15500000</v>
      </c>
      <c r="H1653" s="26">
        <v>0</v>
      </c>
      <c r="I1653" s="26">
        <v>0</v>
      </c>
      <c r="J1653" s="26">
        <v>0</v>
      </c>
    </row>
    <row r="1654" spans="1:10" ht="16.5" hidden="1" customHeight="1">
      <c r="A1654" s="2">
        <v>1651</v>
      </c>
      <c r="B1654" s="18">
        <v>3</v>
      </c>
      <c r="C1654" s="19" t="s">
        <v>3056</v>
      </c>
      <c r="D1654" s="18">
        <v>270</v>
      </c>
      <c r="E1654" s="18"/>
      <c r="F1654" s="20" t="s">
        <v>3057</v>
      </c>
      <c r="G1654" s="21">
        <v>61029931</v>
      </c>
      <c r="H1654" s="21">
        <v>23014431</v>
      </c>
      <c r="I1654" s="21">
        <v>23014431</v>
      </c>
      <c r="J1654" s="21">
        <v>23014431</v>
      </c>
    </row>
    <row r="1655" spans="1:10" ht="16.5" customHeight="1">
      <c r="A1655" s="2">
        <v>1652</v>
      </c>
      <c r="B1655" s="23">
        <v>4</v>
      </c>
      <c r="C1655" s="24" t="s">
        <v>3058</v>
      </c>
      <c r="D1655" s="23">
        <v>270</v>
      </c>
      <c r="E1655" s="23" t="s">
        <v>25</v>
      </c>
      <c r="F1655" s="25" t="s">
        <v>3059</v>
      </c>
      <c r="G1655" s="26">
        <v>61029931</v>
      </c>
      <c r="H1655" s="26">
        <v>23014431</v>
      </c>
      <c r="I1655" s="26">
        <v>23014431</v>
      </c>
      <c r="J1655" s="26">
        <v>23014431</v>
      </c>
    </row>
    <row r="1656" spans="1:10" ht="16.5" hidden="1" customHeight="1">
      <c r="A1656" s="2">
        <v>1653</v>
      </c>
      <c r="B1656" s="18">
        <v>3</v>
      </c>
      <c r="C1656" s="19" t="s">
        <v>3060</v>
      </c>
      <c r="D1656" s="18">
        <v>272</v>
      </c>
      <c r="E1656" s="18"/>
      <c r="F1656" s="20" t="s">
        <v>3061</v>
      </c>
      <c r="G1656" s="21">
        <v>169320836</v>
      </c>
      <c r="H1656" s="21">
        <v>169320836</v>
      </c>
      <c r="I1656" s="21">
        <v>169320836</v>
      </c>
      <c r="J1656" s="21">
        <v>169320836</v>
      </c>
    </row>
    <row r="1657" spans="1:10" ht="16.5" customHeight="1">
      <c r="A1657" s="2">
        <v>1654</v>
      </c>
      <c r="B1657" s="23">
        <v>4</v>
      </c>
      <c r="C1657" s="24" t="s">
        <v>3062</v>
      </c>
      <c r="D1657" s="23">
        <v>272</v>
      </c>
      <c r="E1657" s="23" t="s">
        <v>25</v>
      </c>
      <c r="F1657" s="25" t="s">
        <v>3063</v>
      </c>
      <c r="G1657" s="26">
        <v>169320836</v>
      </c>
      <c r="H1657" s="26">
        <v>169320836</v>
      </c>
      <c r="I1657" s="26">
        <v>169320836</v>
      </c>
      <c r="J1657" s="26">
        <v>169320836</v>
      </c>
    </row>
    <row r="1658" spans="1:10" ht="16.5" hidden="1" customHeight="1">
      <c r="A1658" s="2">
        <v>1655</v>
      </c>
      <c r="B1658" s="18">
        <v>3</v>
      </c>
      <c r="C1658" s="19" t="s">
        <v>3064</v>
      </c>
      <c r="D1658" s="18">
        <v>273</v>
      </c>
      <c r="E1658" s="18"/>
      <c r="F1658" s="20" t="s">
        <v>3065</v>
      </c>
      <c r="G1658" s="21">
        <v>21673313</v>
      </c>
      <c r="H1658" s="21">
        <v>21673313</v>
      </c>
      <c r="I1658" s="21">
        <v>21673313</v>
      </c>
      <c r="J1658" s="21">
        <v>21673313</v>
      </c>
    </row>
    <row r="1659" spans="1:10" ht="16.5" customHeight="1">
      <c r="A1659" s="2">
        <v>1656</v>
      </c>
      <c r="B1659" s="23">
        <v>4</v>
      </c>
      <c r="C1659" s="24" t="s">
        <v>3066</v>
      </c>
      <c r="D1659" s="23">
        <v>273</v>
      </c>
      <c r="E1659" s="23" t="s">
        <v>25</v>
      </c>
      <c r="F1659" s="25" t="s">
        <v>3067</v>
      </c>
      <c r="G1659" s="26">
        <v>21673313</v>
      </c>
      <c r="H1659" s="26">
        <v>21673313</v>
      </c>
      <c r="I1659" s="26">
        <v>21673313</v>
      </c>
      <c r="J1659" s="26">
        <v>21673313</v>
      </c>
    </row>
    <row r="1660" spans="1:10" ht="16.5" hidden="1" customHeight="1">
      <c r="A1660" s="2">
        <v>1657</v>
      </c>
      <c r="B1660" s="18">
        <v>3</v>
      </c>
      <c r="C1660" s="19" t="s">
        <v>3068</v>
      </c>
      <c r="D1660" s="18">
        <v>274</v>
      </c>
      <c r="E1660" s="18"/>
      <c r="F1660" s="20" t="s">
        <v>3069</v>
      </c>
      <c r="G1660" s="21">
        <v>94496377</v>
      </c>
      <c r="H1660" s="21">
        <v>94158277</v>
      </c>
      <c r="I1660" s="21">
        <v>94158277</v>
      </c>
      <c r="J1660" s="21">
        <v>94158277</v>
      </c>
    </row>
    <row r="1661" spans="1:10" ht="16.5" customHeight="1">
      <c r="A1661" s="2">
        <v>1658</v>
      </c>
      <c r="B1661" s="23">
        <v>4</v>
      </c>
      <c r="C1661" s="24" t="s">
        <v>3070</v>
      </c>
      <c r="D1661" s="23">
        <v>274</v>
      </c>
      <c r="E1661" s="23" t="s">
        <v>25</v>
      </c>
      <c r="F1661" s="25" t="s">
        <v>3071</v>
      </c>
      <c r="G1661" s="26">
        <v>94496377</v>
      </c>
      <c r="H1661" s="26">
        <v>94158277</v>
      </c>
      <c r="I1661" s="26">
        <v>94158277</v>
      </c>
      <c r="J1661" s="26">
        <v>94158277</v>
      </c>
    </row>
    <row r="1662" spans="1:10" ht="16.5" hidden="1" customHeight="1">
      <c r="A1662" s="2">
        <v>1659</v>
      </c>
      <c r="B1662" s="14">
        <v>2</v>
      </c>
      <c r="C1662" s="15" t="s">
        <v>3072</v>
      </c>
      <c r="D1662" s="14"/>
      <c r="E1662" s="14"/>
      <c r="F1662" s="16" t="s">
        <v>3073</v>
      </c>
      <c r="G1662" s="17">
        <v>210321387</v>
      </c>
      <c r="H1662" s="17">
        <v>0</v>
      </c>
      <c r="I1662" s="17">
        <v>0</v>
      </c>
      <c r="J1662" s="17">
        <v>0</v>
      </c>
    </row>
    <row r="1663" spans="1:10" ht="16.5" hidden="1" customHeight="1">
      <c r="A1663" s="2">
        <v>1660</v>
      </c>
      <c r="B1663" s="10"/>
      <c r="C1663" s="11" t="s">
        <v>3074</v>
      </c>
      <c r="D1663" s="10"/>
      <c r="E1663" s="10"/>
      <c r="F1663" s="12" t="s">
        <v>365</v>
      </c>
      <c r="G1663" s="13">
        <v>210321387</v>
      </c>
      <c r="H1663" s="13">
        <v>0</v>
      </c>
      <c r="I1663" s="13">
        <v>0</v>
      </c>
      <c r="J1663" s="13">
        <v>0</v>
      </c>
    </row>
    <row r="1664" spans="1:10" ht="16.5" hidden="1" customHeight="1">
      <c r="A1664" s="2">
        <v>1661</v>
      </c>
      <c r="B1664" s="18">
        <v>3</v>
      </c>
      <c r="C1664" s="19" t="s">
        <v>3075</v>
      </c>
      <c r="D1664" s="18">
        <v>275</v>
      </c>
      <c r="E1664" s="18"/>
      <c r="F1664" s="20" t="s">
        <v>3076</v>
      </c>
      <c r="G1664" s="21">
        <v>45321387</v>
      </c>
      <c r="H1664" s="21">
        <v>0</v>
      </c>
      <c r="I1664" s="21">
        <v>0</v>
      </c>
      <c r="J1664" s="21">
        <v>0</v>
      </c>
    </row>
    <row r="1665" spans="1:10" ht="16.5" customHeight="1">
      <c r="A1665" s="2">
        <v>1662</v>
      </c>
      <c r="B1665" s="23">
        <v>4</v>
      </c>
      <c r="C1665" s="24" t="s">
        <v>3077</v>
      </c>
      <c r="D1665" s="23">
        <v>275</v>
      </c>
      <c r="E1665" s="23" t="s">
        <v>25</v>
      </c>
      <c r="F1665" s="25" t="s">
        <v>3078</v>
      </c>
      <c r="G1665" s="26">
        <v>45321387</v>
      </c>
      <c r="H1665" s="26">
        <v>0</v>
      </c>
      <c r="I1665" s="26">
        <v>0</v>
      </c>
      <c r="J1665" s="26">
        <v>0</v>
      </c>
    </row>
    <row r="1666" spans="1:10" ht="16.5" hidden="1" customHeight="1">
      <c r="A1666" s="2">
        <v>1663</v>
      </c>
      <c r="B1666" s="18">
        <v>3</v>
      </c>
      <c r="C1666" s="19" t="s">
        <v>3079</v>
      </c>
      <c r="D1666" s="18">
        <v>275</v>
      </c>
      <c r="E1666" s="18"/>
      <c r="F1666" s="20" t="s">
        <v>3076</v>
      </c>
      <c r="G1666" s="21">
        <v>165000000</v>
      </c>
      <c r="H1666" s="21">
        <v>0</v>
      </c>
      <c r="I1666" s="21">
        <v>0</v>
      </c>
      <c r="J1666" s="21">
        <v>0</v>
      </c>
    </row>
    <row r="1667" spans="1:10" ht="16.5" customHeight="1">
      <c r="A1667" s="2">
        <v>1664</v>
      </c>
      <c r="B1667" s="23">
        <v>4</v>
      </c>
      <c r="C1667" s="24" t="s">
        <v>3080</v>
      </c>
      <c r="D1667" s="23">
        <v>275</v>
      </c>
      <c r="E1667" s="23" t="s">
        <v>37</v>
      </c>
      <c r="F1667" s="25" t="s">
        <v>3081</v>
      </c>
      <c r="G1667" s="26">
        <v>165000000</v>
      </c>
      <c r="H1667" s="26">
        <v>0</v>
      </c>
      <c r="I1667" s="26">
        <v>0</v>
      </c>
      <c r="J1667" s="26">
        <v>0</v>
      </c>
    </row>
    <row r="1668" spans="1:10" ht="16.5" hidden="1" customHeight="1">
      <c r="A1668" s="2">
        <v>1665</v>
      </c>
      <c r="B1668" s="18">
        <v>3</v>
      </c>
      <c r="C1668" s="19" t="s">
        <v>3082</v>
      </c>
      <c r="D1668" s="18">
        <v>275</v>
      </c>
      <c r="E1668" s="18"/>
      <c r="F1668" s="20" t="s">
        <v>3076</v>
      </c>
      <c r="G1668" s="21">
        <v>0</v>
      </c>
      <c r="H1668" s="21">
        <v>0</v>
      </c>
      <c r="I1668" s="21">
        <v>0</v>
      </c>
      <c r="J1668" s="21">
        <v>0</v>
      </c>
    </row>
    <row r="1669" spans="1:10" ht="16.5" customHeight="1">
      <c r="A1669" s="2">
        <v>1666</v>
      </c>
      <c r="B1669" s="23">
        <v>4</v>
      </c>
      <c r="C1669" s="24" t="s">
        <v>3083</v>
      </c>
      <c r="D1669" s="23">
        <v>275</v>
      </c>
      <c r="E1669" s="23" t="s">
        <v>875</v>
      </c>
      <c r="F1669" s="25" t="s">
        <v>3084</v>
      </c>
      <c r="G1669" s="26">
        <v>0</v>
      </c>
      <c r="H1669" s="26">
        <v>0</v>
      </c>
      <c r="I1669" s="26">
        <v>0</v>
      </c>
      <c r="J1669" s="26">
        <v>0</v>
      </c>
    </row>
    <row r="1670" spans="1:10" ht="16.5" hidden="1" customHeight="1">
      <c r="A1670" s="2">
        <v>1667</v>
      </c>
      <c r="B1670" s="10"/>
      <c r="C1670" s="11" t="s">
        <v>3085</v>
      </c>
      <c r="D1670" s="10"/>
      <c r="E1670" s="10"/>
      <c r="F1670" s="12" t="s">
        <v>3086</v>
      </c>
      <c r="G1670" s="13">
        <v>511476877</v>
      </c>
      <c r="H1670" s="13">
        <v>376518569</v>
      </c>
      <c r="I1670" s="13">
        <v>261393366</v>
      </c>
      <c r="J1670" s="13">
        <v>229012666.66</v>
      </c>
    </row>
    <row r="1671" spans="1:10" ht="16.5" hidden="1" customHeight="1">
      <c r="A1671" s="2">
        <v>1668</v>
      </c>
      <c r="B1671" s="10"/>
      <c r="C1671" s="11" t="s">
        <v>3087</v>
      </c>
      <c r="D1671" s="10"/>
      <c r="E1671" s="10"/>
      <c r="F1671" s="12" t="s">
        <v>3088</v>
      </c>
      <c r="G1671" s="13">
        <v>227598274</v>
      </c>
      <c r="H1671" s="13">
        <v>174639966</v>
      </c>
      <c r="I1671" s="13">
        <v>174559966</v>
      </c>
      <c r="J1671" s="13">
        <v>144012666.66</v>
      </c>
    </row>
    <row r="1672" spans="1:10" ht="16.5" hidden="1" customHeight="1">
      <c r="A1672" s="2">
        <v>1669</v>
      </c>
      <c r="B1672" s="14">
        <v>2</v>
      </c>
      <c r="C1672" s="15" t="s">
        <v>3089</v>
      </c>
      <c r="D1672" s="14"/>
      <c r="E1672" s="14"/>
      <c r="F1672" s="16" t="s">
        <v>3090</v>
      </c>
      <c r="G1672" s="17">
        <v>227598274</v>
      </c>
      <c r="H1672" s="17">
        <v>174639966</v>
      </c>
      <c r="I1672" s="17">
        <v>174559966</v>
      </c>
      <c r="J1672" s="17">
        <v>144012666.66</v>
      </c>
    </row>
    <row r="1673" spans="1:10" ht="16.5" hidden="1" customHeight="1">
      <c r="A1673" s="2">
        <v>1670</v>
      </c>
      <c r="B1673" s="10"/>
      <c r="C1673" s="11" t="s">
        <v>3091</v>
      </c>
      <c r="D1673" s="10"/>
      <c r="E1673" s="10"/>
      <c r="F1673" s="12" t="s">
        <v>165</v>
      </c>
      <c r="G1673" s="13">
        <v>227598274</v>
      </c>
      <c r="H1673" s="13">
        <v>174639966</v>
      </c>
      <c r="I1673" s="13">
        <v>174559966</v>
      </c>
      <c r="J1673" s="13">
        <v>144012666.66</v>
      </c>
    </row>
    <row r="1674" spans="1:10" ht="16.5" hidden="1" customHeight="1">
      <c r="A1674" s="2">
        <v>1671</v>
      </c>
      <c r="B1674" s="18">
        <v>3</v>
      </c>
      <c r="C1674" s="19" t="s">
        <v>3092</v>
      </c>
      <c r="D1674" s="18">
        <v>283</v>
      </c>
      <c r="E1674" s="18"/>
      <c r="F1674" s="20" t="s">
        <v>3093</v>
      </c>
      <c r="G1674" s="21">
        <v>0</v>
      </c>
      <c r="H1674" s="21">
        <v>0</v>
      </c>
      <c r="I1674" s="21">
        <v>0</v>
      </c>
      <c r="J1674" s="21">
        <v>0</v>
      </c>
    </row>
    <row r="1675" spans="1:10" ht="16.5" customHeight="1">
      <c r="A1675" s="2">
        <v>1672</v>
      </c>
      <c r="B1675" s="23">
        <v>4</v>
      </c>
      <c r="C1675" s="24" t="s">
        <v>3094</v>
      </c>
      <c r="D1675" s="23">
        <v>283</v>
      </c>
      <c r="E1675" s="23" t="s">
        <v>25</v>
      </c>
      <c r="F1675" s="25" t="s">
        <v>3095</v>
      </c>
      <c r="G1675" s="26">
        <v>0</v>
      </c>
      <c r="H1675" s="26">
        <v>0</v>
      </c>
      <c r="I1675" s="26">
        <v>0</v>
      </c>
      <c r="J1675" s="26">
        <v>0</v>
      </c>
    </row>
    <row r="1676" spans="1:10" ht="16.5" hidden="1" customHeight="1">
      <c r="A1676" s="2">
        <v>1673</v>
      </c>
      <c r="B1676" s="18">
        <v>3</v>
      </c>
      <c r="C1676" s="19" t="s">
        <v>3096</v>
      </c>
      <c r="D1676" s="18">
        <v>284</v>
      </c>
      <c r="E1676" s="18"/>
      <c r="F1676" s="20" t="s">
        <v>3097</v>
      </c>
      <c r="G1676" s="21">
        <v>59400000</v>
      </c>
      <c r="H1676" s="21">
        <v>58563333</v>
      </c>
      <c r="I1676" s="21">
        <v>58483333</v>
      </c>
      <c r="J1676" s="21">
        <v>54442666.659999996</v>
      </c>
    </row>
    <row r="1677" spans="1:10" ht="16.5" customHeight="1">
      <c r="A1677" s="2">
        <v>1674</v>
      </c>
      <c r="B1677" s="23">
        <v>4</v>
      </c>
      <c r="C1677" s="24" t="s">
        <v>3098</v>
      </c>
      <c r="D1677" s="23">
        <v>284</v>
      </c>
      <c r="E1677" s="23" t="s">
        <v>25</v>
      </c>
      <c r="F1677" s="25" t="s">
        <v>3099</v>
      </c>
      <c r="G1677" s="26">
        <v>59400000</v>
      </c>
      <c r="H1677" s="26">
        <v>58563333</v>
      </c>
      <c r="I1677" s="26">
        <v>58483333</v>
      </c>
      <c r="J1677" s="26">
        <v>54442666.659999996</v>
      </c>
    </row>
    <row r="1678" spans="1:10" ht="16.5" hidden="1" customHeight="1">
      <c r="A1678" s="2">
        <v>1675</v>
      </c>
      <c r="B1678" s="18">
        <v>3</v>
      </c>
      <c r="C1678" s="19" t="s">
        <v>3100</v>
      </c>
      <c r="D1678" s="18">
        <v>286</v>
      </c>
      <c r="E1678" s="18"/>
      <c r="F1678" s="20" t="s">
        <v>3101</v>
      </c>
      <c r="G1678" s="21">
        <v>35200000</v>
      </c>
      <c r="H1678" s="21">
        <v>33770000</v>
      </c>
      <c r="I1678" s="21">
        <v>33770000</v>
      </c>
      <c r="J1678" s="21">
        <v>33000000</v>
      </c>
    </row>
    <row r="1679" spans="1:10" ht="16.5" customHeight="1">
      <c r="A1679" s="2">
        <v>1676</v>
      </c>
      <c r="B1679" s="23">
        <v>4</v>
      </c>
      <c r="C1679" s="24" t="s">
        <v>3102</v>
      </c>
      <c r="D1679" s="23">
        <v>286</v>
      </c>
      <c r="E1679" s="23" t="s">
        <v>25</v>
      </c>
      <c r="F1679" s="25" t="s">
        <v>3103</v>
      </c>
      <c r="G1679" s="26">
        <v>35200000</v>
      </c>
      <c r="H1679" s="26">
        <v>33770000</v>
      </c>
      <c r="I1679" s="26">
        <v>33770000</v>
      </c>
      <c r="J1679" s="26">
        <v>33000000</v>
      </c>
    </row>
    <row r="1680" spans="1:10" ht="16.5" hidden="1" customHeight="1">
      <c r="A1680" s="2">
        <v>1677</v>
      </c>
      <c r="B1680" s="18">
        <v>3</v>
      </c>
      <c r="C1680" s="19" t="s">
        <v>3104</v>
      </c>
      <c r="D1680" s="18">
        <v>297</v>
      </c>
      <c r="E1680" s="18"/>
      <c r="F1680" s="20" t="s">
        <v>3105</v>
      </c>
      <c r="G1680" s="21">
        <v>0</v>
      </c>
      <c r="H1680" s="21">
        <v>0</v>
      </c>
      <c r="I1680" s="21">
        <v>0</v>
      </c>
      <c r="J1680" s="21">
        <v>0</v>
      </c>
    </row>
    <row r="1681" spans="1:10" ht="16.5" customHeight="1">
      <c r="A1681" s="2">
        <v>1678</v>
      </c>
      <c r="B1681" s="23">
        <v>4</v>
      </c>
      <c r="C1681" s="24" t="s">
        <v>3106</v>
      </c>
      <c r="D1681" s="23">
        <v>297</v>
      </c>
      <c r="E1681" s="23" t="s">
        <v>25</v>
      </c>
      <c r="F1681" s="25" t="s">
        <v>3107</v>
      </c>
      <c r="G1681" s="26">
        <v>0</v>
      </c>
      <c r="H1681" s="26">
        <v>0</v>
      </c>
      <c r="I1681" s="26">
        <v>0</v>
      </c>
      <c r="J1681" s="26">
        <v>0</v>
      </c>
    </row>
    <row r="1682" spans="1:10" ht="16.5" hidden="1" customHeight="1">
      <c r="A1682" s="2">
        <v>1679</v>
      </c>
      <c r="B1682" s="18">
        <v>3</v>
      </c>
      <c r="C1682" s="19" t="s">
        <v>3108</v>
      </c>
      <c r="D1682" s="18">
        <v>294</v>
      </c>
      <c r="E1682" s="18"/>
      <c r="F1682" s="20" t="s">
        <v>3109</v>
      </c>
      <c r="G1682" s="21">
        <v>35200000</v>
      </c>
      <c r="H1682" s="21">
        <v>32306633</v>
      </c>
      <c r="I1682" s="21">
        <v>32306633</v>
      </c>
      <c r="J1682" s="21">
        <v>31570000</v>
      </c>
    </row>
    <row r="1683" spans="1:10" ht="16.5" customHeight="1">
      <c r="A1683" s="2">
        <v>1680</v>
      </c>
      <c r="B1683" s="23">
        <v>4</v>
      </c>
      <c r="C1683" s="24" t="s">
        <v>3110</v>
      </c>
      <c r="D1683" s="23">
        <v>294</v>
      </c>
      <c r="E1683" s="23" t="s">
        <v>25</v>
      </c>
      <c r="F1683" s="25" t="s">
        <v>3111</v>
      </c>
      <c r="G1683" s="26">
        <v>35200000</v>
      </c>
      <c r="H1683" s="26">
        <v>32306633</v>
      </c>
      <c r="I1683" s="26">
        <v>32306633</v>
      </c>
      <c r="J1683" s="26">
        <v>31570000</v>
      </c>
    </row>
    <row r="1684" spans="1:10" ht="16.5" hidden="1" customHeight="1">
      <c r="A1684" s="2">
        <v>1681</v>
      </c>
      <c r="B1684" s="18">
        <v>3</v>
      </c>
      <c r="C1684" s="19" t="s">
        <v>3112</v>
      </c>
      <c r="D1684" s="18">
        <v>295</v>
      </c>
      <c r="E1684" s="18"/>
      <c r="F1684" s="20" t="s">
        <v>3113</v>
      </c>
      <c r="G1684" s="21">
        <v>50000000</v>
      </c>
      <c r="H1684" s="21">
        <v>50000000</v>
      </c>
      <c r="I1684" s="21">
        <v>50000000</v>
      </c>
      <c r="J1684" s="21">
        <v>25000000</v>
      </c>
    </row>
    <row r="1685" spans="1:10" ht="16.5" customHeight="1">
      <c r="A1685" s="2">
        <v>1682</v>
      </c>
      <c r="B1685" s="23">
        <v>4</v>
      </c>
      <c r="C1685" s="24" t="s">
        <v>3114</v>
      </c>
      <c r="D1685" s="23">
        <v>295</v>
      </c>
      <c r="E1685" s="23" t="s">
        <v>25</v>
      </c>
      <c r="F1685" s="25" t="s">
        <v>3115</v>
      </c>
      <c r="G1685" s="26">
        <v>50000000</v>
      </c>
      <c r="H1685" s="26">
        <v>50000000</v>
      </c>
      <c r="I1685" s="26">
        <v>50000000</v>
      </c>
      <c r="J1685" s="26">
        <v>25000000</v>
      </c>
    </row>
    <row r="1686" spans="1:10" ht="16.5" hidden="1" customHeight="1">
      <c r="A1686" s="2">
        <v>1683</v>
      </c>
      <c r="B1686" s="18">
        <v>3</v>
      </c>
      <c r="C1686" s="19" t="s">
        <v>3116</v>
      </c>
      <c r="D1686" s="18">
        <v>291</v>
      </c>
      <c r="E1686" s="18"/>
      <c r="F1686" s="20" t="s">
        <v>3117</v>
      </c>
      <c r="G1686" s="21">
        <v>47798274</v>
      </c>
      <c r="H1686" s="21">
        <v>0</v>
      </c>
      <c r="I1686" s="21">
        <v>0</v>
      </c>
      <c r="J1686" s="21">
        <v>0</v>
      </c>
    </row>
    <row r="1687" spans="1:10" ht="16.5" customHeight="1">
      <c r="A1687" s="2">
        <v>1684</v>
      </c>
      <c r="B1687" s="23">
        <v>4</v>
      </c>
      <c r="C1687" s="24" t="s">
        <v>3118</v>
      </c>
      <c r="D1687" s="23">
        <v>291</v>
      </c>
      <c r="E1687" s="23" t="s">
        <v>25</v>
      </c>
      <c r="F1687" s="25" t="s">
        <v>3119</v>
      </c>
      <c r="G1687" s="26">
        <v>47798274</v>
      </c>
      <c r="H1687" s="26">
        <v>0</v>
      </c>
      <c r="I1687" s="26">
        <v>0</v>
      </c>
      <c r="J1687" s="26">
        <v>0</v>
      </c>
    </row>
    <row r="1688" spans="1:10" ht="16.5" hidden="1" customHeight="1">
      <c r="A1688" s="2">
        <v>1685</v>
      </c>
      <c r="B1688" s="10"/>
      <c r="C1688" s="11" t="s">
        <v>3120</v>
      </c>
      <c r="D1688" s="10"/>
      <c r="E1688" s="10"/>
      <c r="F1688" s="12" t="s">
        <v>3121</v>
      </c>
      <c r="G1688" s="13">
        <v>71000000</v>
      </c>
      <c r="H1688" s="13">
        <v>20000000</v>
      </c>
      <c r="I1688" s="13">
        <v>20000000</v>
      </c>
      <c r="J1688" s="13">
        <v>20000000</v>
      </c>
    </row>
    <row r="1689" spans="1:10" ht="16.5" hidden="1" customHeight="1">
      <c r="A1689" s="2">
        <v>1686</v>
      </c>
      <c r="B1689" s="14">
        <v>2</v>
      </c>
      <c r="C1689" s="15" t="s">
        <v>3122</v>
      </c>
      <c r="D1689" s="14"/>
      <c r="E1689" s="14"/>
      <c r="F1689" s="16" t="s">
        <v>3123</v>
      </c>
      <c r="G1689" s="17">
        <v>71000000</v>
      </c>
      <c r="H1689" s="17">
        <v>20000000</v>
      </c>
      <c r="I1689" s="17">
        <v>20000000</v>
      </c>
      <c r="J1689" s="17">
        <v>20000000</v>
      </c>
    </row>
    <row r="1690" spans="1:10" ht="16.5" hidden="1" customHeight="1">
      <c r="A1690" s="2">
        <v>1687</v>
      </c>
      <c r="B1690" s="10"/>
      <c r="C1690" s="11" t="s">
        <v>3124</v>
      </c>
      <c r="D1690" s="10"/>
      <c r="E1690" s="10"/>
      <c r="F1690" s="12" t="s">
        <v>165</v>
      </c>
      <c r="G1690" s="13">
        <v>71000000</v>
      </c>
      <c r="H1690" s="13">
        <v>20000000</v>
      </c>
      <c r="I1690" s="13">
        <v>20000000</v>
      </c>
      <c r="J1690" s="13">
        <v>20000000</v>
      </c>
    </row>
    <row r="1691" spans="1:10" ht="16.5" hidden="1" customHeight="1">
      <c r="A1691" s="2">
        <v>1688</v>
      </c>
      <c r="B1691" s="18">
        <v>3</v>
      </c>
      <c r="C1691" s="19" t="s">
        <v>3125</v>
      </c>
      <c r="D1691" s="18">
        <v>301</v>
      </c>
      <c r="E1691" s="18"/>
      <c r="F1691" s="20" t="s">
        <v>3126</v>
      </c>
      <c r="G1691" s="21">
        <v>51000000</v>
      </c>
      <c r="H1691" s="21">
        <v>0</v>
      </c>
      <c r="I1691" s="21">
        <v>0</v>
      </c>
      <c r="J1691" s="21">
        <v>0</v>
      </c>
    </row>
    <row r="1692" spans="1:10" ht="16.5" customHeight="1">
      <c r="A1692" s="2">
        <v>1689</v>
      </c>
      <c r="B1692" s="23">
        <v>4</v>
      </c>
      <c r="C1692" s="24" t="s">
        <v>3127</v>
      </c>
      <c r="D1692" s="23">
        <v>301</v>
      </c>
      <c r="E1692" s="23" t="s">
        <v>25</v>
      </c>
      <c r="F1692" s="25" t="s">
        <v>3128</v>
      </c>
      <c r="G1692" s="26">
        <v>51000000</v>
      </c>
      <c r="H1692" s="26">
        <v>0</v>
      </c>
      <c r="I1692" s="26">
        <v>0</v>
      </c>
      <c r="J1692" s="26">
        <v>0</v>
      </c>
    </row>
    <row r="1693" spans="1:10" ht="16.5" hidden="1" customHeight="1">
      <c r="A1693" s="2">
        <v>1690</v>
      </c>
      <c r="B1693" s="18">
        <v>3</v>
      </c>
      <c r="C1693" s="19" t="s">
        <v>3129</v>
      </c>
      <c r="D1693" s="18">
        <v>302</v>
      </c>
      <c r="E1693" s="18"/>
      <c r="F1693" s="20" t="s">
        <v>3130</v>
      </c>
      <c r="G1693" s="21">
        <v>20000000</v>
      </c>
      <c r="H1693" s="21">
        <v>20000000</v>
      </c>
      <c r="I1693" s="21">
        <v>20000000</v>
      </c>
      <c r="J1693" s="21">
        <v>20000000</v>
      </c>
    </row>
    <row r="1694" spans="1:10" ht="16.5" customHeight="1">
      <c r="A1694" s="2">
        <v>1691</v>
      </c>
      <c r="B1694" s="23">
        <v>4</v>
      </c>
      <c r="C1694" s="24" t="s">
        <v>3131</v>
      </c>
      <c r="D1694" s="23">
        <v>302</v>
      </c>
      <c r="E1694" s="23" t="s">
        <v>25</v>
      </c>
      <c r="F1694" s="25" t="s">
        <v>3132</v>
      </c>
      <c r="G1694" s="26">
        <v>20000000</v>
      </c>
      <c r="H1694" s="26">
        <v>20000000</v>
      </c>
      <c r="I1694" s="26">
        <v>20000000</v>
      </c>
      <c r="J1694" s="26">
        <v>20000000</v>
      </c>
    </row>
    <row r="1695" spans="1:10" ht="16.5" hidden="1" customHeight="1">
      <c r="A1695" s="2">
        <v>1692</v>
      </c>
      <c r="B1695" s="10"/>
      <c r="C1695" s="11" t="s">
        <v>3133</v>
      </c>
      <c r="D1695" s="10"/>
      <c r="E1695" s="10"/>
      <c r="F1695" s="12" t="s">
        <v>3134</v>
      </c>
      <c r="G1695" s="13">
        <v>181878603</v>
      </c>
      <c r="H1695" s="13">
        <v>181878603</v>
      </c>
      <c r="I1695" s="13">
        <v>66833400</v>
      </c>
      <c r="J1695" s="13">
        <v>65000000</v>
      </c>
    </row>
    <row r="1696" spans="1:10" ht="16.5" hidden="1" customHeight="1">
      <c r="A1696" s="2">
        <v>1693</v>
      </c>
      <c r="B1696" s="14">
        <v>2</v>
      </c>
      <c r="C1696" s="15" t="s">
        <v>3135</v>
      </c>
      <c r="D1696" s="14"/>
      <c r="E1696" s="14"/>
      <c r="F1696" s="16" t="s">
        <v>3136</v>
      </c>
      <c r="G1696" s="17">
        <v>181878603</v>
      </c>
      <c r="H1696" s="17">
        <v>181878603</v>
      </c>
      <c r="I1696" s="17">
        <v>66833400</v>
      </c>
      <c r="J1696" s="17">
        <v>65000000</v>
      </c>
    </row>
    <row r="1697" spans="1:10" ht="16.5" hidden="1" customHeight="1">
      <c r="A1697" s="2">
        <v>1694</v>
      </c>
      <c r="B1697" s="10"/>
      <c r="C1697" s="11" t="s">
        <v>3137</v>
      </c>
      <c r="D1697" s="10"/>
      <c r="E1697" s="10"/>
      <c r="F1697" s="12" t="s">
        <v>165</v>
      </c>
      <c r="G1697" s="13">
        <v>181878603</v>
      </c>
      <c r="H1697" s="13">
        <v>181878603</v>
      </c>
      <c r="I1697" s="13">
        <v>66833400</v>
      </c>
      <c r="J1697" s="13">
        <v>65000000</v>
      </c>
    </row>
    <row r="1698" spans="1:10" ht="16.5" hidden="1" customHeight="1">
      <c r="A1698" s="2">
        <v>1695</v>
      </c>
      <c r="B1698" s="18">
        <v>3</v>
      </c>
      <c r="C1698" s="19" t="s">
        <v>3138</v>
      </c>
      <c r="D1698" s="18">
        <v>311</v>
      </c>
      <c r="E1698" s="18"/>
      <c r="F1698" s="20" t="s">
        <v>3139</v>
      </c>
      <c r="G1698" s="21">
        <v>37527764</v>
      </c>
      <c r="H1698" s="21">
        <v>37527764</v>
      </c>
      <c r="I1698" s="21">
        <v>32861064</v>
      </c>
      <c r="J1698" s="21">
        <v>32861064</v>
      </c>
    </row>
    <row r="1699" spans="1:10" ht="16.5" customHeight="1">
      <c r="A1699" s="2">
        <v>1696</v>
      </c>
      <c r="B1699" s="23">
        <v>4</v>
      </c>
      <c r="C1699" s="24" t="s">
        <v>3140</v>
      </c>
      <c r="D1699" s="23">
        <v>311</v>
      </c>
      <c r="E1699" s="23" t="s">
        <v>25</v>
      </c>
      <c r="F1699" s="25" t="s">
        <v>3141</v>
      </c>
      <c r="G1699" s="26">
        <v>37527764</v>
      </c>
      <c r="H1699" s="26">
        <v>37527764</v>
      </c>
      <c r="I1699" s="26">
        <v>32861064</v>
      </c>
      <c r="J1699" s="26">
        <v>32861064</v>
      </c>
    </row>
    <row r="1700" spans="1:10" ht="16.5" hidden="1" customHeight="1">
      <c r="A1700" s="2">
        <v>1697</v>
      </c>
      <c r="B1700" s="18">
        <v>3</v>
      </c>
      <c r="C1700" s="19" t="s">
        <v>3142</v>
      </c>
      <c r="D1700" s="18">
        <v>311</v>
      </c>
      <c r="E1700" s="18"/>
      <c r="F1700" s="20" t="s">
        <v>3143</v>
      </c>
      <c r="G1700" s="21">
        <v>144350839</v>
      </c>
      <c r="H1700" s="21">
        <v>144350839</v>
      </c>
      <c r="I1700" s="21">
        <v>33972336</v>
      </c>
      <c r="J1700" s="21">
        <v>32138936</v>
      </c>
    </row>
    <row r="1701" spans="1:10" ht="16.5" customHeight="1">
      <c r="A1701" s="2">
        <v>1698</v>
      </c>
      <c r="B1701" s="23">
        <v>4</v>
      </c>
      <c r="C1701" s="24" t="s">
        <v>3144</v>
      </c>
      <c r="D1701" s="23">
        <v>311</v>
      </c>
      <c r="E1701" s="23" t="s">
        <v>25</v>
      </c>
      <c r="F1701" s="25" t="s">
        <v>3145</v>
      </c>
      <c r="G1701" s="26">
        <v>144350839</v>
      </c>
      <c r="H1701" s="26">
        <v>144350839</v>
      </c>
      <c r="I1701" s="26">
        <v>33972336</v>
      </c>
      <c r="J1701" s="26">
        <v>32138936</v>
      </c>
    </row>
    <row r="1702" spans="1:10" ht="16.5" hidden="1" customHeight="1">
      <c r="A1702" s="2">
        <v>1699</v>
      </c>
      <c r="B1702" s="18">
        <v>3</v>
      </c>
      <c r="C1702" s="19" t="s">
        <v>3146</v>
      </c>
      <c r="D1702" s="18">
        <v>312</v>
      </c>
      <c r="E1702" s="18"/>
      <c r="F1702" s="20" t="s">
        <v>3147</v>
      </c>
      <c r="G1702" s="21">
        <v>0</v>
      </c>
      <c r="H1702" s="21">
        <v>0</v>
      </c>
      <c r="I1702" s="21">
        <v>0</v>
      </c>
      <c r="J1702" s="21">
        <v>0</v>
      </c>
    </row>
    <row r="1703" spans="1:10" ht="16.5" customHeight="1">
      <c r="A1703" s="2">
        <v>1700</v>
      </c>
      <c r="B1703" s="23">
        <v>4</v>
      </c>
      <c r="C1703" s="24" t="s">
        <v>3148</v>
      </c>
      <c r="D1703" s="23">
        <v>312</v>
      </c>
      <c r="E1703" s="23" t="s">
        <v>25</v>
      </c>
      <c r="F1703" s="25" t="s">
        <v>3149</v>
      </c>
      <c r="G1703" s="26">
        <v>0</v>
      </c>
      <c r="H1703" s="26">
        <v>0</v>
      </c>
      <c r="I1703" s="26">
        <v>0</v>
      </c>
      <c r="J1703" s="26">
        <v>0</v>
      </c>
    </row>
    <row r="1704" spans="1:10" ht="16.5" hidden="1" customHeight="1">
      <c r="A1704" s="2">
        <v>1701</v>
      </c>
      <c r="B1704" s="10"/>
      <c r="C1704" s="11" t="s">
        <v>3150</v>
      </c>
      <c r="D1704" s="10"/>
      <c r="E1704" s="10"/>
      <c r="F1704" s="12" t="s">
        <v>3151</v>
      </c>
      <c r="G1704" s="13">
        <v>31000000</v>
      </c>
      <c r="H1704" s="13">
        <v>0</v>
      </c>
      <c r="I1704" s="13">
        <v>0</v>
      </c>
      <c r="J1704" s="13">
        <v>0</v>
      </c>
    </row>
    <row r="1705" spans="1:10" ht="16.5" hidden="1" customHeight="1">
      <c r="A1705" s="2">
        <v>1702</v>
      </c>
      <c r="B1705" s="14">
        <v>2</v>
      </c>
      <c r="C1705" s="15" t="s">
        <v>3152</v>
      </c>
      <c r="D1705" s="14"/>
      <c r="E1705" s="14"/>
      <c r="F1705" s="16" t="s">
        <v>3153</v>
      </c>
      <c r="G1705" s="17">
        <v>31000000</v>
      </c>
      <c r="H1705" s="17">
        <v>0</v>
      </c>
      <c r="I1705" s="17">
        <v>0</v>
      </c>
      <c r="J1705" s="17">
        <v>0</v>
      </c>
    </row>
    <row r="1706" spans="1:10" ht="16.5" hidden="1" customHeight="1">
      <c r="A1706" s="2">
        <v>1703</v>
      </c>
      <c r="B1706" s="10"/>
      <c r="C1706" s="11" t="s">
        <v>3154</v>
      </c>
      <c r="D1706" s="10"/>
      <c r="E1706" s="10"/>
      <c r="F1706" s="12" t="s">
        <v>165</v>
      </c>
      <c r="G1706" s="13">
        <v>31000000</v>
      </c>
      <c r="H1706" s="13">
        <v>0</v>
      </c>
      <c r="I1706" s="13">
        <v>0</v>
      </c>
      <c r="J1706" s="13">
        <v>0</v>
      </c>
    </row>
    <row r="1707" spans="1:10" ht="16.5" hidden="1" customHeight="1">
      <c r="A1707" s="2">
        <v>1704</v>
      </c>
      <c r="B1707" s="18">
        <v>3</v>
      </c>
      <c r="C1707" s="19" t="s">
        <v>3155</v>
      </c>
      <c r="D1707" s="18">
        <v>309</v>
      </c>
      <c r="E1707" s="18"/>
      <c r="F1707" s="20" t="s">
        <v>3156</v>
      </c>
      <c r="G1707" s="21">
        <v>31000000</v>
      </c>
      <c r="H1707" s="21">
        <v>0</v>
      </c>
      <c r="I1707" s="21">
        <v>0</v>
      </c>
      <c r="J1707" s="21">
        <v>0</v>
      </c>
    </row>
    <row r="1708" spans="1:10" ht="16.5" customHeight="1">
      <c r="A1708" s="2">
        <v>1705</v>
      </c>
      <c r="B1708" s="23">
        <v>4</v>
      </c>
      <c r="C1708" s="24" t="s">
        <v>3157</v>
      </c>
      <c r="D1708" s="23">
        <v>309</v>
      </c>
      <c r="E1708" s="23" t="s">
        <v>25</v>
      </c>
      <c r="F1708" s="25" t="s">
        <v>3158</v>
      </c>
      <c r="G1708" s="26">
        <v>31000000</v>
      </c>
      <c r="H1708" s="26">
        <v>0</v>
      </c>
      <c r="I1708" s="26">
        <v>0</v>
      </c>
      <c r="J1708" s="26">
        <v>0</v>
      </c>
    </row>
    <row r="1709" spans="1:10" ht="16.5" hidden="1" customHeight="1">
      <c r="A1709" s="2">
        <v>1706</v>
      </c>
      <c r="B1709" s="18">
        <v>3</v>
      </c>
      <c r="C1709" s="19" t="s">
        <v>3159</v>
      </c>
      <c r="D1709" s="18">
        <v>307</v>
      </c>
      <c r="E1709" s="18"/>
      <c r="F1709" s="20" t="s">
        <v>3160</v>
      </c>
      <c r="G1709" s="21">
        <v>0</v>
      </c>
      <c r="H1709" s="21">
        <v>0</v>
      </c>
      <c r="I1709" s="21">
        <v>0</v>
      </c>
      <c r="J1709" s="21">
        <v>0</v>
      </c>
    </row>
    <row r="1710" spans="1:10" ht="16.5" customHeight="1">
      <c r="A1710" s="2">
        <v>1707</v>
      </c>
      <c r="B1710" s="23">
        <v>4</v>
      </c>
      <c r="C1710" s="24" t="s">
        <v>3161</v>
      </c>
      <c r="D1710" s="23">
        <v>307</v>
      </c>
      <c r="E1710" s="23" t="s">
        <v>25</v>
      </c>
      <c r="F1710" s="25" t="s">
        <v>3162</v>
      </c>
      <c r="G1710" s="26">
        <v>0</v>
      </c>
      <c r="H1710" s="26">
        <v>0</v>
      </c>
      <c r="I1710" s="26">
        <v>0</v>
      </c>
      <c r="J1710" s="26">
        <v>0</v>
      </c>
    </row>
    <row r="1711" spans="1:10" ht="16.5" hidden="1" customHeight="1">
      <c r="A1711" s="2">
        <v>1708</v>
      </c>
      <c r="B1711" s="10"/>
      <c r="C1711" s="11" t="s">
        <v>3163</v>
      </c>
      <c r="D1711" s="10"/>
      <c r="E1711" s="10"/>
      <c r="F1711" s="12" t="s">
        <v>3164</v>
      </c>
      <c r="G1711" s="13">
        <v>2495351359.1100001</v>
      </c>
      <c r="H1711" s="13">
        <v>2489455580.4000001</v>
      </c>
      <c r="I1711" s="13">
        <v>2173418796.8299999</v>
      </c>
      <c r="J1711" s="13">
        <v>2168458796.8299999</v>
      </c>
    </row>
    <row r="1712" spans="1:10" ht="16.5" hidden="1" customHeight="1">
      <c r="A1712" s="2">
        <v>1709</v>
      </c>
      <c r="B1712" s="10"/>
      <c r="C1712" s="11" t="s">
        <v>3165</v>
      </c>
      <c r="D1712" s="10"/>
      <c r="E1712" s="10"/>
      <c r="F1712" s="12" t="s">
        <v>3166</v>
      </c>
      <c r="G1712" s="13">
        <v>2307483359.1100001</v>
      </c>
      <c r="H1712" s="13">
        <v>2302087580.4000001</v>
      </c>
      <c r="I1712" s="13">
        <v>2005550796.8299999</v>
      </c>
      <c r="J1712" s="13">
        <v>2000590796.8299999</v>
      </c>
    </row>
    <row r="1713" spans="1:10" ht="16.5" hidden="1" customHeight="1">
      <c r="A1713" s="2">
        <v>1710</v>
      </c>
      <c r="B1713" s="14">
        <v>2</v>
      </c>
      <c r="C1713" s="15" t="s">
        <v>3167</v>
      </c>
      <c r="D1713" s="14"/>
      <c r="E1713" s="14"/>
      <c r="F1713" s="16" t="s">
        <v>3168</v>
      </c>
      <c r="G1713" s="17">
        <v>2307483359.1100001</v>
      </c>
      <c r="H1713" s="17">
        <v>2302087580.4000001</v>
      </c>
      <c r="I1713" s="17">
        <v>2005550796.8299999</v>
      </c>
      <c r="J1713" s="17">
        <v>2000590796.8299999</v>
      </c>
    </row>
    <row r="1714" spans="1:10" ht="16.5" hidden="1" customHeight="1">
      <c r="A1714" s="2">
        <v>1711</v>
      </c>
      <c r="B1714" s="10"/>
      <c r="C1714" s="11" t="s">
        <v>3169</v>
      </c>
      <c r="D1714" s="10"/>
      <c r="E1714" s="10"/>
      <c r="F1714" s="12" t="s">
        <v>2883</v>
      </c>
      <c r="G1714" s="13">
        <v>77660084</v>
      </c>
      <c r="H1714" s="13">
        <v>77656533</v>
      </c>
      <c r="I1714" s="13">
        <v>69555182.430000007</v>
      </c>
      <c r="J1714" s="13">
        <v>64595182.43</v>
      </c>
    </row>
    <row r="1715" spans="1:10" ht="16.5" hidden="1" customHeight="1">
      <c r="A1715" s="2">
        <v>1712</v>
      </c>
      <c r="B1715" s="18">
        <v>3</v>
      </c>
      <c r="C1715" s="19" t="s">
        <v>3170</v>
      </c>
      <c r="D1715" s="18">
        <v>317</v>
      </c>
      <c r="E1715" s="18"/>
      <c r="F1715" s="20" t="s">
        <v>3171</v>
      </c>
      <c r="G1715" s="21">
        <v>60128865</v>
      </c>
      <c r="H1715" s="21">
        <v>60128865</v>
      </c>
      <c r="I1715" s="21">
        <v>52027532</v>
      </c>
      <c r="J1715" s="21">
        <v>47067532</v>
      </c>
    </row>
    <row r="1716" spans="1:10" ht="16.5" customHeight="1">
      <c r="A1716" s="2">
        <v>1713</v>
      </c>
      <c r="B1716" s="23">
        <v>4</v>
      </c>
      <c r="C1716" s="24" t="s">
        <v>3172</v>
      </c>
      <c r="D1716" s="23">
        <v>317</v>
      </c>
      <c r="E1716" s="23" t="s">
        <v>25</v>
      </c>
      <c r="F1716" s="25" t="s">
        <v>3173</v>
      </c>
      <c r="G1716" s="26">
        <v>60128865</v>
      </c>
      <c r="H1716" s="26">
        <v>60128865</v>
      </c>
      <c r="I1716" s="26">
        <v>52027532</v>
      </c>
      <c r="J1716" s="26">
        <v>47067532</v>
      </c>
    </row>
    <row r="1717" spans="1:10" ht="16.5" hidden="1" customHeight="1">
      <c r="A1717" s="2">
        <v>1714</v>
      </c>
      <c r="B1717" s="18">
        <v>3</v>
      </c>
      <c r="C1717" s="19" t="s">
        <v>3174</v>
      </c>
      <c r="D1717" s="18">
        <v>317</v>
      </c>
      <c r="E1717" s="18"/>
      <c r="F1717" s="20" t="s">
        <v>3171</v>
      </c>
      <c r="G1717" s="21">
        <v>17531219</v>
      </c>
      <c r="H1717" s="21">
        <v>17527668</v>
      </c>
      <c r="I1717" s="21">
        <v>17527650.43</v>
      </c>
      <c r="J1717" s="21">
        <v>17527650.43</v>
      </c>
    </row>
    <row r="1718" spans="1:10" ht="16.5" customHeight="1">
      <c r="A1718" s="2">
        <v>1715</v>
      </c>
      <c r="B1718" s="23">
        <v>4</v>
      </c>
      <c r="C1718" s="24" t="s">
        <v>3175</v>
      </c>
      <c r="D1718" s="23">
        <v>317</v>
      </c>
      <c r="E1718" s="23" t="s">
        <v>37</v>
      </c>
      <c r="F1718" s="25" t="s">
        <v>3176</v>
      </c>
      <c r="G1718" s="26">
        <v>17531219</v>
      </c>
      <c r="H1718" s="26">
        <v>17527668</v>
      </c>
      <c r="I1718" s="26">
        <v>17527650.43</v>
      </c>
      <c r="J1718" s="26">
        <v>17527650.43</v>
      </c>
    </row>
    <row r="1719" spans="1:10" ht="16.5" hidden="1" customHeight="1">
      <c r="A1719" s="2">
        <v>1716</v>
      </c>
      <c r="B1719" s="10"/>
      <c r="C1719" s="11" t="s">
        <v>3177</v>
      </c>
      <c r="D1719" s="10"/>
      <c r="E1719" s="10"/>
      <c r="F1719" s="12" t="s">
        <v>2770</v>
      </c>
      <c r="G1719" s="13">
        <v>548219601</v>
      </c>
      <c r="H1719" s="13">
        <v>543064146.39999998</v>
      </c>
      <c r="I1719" s="13">
        <v>255724713.40000001</v>
      </c>
      <c r="J1719" s="13">
        <v>255724713.40000001</v>
      </c>
    </row>
    <row r="1720" spans="1:10" ht="16.5" hidden="1" customHeight="1">
      <c r="A1720" s="2">
        <v>1717</v>
      </c>
      <c r="B1720" s="18">
        <v>3</v>
      </c>
      <c r="C1720" s="19" t="s">
        <v>3178</v>
      </c>
      <c r="D1720" s="18">
        <v>314</v>
      </c>
      <c r="E1720" s="18"/>
      <c r="F1720" s="20" t="s">
        <v>3179</v>
      </c>
      <c r="G1720" s="21">
        <v>33417563</v>
      </c>
      <c r="H1720" s="21">
        <v>33417563</v>
      </c>
      <c r="I1720" s="21">
        <v>0</v>
      </c>
      <c r="J1720" s="21">
        <v>0</v>
      </c>
    </row>
    <row r="1721" spans="1:10" ht="16.5" customHeight="1">
      <c r="A1721" s="2">
        <v>1718</v>
      </c>
      <c r="B1721" s="23">
        <v>4</v>
      </c>
      <c r="C1721" s="24" t="s">
        <v>3180</v>
      </c>
      <c r="D1721" s="23">
        <v>314</v>
      </c>
      <c r="E1721" s="23" t="s">
        <v>25</v>
      </c>
      <c r="F1721" s="25" t="s">
        <v>3181</v>
      </c>
      <c r="G1721" s="26">
        <v>33417563</v>
      </c>
      <c r="H1721" s="26">
        <v>33417563</v>
      </c>
      <c r="I1721" s="26">
        <v>0</v>
      </c>
      <c r="J1721" s="26">
        <v>0</v>
      </c>
    </row>
    <row r="1722" spans="1:10" ht="16.5" hidden="1" customHeight="1">
      <c r="A1722" s="2">
        <v>1719</v>
      </c>
      <c r="B1722" s="18">
        <v>3</v>
      </c>
      <c r="C1722" s="19" t="s">
        <v>3182</v>
      </c>
      <c r="D1722" s="18">
        <v>314</v>
      </c>
      <c r="E1722" s="18"/>
      <c r="F1722" s="20" t="s">
        <v>3183</v>
      </c>
      <c r="G1722" s="21">
        <v>171038038</v>
      </c>
      <c r="H1722" s="21">
        <v>170822728</v>
      </c>
      <c r="I1722" s="21">
        <v>0</v>
      </c>
      <c r="J1722" s="21">
        <v>0</v>
      </c>
    </row>
    <row r="1723" spans="1:10" ht="16.5" customHeight="1">
      <c r="A1723" s="2">
        <v>1720</v>
      </c>
      <c r="B1723" s="23">
        <v>4</v>
      </c>
      <c r="C1723" s="24" t="s">
        <v>3184</v>
      </c>
      <c r="D1723" s="23">
        <v>314</v>
      </c>
      <c r="E1723" s="23" t="s">
        <v>25</v>
      </c>
      <c r="F1723" s="25" t="s">
        <v>3185</v>
      </c>
      <c r="G1723" s="26">
        <v>171038038</v>
      </c>
      <c r="H1723" s="26">
        <v>170822728</v>
      </c>
      <c r="I1723" s="26">
        <v>0</v>
      </c>
      <c r="J1723" s="26">
        <v>0</v>
      </c>
    </row>
    <row r="1724" spans="1:10" ht="16.5" hidden="1" customHeight="1">
      <c r="A1724" s="2">
        <v>1721</v>
      </c>
      <c r="B1724" s="18">
        <v>3</v>
      </c>
      <c r="C1724" s="19" t="s">
        <v>3186</v>
      </c>
      <c r="D1724" s="18">
        <v>317</v>
      </c>
      <c r="E1724" s="18"/>
      <c r="F1724" s="20" t="s">
        <v>3187</v>
      </c>
      <c r="G1724" s="21">
        <v>0</v>
      </c>
      <c r="H1724" s="21">
        <v>0</v>
      </c>
      <c r="I1724" s="21">
        <v>0</v>
      </c>
      <c r="J1724" s="21">
        <v>0</v>
      </c>
    </row>
    <row r="1725" spans="1:10" ht="16.5" customHeight="1">
      <c r="A1725" s="2">
        <v>1722</v>
      </c>
      <c r="B1725" s="23">
        <v>4</v>
      </c>
      <c r="C1725" s="24" t="s">
        <v>3188</v>
      </c>
      <c r="D1725" s="23">
        <v>317</v>
      </c>
      <c r="E1725" s="23" t="s">
        <v>25</v>
      </c>
      <c r="F1725" s="25" t="s">
        <v>3189</v>
      </c>
      <c r="G1725" s="26">
        <v>0</v>
      </c>
      <c r="H1725" s="26">
        <v>0</v>
      </c>
      <c r="I1725" s="26">
        <v>0</v>
      </c>
      <c r="J1725" s="26">
        <v>0</v>
      </c>
    </row>
    <row r="1726" spans="1:10" ht="16.5" hidden="1" customHeight="1">
      <c r="A1726" s="2">
        <v>1723</v>
      </c>
      <c r="B1726" s="18">
        <v>3</v>
      </c>
      <c r="C1726" s="19" t="s">
        <v>3190</v>
      </c>
      <c r="D1726" s="18">
        <v>317</v>
      </c>
      <c r="E1726" s="18"/>
      <c r="F1726" s="20" t="s">
        <v>3191</v>
      </c>
      <c r="G1726" s="21">
        <v>28764000</v>
      </c>
      <c r="H1726" s="21">
        <v>28764000</v>
      </c>
      <c r="I1726" s="21">
        <v>28764000</v>
      </c>
      <c r="J1726" s="21">
        <v>28764000</v>
      </c>
    </row>
    <row r="1727" spans="1:10" ht="16.5" customHeight="1">
      <c r="A1727" s="2">
        <v>1724</v>
      </c>
      <c r="B1727" s="23">
        <v>4</v>
      </c>
      <c r="C1727" s="24" t="s">
        <v>3192</v>
      </c>
      <c r="D1727" s="23">
        <v>317</v>
      </c>
      <c r="E1727" s="23" t="s">
        <v>25</v>
      </c>
      <c r="F1727" s="25" t="s">
        <v>3193</v>
      </c>
      <c r="G1727" s="26">
        <v>28764000</v>
      </c>
      <c r="H1727" s="26">
        <v>28764000</v>
      </c>
      <c r="I1727" s="26">
        <v>28764000</v>
      </c>
      <c r="J1727" s="26">
        <v>28764000</v>
      </c>
    </row>
    <row r="1728" spans="1:10" ht="16.5" hidden="1" customHeight="1">
      <c r="A1728" s="2">
        <v>1725</v>
      </c>
      <c r="B1728" s="18">
        <v>3</v>
      </c>
      <c r="C1728" s="19" t="s">
        <v>3194</v>
      </c>
      <c r="D1728" s="18">
        <v>314</v>
      </c>
      <c r="E1728" s="18"/>
      <c r="F1728" s="20" t="s">
        <v>3179</v>
      </c>
      <c r="G1728" s="21">
        <v>30000000</v>
      </c>
      <c r="H1728" s="21">
        <v>28099142</v>
      </c>
      <c r="I1728" s="21">
        <v>0</v>
      </c>
      <c r="J1728" s="21">
        <v>0</v>
      </c>
    </row>
    <row r="1729" spans="1:10" ht="16.5" customHeight="1">
      <c r="A1729" s="2">
        <v>1726</v>
      </c>
      <c r="B1729" s="23">
        <v>4</v>
      </c>
      <c r="C1729" s="24" t="s">
        <v>3195</v>
      </c>
      <c r="D1729" s="23">
        <v>314</v>
      </c>
      <c r="E1729" s="23" t="s">
        <v>37</v>
      </c>
      <c r="F1729" s="25" t="s">
        <v>3196</v>
      </c>
      <c r="G1729" s="26">
        <v>30000000</v>
      </c>
      <c r="H1729" s="26">
        <v>28099142</v>
      </c>
      <c r="I1729" s="26">
        <v>0</v>
      </c>
      <c r="J1729" s="26">
        <v>0</v>
      </c>
    </row>
    <row r="1730" spans="1:10" ht="16.5" hidden="1" customHeight="1">
      <c r="A1730" s="2">
        <v>1727</v>
      </c>
      <c r="B1730" s="18">
        <v>3</v>
      </c>
      <c r="C1730" s="19" t="s">
        <v>3197</v>
      </c>
      <c r="D1730" s="18">
        <v>316</v>
      </c>
      <c r="E1730" s="18"/>
      <c r="F1730" s="20" t="s">
        <v>3198</v>
      </c>
      <c r="G1730" s="21">
        <v>230000000</v>
      </c>
      <c r="H1730" s="21">
        <v>226960713.40000001</v>
      </c>
      <c r="I1730" s="21">
        <v>226960713.40000001</v>
      </c>
      <c r="J1730" s="21">
        <v>226960713.40000001</v>
      </c>
    </row>
    <row r="1731" spans="1:10" ht="16.5" customHeight="1">
      <c r="A1731" s="2">
        <v>1728</v>
      </c>
      <c r="B1731" s="23">
        <v>4</v>
      </c>
      <c r="C1731" s="24" t="s">
        <v>3199</v>
      </c>
      <c r="D1731" s="23">
        <v>316</v>
      </c>
      <c r="E1731" s="23" t="s">
        <v>37</v>
      </c>
      <c r="F1731" s="25" t="s">
        <v>3200</v>
      </c>
      <c r="G1731" s="26">
        <v>230000000</v>
      </c>
      <c r="H1731" s="26">
        <v>226960713.40000001</v>
      </c>
      <c r="I1731" s="26">
        <v>226960713.40000001</v>
      </c>
      <c r="J1731" s="26">
        <v>226960713.40000001</v>
      </c>
    </row>
    <row r="1732" spans="1:10" ht="16.5" hidden="1" customHeight="1">
      <c r="A1732" s="2">
        <v>1729</v>
      </c>
      <c r="B1732" s="18">
        <v>3</v>
      </c>
      <c r="C1732" s="19" t="s">
        <v>3201</v>
      </c>
      <c r="D1732" s="18">
        <v>314</v>
      </c>
      <c r="E1732" s="18"/>
      <c r="F1732" s="20" t="s">
        <v>3183</v>
      </c>
      <c r="G1732" s="21">
        <v>55000000</v>
      </c>
      <c r="H1732" s="21">
        <v>55000000</v>
      </c>
      <c r="I1732" s="21">
        <v>0</v>
      </c>
      <c r="J1732" s="21">
        <v>0</v>
      </c>
    </row>
    <row r="1733" spans="1:10" ht="16.5" customHeight="1">
      <c r="A1733" s="2">
        <v>1730</v>
      </c>
      <c r="B1733" s="23">
        <v>4</v>
      </c>
      <c r="C1733" s="24" t="s">
        <v>3202</v>
      </c>
      <c r="D1733" s="23">
        <v>314</v>
      </c>
      <c r="E1733" s="23" t="s">
        <v>37</v>
      </c>
      <c r="F1733" s="25" t="s">
        <v>3203</v>
      </c>
      <c r="G1733" s="26">
        <v>55000000</v>
      </c>
      <c r="H1733" s="26">
        <v>55000000</v>
      </c>
      <c r="I1733" s="26">
        <v>0</v>
      </c>
      <c r="J1733" s="26">
        <v>0</v>
      </c>
    </row>
    <row r="1734" spans="1:10" ht="16.5" hidden="1" customHeight="1">
      <c r="A1734" s="2">
        <v>1731</v>
      </c>
      <c r="B1734" s="10"/>
      <c r="C1734" s="11" t="s">
        <v>3204</v>
      </c>
      <c r="D1734" s="10"/>
      <c r="E1734" s="10"/>
      <c r="F1734" s="12" t="s">
        <v>165</v>
      </c>
      <c r="G1734" s="13">
        <v>1681603674.1099999</v>
      </c>
      <c r="H1734" s="13">
        <v>1681366901</v>
      </c>
      <c r="I1734" s="13">
        <v>1680270901</v>
      </c>
      <c r="J1734" s="13">
        <v>1680270901</v>
      </c>
    </row>
    <row r="1735" spans="1:10" ht="16.5" hidden="1" customHeight="1">
      <c r="A1735" s="2">
        <v>1732</v>
      </c>
      <c r="B1735" s="18">
        <v>3</v>
      </c>
      <c r="C1735" s="19" t="s">
        <v>3205</v>
      </c>
      <c r="D1735" s="18">
        <v>313</v>
      </c>
      <c r="E1735" s="18"/>
      <c r="F1735" s="20" t="s">
        <v>3206</v>
      </c>
      <c r="G1735" s="21">
        <v>20276000</v>
      </c>
      <c r="H1735" s="21">
        <v>20276000</v>
      </c>
      <c r="I1735" s="21">
        <v>19180000</v>
      </c>
      <c r="J1735" s="21">
        <v>19180000</v>
      </c>
    </row>
    <row r="1736" spans="1:10" ht="16.5" customHeight="1">
      <c r="A1736" s="2">
        <v>1733</v>
      </c>
      <c r="B1736" s="23">
        <v>4</v>
      </c>
      <c r="C1736" s="24" t="s">
        <v>3207</v>
      </c>
      <c r="D1736" s="23">
        <v>313</v>
      </c>
      <c r="E1736" s="23" t="s">
        <v>25</v>
      </c>
      <c r="F1736" s="25" t="s">
        <v>3208</v>
      </c>
      <c r="G1736" s="26">
        <v>20276000</v>
      </c>
      <c r="H1736" s="26">
        <v>20276000</v>
      </c>
      <c r="I1736" s="26">
        <v>19180000</v>
      </c>
      <c r="J1736" s="26">
        <v>19180000</v>
      </c>
    </row>
    <row r="1737" spans="1:10" ht="16.5" hidden="1" customHeight="1">
      <c r="A1737" s="2">
        <v>1734</v>
      </c>
      <c r="B1737" s="18">
        <v>3</v>
      </c>
      <c r="C1737" s="19" t="s">
        <v>3209</v>
      </c>
      <c r="D1737" s="18">
        <v>317</v>
      </c>
      <c r="E1737" s="18"/>
      <c r="F1737" s="20" t="s">
        <v>3210</v>
      </c>
      <c r="G1737" s="21">
        <v>15294565</v>
      </c>
      <c r="H1737" s="21">
        <v>15294565</v>
      </c>
      <c r="I1737" s="21">
        <v>15294565</v>
      </c>
      <c r="J1737" s="21">
        <v>15294565</v>
      </c>
    </row>
    <row r="1738" spans="1:10" ht="16.5" customHeight="1">
      <c r="A1738" s="2">
        <v>1735</v>
      </c>
      <c r="B1738" s="23">
        <v>4</v>
      </c>
      <c r="C1738" s="24" t="s">
        <v>3211</v>
      </c>
      <c r="D1738" s="23">
        <v>317</v>
      </c>
      <c r="E1738" s="23" t="s">
        <v>25</v>
      </c>
      <c r="F1738" s="25" t="s">
        <v>3212</v>
      </c>
      <c r="G1738" s="26">
        <v>15294565</v>
      </c>
      <c r="H1738" s="26">
        <v>15294565</v>
      </c>
      <c r="I1738" s="26">
        <v>15294565</v>
      </c>
      <c r="J1738" s="26">
        <v>15294565</v>
      </c>
    </row>
    <row r="1739" spans="1:10" ht="16.5" hidden="1" customHeight="1">
      <c r="A1739" s="2">
        <v>1736</v>
      </c>
      <c r="B1739" s="18">
        <v>3</v>
      </c>
      <c r="C1739" s="19" t="s">
        <v>3213</v>
      </c>
      <c r="D1739" s="18">
        <v>317</v>
      </c>
      <c r="E1739" s="18"/>
      <c r="F1739" s="20" t="s">
        <v>3214</v>
      </c>
      <c r="G1739" s="21">
        <v>27832000</v>
      </c>
      <c r="H1739" s="21">
        <v>27832000</v>
      </c>
      <c r="I1739" s="21">
        <v>27832000</v>
      </c>
      <c r="J1739" s="21">
        <v>27832000</v>
      </c>
    </row>
    <row r="1740" spans="1:10" ht="16.5" customHeight="1">
      <c r="A1740" s="2">
        <v>1737</v>
      </c>
      <c r="B1740" s="23">
        <v>4</v>
      </c>
      <c r="C1740" s="24" t="s">
        <v>3215</v>
      </c>
      <c r="D1740" s="23">
        <v>317</v>
      </c>
      <c r="E1740" s="23" t="s">
        <v>25</v>
      </c>
      <c r="F1740" s="25" t="s">
        <v>3216</v>
      </c>
      <c r="G1740" s="26">
        <v>27832000</v>
      </c>
      <c r="H1740" s="26">
        <v>27832000</v>
      </c>
      <c r="I1740" s="26">
        <v>27832000</v>
      </c>
      <c r="J1740" s="26">
        <v>27832000</v>
      </c>
    </row>
    <row r="1741" spans="1:10" ht="16.5" hidden="1" customHeight="1">
      <c r="A1741" s="2">
        <v>1738</v>
      </c>
      <c r="B1741" s="18">
        <v>3</v>
      </c>
      <c r="C1741" s="19" t="s">
        <v>3217</v>
      </c>
      <c r="D1741" s="18">
        <v>317</v>
      </c>
      <c r="E1741" s="18"/>
      <c r="F1741" s="20" t="s">
        <v>3218</v>
      </c>
      <c r="G1741" s="21">
        <v>43400000</v>
      </c>
      <c r="H1741" s="21">
        <v>43400000</v>
      </c>
      <c r="I1741" s="21">
        <v>43400000</v>
      </c>
      <c r="J1741" s="21">
        <v>43400000</v>
      </c>
    </row>
    <row r="1742" spans="1:10" ht="16.5" customHeight="1">
      <c r="A1742" s="2">
        <v>1739</v>
      </c>
      <c r="B1742" s="23">
        <v>4</v>
      </c>
      <c r="C1742" s="24" t="s">
        <v>3219</v>
      </c>
      <c r="D1742" s="23">
        <v>317</v>
      </c>
      <c r="E1742" s="23" t="s">
        <v>25</v>
      </c>
      <c r="F1742" s="25" t="s">
        <v>3220</v>
      </c>
      <c r="G1742" s="26">
        <v>43400000</v>
      </c>
      <c r="H1742" s="26">
        <v>43400000</v>
      </c>
      <c r="I1742" s="26">
        <v>43400000</v>
      </c>
      <c r="J1742" s="26">
        <v>43400000</v>
      </c>
    </row>
    <row r="1743" spans="1:10" ht="16.5" hidden="1" customHeight="1">
      <c r="A1743" s="2">
        <v>1740</v>
      </c>
      <c r="B1743" s="18">
        <v>3</v>
      </c>
      <c r="C1743" s="19" t="s">
        <v>3221</v>
      </c>
      <c r="D1743" s="18">
        <v>315</v>
      </c>
      <c r="E1743" s="18"/>
      <c r="F1743" s="20" t="s">
        <v>3222</v>
      </c>
      <c r="G1743" s="21">
        <v>457616556.11000001</v>
      </c>
      <c r="H1743" s="21">
        <v>457379783</v>
      </c>
      <c r="I1743" s="21">
        <v>457379783</v>
      </c>
      <c r="J1743" s="21">
        <v>457379783</v>
      </c>
    </row>
    <row r="1744" spans="1:10" ht="16.5" customHeight="1">
      <c r="A1744" s="2">
        <v>1741</v>
      </c>
      <c r="B1744" s="23">
        <v>4</v>
      </c>
      <c r="C1744" s="24" t="s">
        <v>3223</v>
      </c>
      <c r="D1744" s="23">
        <v>315</v>
      </c>
      <c r="E1744" s="23" t="s">
        <v>37</v>
      </c>
      <c r="F1744" s="25" t="s">
        <v>3224</v>
      </c>
      <c r="G1744" s="26">
        <v>346024494.60000002</v>
      </c>
      <c r="H1744" s="26">
        <v>345787722</v>
      </c>
      <c r="I1744" s="26">
        <v>345787722</v>
      </c>
      <c r="J1744" s="26">
        <v>345787722</v>
      </c>
    </row>
    <row r="1745" spans="1:10" ht="16.5" customHeight="1">
      <c r="A1745" s="2">
        <v>1742</v>
      </c>
      <c r="B1745" s="23">
        <v>4</v>
      </c>
      <c r="C1745" s="24" t="s">
        <v>3225</v>
      </c>
      <c r="D1745" s="23">
        <v>315</v>
      </c>
      <c r="E1745" s="23" t="s">
        <v>414</v>
      </c>
      <c r="F1745" s="25" t="s">
        <v>3224</v>
      </c>
      <c r="G1745" s="26">
        <v>111592061.51000001</v>
      </c>
      <c r="H1745" s="26">
        <v>111592061</v>
      </c>
      <c r="I1745" s="26">
        <v>111592061</v>
      </c>
      <c r="J1745" s="26">
        <v>111592061</v>
      </c>
    </row>
    <row r="1746" spans="1:10" ht="16.5" hidden="1" customHeight="1">
      <c r="A1746" s="2">
        <v>1743</v>
      </c>
      <c r="B1746" s="18">
        <v>3</v>
      </c>
      <c r="C1746" s="19" t="s">
        <v>3226</v>
      </c>
      <c r="D1746" s="18">
        <v>315</v>
      </c>
      <c r="E1746" s="18"/>
      <c r="F1746" s="20" t="s">
        <v>3222</v>
      </c>
      <c r="G1746" s="21">
        <v>517184553</v>
      </c>
      <c r="H1746" s="21">
        <v>517184553</v>
      </c>
      <c r="I1746" s="21">
        <v>517184553</v>
      </c>
      <c r="J1746" s="21">
        <v>517184553</v>
      </c>
    </row>
    <row r="1747" spans="1:10" ht="16.5" customHeight="1">
      <c r="A1747" s="2">
        <v>1744</v>
      </c>
      <c r="B1747" s="23">
        <v>4</v>
      </c>
      <c r="C1747" s="24" t="s">
        <v>3227</v>
      </c>
      <c r="D1747" s="23">
        <v>315</v>
      </c>
      <c r="E1747" s="23" t="s">
        <v>25</v>
      </c>
      <c r="F1747" s="25" t="s">
        <v>3228</v>
      </c>
      <c r="G1747" s="26">
        <v>517184553</v>
      </c>
      <c r="H1747" s="26">
        <v>517184553</v>
      </c>
      <c r="I1747" s="26">
        <v>517184553</v>
      </c>
      <c r="J1747" s="26">
        <v>517184553</v>
      </c>
    </row>
    <row r="1748" spans="1:10" ht="16.5" hidden="1" customHeight="1">
      <c r="A1748" s="2">
        <v>1745</v>
      </c>
      <c r="B1748" s="18">
        <v>3</v>
      </c>
      <c r="C1748" s="19" t="s">
        <v>3229</v>
      </c>
      <c r="D1748" s="18">
        <v>315</v>
      </c>
      <c r="E1748" s="18"/>
      <c r="F1748" s="20" t="s">
        <v>3222</v>
      </c>
      <c r="G1748" s="21">
        <v>600000000</v>
      </c>
      <c r="H1748" s="21">
        <v>600000000</v>
      </c>
      <c r="I1748" s="21">
        <v>600000000</v>
      </c>
      <c r="J1748" s="21">
        <v>600000000</v>
      </c>
    </row>
    <row r="1749" spans="1:10" ht="16.5" customHeight="1">
      <c r="A1749" s="2">
        <v>1746</v>
      </c>
      <c r="B1749" s="23">
        <v>4</v>
      </c>
      <c r="C1749" s="24" t="s">
        <v>3230</v>
      </c>
      <c r="D1749" s="23">
        <v>315</v>
      </c>
      <c r="E1749" s="23" t="s">
        <v>34</v>
      </c>
      <c r="F1749" s="25" t="s">
        <v>3231</v>
      </c>
      <c r="G1749" s="26">
        <v>600000000</v>
      </c>
      <c r="H1749" s="26">
        <v>600000000</v>
      </c>
      <c r="I1749" s="26">
        <v>600000000</v>
      </c>
      <c r="J1749" s="26">
        <v>600000000</v>
      </c>
    </row>
    <row r="1750" spans="1:10" ht="16.5" hidden="1" customHeight="1">
      <c r="A1750" s="2">
        <v>1747</v>
      </c>
      <c r="B1750" s="10"/>
      <c r="C1750" s="11" t="s">
        <v>3232</v>
      </c>
      <c r="D1750" s="10"/>
      <c r="E1750" s="10"/>
      <c r="F1750" s="12" t="s">
        <v>3233</v>
      </c>
      <c r="G1750" s="13">
        <v>20000000</v>
      </c>
      <c r="H1750" s="13">
        <v>19500000</v>
      </c>
      <c r="I1750" s="13">
        <v>0</v>
      </c>
      <c r="J1750" s="13">
        <v>0</v>
      </c>
    </row>
    <row r="1751" spans="1:10" ht="16.5" hidden="1" customHeight="1">
      <c r="A1751" s="2">
        <v>1748</v>
      </c>
      <c r="B1751" s="14">
        <v>2</v>
      </c>
      <c r="C1751" s="15" t="s">
        <v>3234</v>
      </c>
      <c r="D1751" s="14"/>
      <c r="E1751" s="14"/>
      <c r="F1751" s="16" t="s">
        <v>3235</v>
      </c>
      <c r="G1751" s="17">
        <v>20000000</v>
      </c>
      <c r="H1751" s="17">
        <v>19500000</v>
      </c>
      <c r="I1751" s="17">
        <v>0</v>
      </c>
      <c r="J1751" s="17">
        <v>0</v>
      </c>
    </row>
    <row r="1752" spans="1:10" ht="16.5" hidden="1" customHeight="1">
      <c r="A1752" s="2">
        <v>1749</v>
      </c>
      <c r="B1752" s="10"/>
      <c r="C1752" s="11" t="s">
        <v>3236</v>
      </c>
      <c r="D1752" s="10"/>
      <c r="E1752" s="10"/>
      <c r="F1752" s="12" t="s">
        <v>165</v>
      </c>
      <c r="G1752" s="13">
        <v>20000000</v>
      </c>
      <c r="H1752" s="13">
        <v>19500000</v>
      </c>
      <c r="I1752" s="13">
        <v>0</v>
      </c>
      <c r="J1752" s="13">
        <v>0</v>
      </c>
    </row>
    <row r="1753" spans="1:10" ht="16.5" hidden="1" customHeight="1">
      <c r="A1753" s="2">
        <v>1750</v>
      </c>
      <c r="B1753" s="18">
        <v>3</v>
      </c>
      <c r="C1753" s="19" t="s">
        <v>3237</v>
      </c>
      <c r="D1753" s="18">
        <v>318</v>
      </c>
      <c r="E1753" s="18"/>
      <c r="F1753" s="20" t="s">
        <v>3238</v>
      </c>
      <c r="G1753" s="21">
        <v>0</v>
      </c>
      <c r="H1753" s="21">
        <v>0</v>
      </c>
      <c r="I1753" s="21">
        <v>0</v>
      </c>
      <c r="J1753" s="21">
        <v>0</v>
      </c>
    </row>
    <row r="1754" spans="1:10" ht="16.5" customHeight="1">
      <c r="A1754" s="2">
        <v>1751</v>
      </c>
      <c r="B1754" s="23">
        <v>4</v>
      </c>
      <c r="C1754" s="24" t="s">
        <v>3239</v>
      </c>
      <c r="D1754" s="23">
        <v>318</v>
      </c>
      <c r="E1754" s="23" t="s">
        <v>25</v>
      </c>
      <c r="F1754" s="25" t="s">
        <v>3240</v>
      </c>
      <c r="G1754" s="26">
        <v>0</v>
      </c>
      <c r="H1754" s="26">
        <v>0</v>
      </c>
      <c r="I1754" s="26">
        <v>0</v>
      </c>
      <c r="J1754" s="26">
        <v>0</v>
      </c>
    </row>
    <row r="1755" spans="1:10" ht="16.5" hidden="1" customHeight="1">
      <c r="A1755" s="2">
        <v>1752</v>
      </c>
      <c r="B1755" s="18">
        <v>3</v>
      </c>
      <c r="C1755" s="19" t="s">
        <v>3241</v>
      </c>
      <c r="D1755" s="18">
        <v>318</v>
      </c>
      <c r="E1755" s="18"/>
      <c r="F1755" s="20" t="s">
        <v>3242</v>
      </c>
      <c r="G1755" s="21">
        <v>20000000</v>
      </c>
      <c r="H1755" s="21">
        <v>19500000</v>
      </c>
      <c r="I1755" s="21">
        <v>0</v>
      </c>
      <c r="J1755" s="21">
        <v>0</v>
      </c>
    </row>
    <row r="1756" spans="1:10" ht="16.5" customHeight="1">
      <c r="A1756" s="2">
        <v>1753</v>
      </c>
      <c r="B1756" s="23">
        <v>4</v>
      </c>
      <c r="C1756" s="24" t="s">
        <v>3243</v>
      </c>
      <c r="D1756" s="23">
        <v>318</v>
      </c>
      <c r="E1756" s="23" t="s">
        <v>25</v>
      </c>
      <c r="F1756" s="25" t="s">
        <v>3244</v>
      </c>
      <c r="G1756" s="26">
        <v>20000000</v>
      </c>
      <c r="H1756" s="26">
        <v>19500000</v>
      </c>
      <c r="I1756" s="26">
        <v>0</v>
      </c>
      <c r="J1756" s="26">
        <v>0</v>
      </c>
    </row>
    <row r="1757" spans="1:10" ht="16.5" hidden="1" customHeight="1">
      <c r="A1757" s="2">
        <v>1754</v>
      </c>
      <c r="B1757" s="10"/>
      <c r="C1757" s="11" t="s">
        <v>3245</v>
      </c>
      <c r="D1757" s="10"/>
      <c r="E1757" s="10"/>
      <c r="F1757" s="12" t="s">
        <v>3246</v>
      </c>
      <c r="G1757" s="13">
        <v>167868000</v>
      </c>
      <c r="H1757" s="13">
        <v>167868000</v>
      </c>
      <c r="I1757" s="13">
        <v>167868000</v>
      </c>
      <c r="J1757" s="13">
        <v>167868000</v>
      </c>
    </row>
    <row r="1758" spans="1:10" ht="16.5" hidden="1" customHeight="1">
      <c r="A1758" s="2">
        <v>1755</v>
      </c>
      <c r="B1758" s="14">
        <v>2</v>
      </c>
      <c r="C1758" s="15" t="s">
        <v>3247</v>
      </c>
      <c r="D1758" s="14"/>
      <c r="E1758" s="14"/>
      <c r="F1758" s="16" t="s">
        <v>3248</v>
      </c>
      <c r="G1758" s="17">
        <v>167868000</v>
      </c>
      <c r="H1758" s="17">
        <v>167868000</v>
      </c>
      <c r="I1758" s="17">
        <v>167868000</v>
      </c>
      <c r="J1758" s="17">
        <v>167868000</v>
      </c>
    </row>
    <row r="1759" spans="1:10" ht="16.5" hidden="1" customHeight="1">
      <c r="A1759" s="2">
        <v>1756</v>
      </c>
      <c r="B1759" s="10"/>
      <c r="C1759" s="11" t="s">
        <v>3249</v>
      </c>
      <c r="D1759" s="10"/>
      <c r="E1759" s="10"/>
      <c r="F1759" s="12" t="s">
        <v>165</v>
      </c>
      <c r="G1759" s="13">
        <v>167868000</v>
      </c>
      <c r="H1759" s="13">
        <v>167868000</v>
      </c>
      <c r="I1759" s="13">
        <v>167868000</v>
      </c>
      <c r="J1759" s="13">
        <v>167868000</v>
      </c>
    </row>
    <row r="1760" spans="1:10" ht="16.5" hidden="1" customHeight="1">
      <c r="A1760" s="2">
        <v>1757</v>
      </c>
      <c r="B1760" s="18">
        <v>3</v>
      </c>
      <c r="C1760" s="19" t="s">
        <v>3250</v>
      </c>
      <c r="D1760" s="18">
        <v>324</v>
      </c>
      <c r="E1760" s="18"/>
      <c r="F1760" s="20" t="s">
        <v>3251</v>
      </c>
      <c r="G1760" s="21">
        <v>167868000</v>
      </c>
      <c r="H1760" s="21">
        <v>167868000</v>
      </c>
      <c r="I1760" s="21">
        <v>167868000</v>
      </c>
      <c r="J1760" s="21">
        <v>167868000</v>
      </c>
    </row>
    <row r="1761" spans="1:10" ht="16.5" customHeight="1">
      <c r="A1761" s="2">
        <v>1758</v>
      </c>
      <c r="B1761" s="23">
        <v>4</v>
      </c>
      <c r="C1761" s="24" t="s">
        <v>3252</v>
      </c>
      <c r="D1761" s="23">
        <v>324</v>
      </c>
      <c r="E1761" s="23" t="s">
        <v>25</v>
      </c>
      <c r="F1761" s="25" t="s">
        <v>3253</v>
      </c>
      <c r="G1761" s="26">
        <v>167868000</v>
      </c>
      <c r="H1761" s="26">
        <v>167868000</v>
      </c>
      <c r="I1761" s="26">
        <v>167868000</v>
      </c>
      <c r="J1761" s="26">
        <v>167868000</v>
      </c>
    </row>
    <row r="1762" spans="1:10" ht="16.5" hidden="1" customHeight="1">
      <c r="A1762" s="2">
        <v>1759</v>
      </c>
      <c r="B1762" s="48"/>
      <c r="C1762" s="49" t="s">
        <v>3254</v>
      </c>
      <c r="D1762" s="48"/>
      <c r="E1762" s="48"/>
      <c r="F1762" s="50" t="s">
        <v>3255</v>
      </c>
      <c r="G1762" s="51">
        <v>3447844938.9299998</v>
      </c>
      <c r="H1762" s="51">
        <v>3352034000.4200001</v>
      </c>
      <c r="I1762" s="51">
        <v>2383535754.2199998</v>
      </c>
      <c r="J1762" s="51">
        <v>2383535754.2199998</v>
      </c>
    </row>
    <row r="1763" spans="1:10" ht="16.5" hidden="1" customHeight="1">
      <c r="A1763" s="2">
        <v>1760</v>
      </c>
      <c r="B1763" s="52"/>
      <c r="C1763" s="53" t="s">
        <v>3256</v>
      </c>
      <c r="D1763" s="52"/>
      <c r="E1763" s="52"/>
      <c r="F1763" s="54" t="s">
        <v>3257</v>
      </c>
      <c r="G1763" s="55">
        <v>104404061.14</v>
      </c>
      <c r="H1763" s="55">
        <v>64405299.630000003</v>
      </c>
      <c r="I1763" s="55">
        <v>64405299.630000003</v>
      </c>
      <c r="J1763" s="55">
        <v>64405299.630000003</v>
      </c>
    </row>
    <row r="1764" spans="1:10" ht="16.5" hidden="1" customHeight="1">
      <c r="A1764" s="2">
        <v>1761</v>
      </c>
      <c r="B1764" s="52"/>
      <c r="C1764" s="53" t="s">
        <v>3258</v>
      </c>
      <c r="D1764" s="52"/>
      <c r="E1764" s="52"/>
      <c r="F1764" s="54" t="s">
        <v>3259</v>
      </c>
      <c r="G1764" s="55">
        <v>104404061.14</v>
      </c>
      <c r="H1764" s="55">
        <v>64405299.630000003</v>
      </c>
      <c r="I1764" s="55">
        <v>64405299.630000003</v>
      </c>
      <c r="J1764" s="55">
        <v>64405299.630000003</v>
      </c>
    </row>
    <row r="1765" spans="1:10" ht="16.5" hidden="1" customHeight="1">
      <c r="A1765" s="2">
        <v>1762</v>
      </c>
      <c r="B1765" s="52"/>
      <c r="C1765" s="53" t="s">
        <v>3260</v>
      </c>
      <c r="D1765" s="52"/>
      <c r="E1765" s="52"/>
      <c r="F1765" s="54" t="s">
        <v>3261</v>
      </c>
      <c r="G1765" s="55">
        <v>100123859.14</v>
      </c>
      <c r="H1765" s="55">
        <v>60125202.630000003</v>
      </c>
      <c r="I1765" s="55">
        <v>60125202.630000003</v>
      </c>
      <c r="J1765" s="55">
        <v>60125202.630000003</v>
      </c>
    </row>
    <row r="1766" spans="1:10" ht="16.5" hidden="1" customHeight="1">
      <c r="A1766" s="2">
        <v>1763</v>
      </c>
      <c r="B1766" s="52"/>
      <c r="C1766" s="53" t="s">
        <v>3262</v>
      </c>
      <c r="D1766" s="52"/>
      <c r="E1766" s="52"/>
      <c r="F1766" s="54" t="s">
        <v>3263</v>
      </c>
      <c r="G1766" s="55">
        <v>100123859.14</v>
      </c>
      <c r="H1766" s="55">
        <v>60125202.630000003</v>
      </c>
      <c r="I1766" s="55">
        <v>60125202.630000003</v>
      </c>
      <c r="J1766" s="55">
        <v>60125202.630000003</v>
      </c>
    </row>
    <row r="1767" spans="1:10" ht="16.5" hidden="1" customHeight="1">
      <c r="A1767" s="2">
        <v>1764</v>
      </c>
      <c r="B1767" s="52"/>
      <c r="C1767" s="53" t="s">
        <v>3264</v>
      </c>
      <c r="D1767" s="52"/>
      <c r="E1767" s="52"/>
      <c r="F1767" s="54" t="s">
        <v>3265</v>
      </c>
      <c r="G1767" s="55">
        <v>100123859.14</v>
      </c>
      <c r="H1767" s="55">
        <v>60125202.630000003</v>
      </c>
      <c r="I1767" s="55">
        <v>60125202.630000003</v>
      </c>
      <c r="J1767" s="55">
        <v>60125202.630000003</v>
      </c>
    </row>
    <row r="1768" spans="1:10" ht="16.5" hidden="1" customHeight="1">
      <c r="A1768" s="2">
        <v>1765</v>
      </c>
      <c r="B1768" s="52"/>
      <c r="C1768" s="53" t="s">
        <v>3266</v>
      </c>
      <c r="D1768" s="52"/>
      <c r="E1768" s="52"/>
      <c r="F1768" s="54" t="s">
        <v>3267</v>
      </c>
      <c r="G1768" s="55">
        <v>100123859.14</v>
      </c>
      <c r="H1768" s="55">
        <v>60125202.630000003</v>
      </c>
      <c r="I1768" s="55">
        <v>60125202.630000003</v>
      </c>
      <c r="J1768" s="55">
        <v>60125202.630000003</v>
      </c>
    </row>
    <row r="1769" spans="1:10" ht="16.5" hidden="1" customHeight="1">
      <c r="A1769" s="2">
        <v>1766</v>
      </c>
      <c r="B1769" s="56"/>
      <c r="C1769" s="57" t="s">
        <v>3268</v>
      </c>
      <c r="D1769" s="56" t="s">
        <v>25</v>
      </c>
      <c r="E1769" s="56" t="s">
        <v>25</v>
      </c>
      <c r="F1769" s="58" t="s">
        <v>3269</v>
      </c>
      <c r="G1769" s="59">
        <v>100123859.14</v>
      </c>
      <c r="H1769" s="59">
        <v>60125202.630000003</v>
      </c>
      <c r="I1769" s="59">
        <v>60125202.630000003</v>
      </c>
      <c r="J1769" s="59">
        <v>60125202.630000003</v>
      </c>
    </row>
    <row r="1770" spans="1:10" ht="16.5" hidden="1" customHeight="1">
      <c r="A1770" s="2">
        <v>1767</v>
      </c>
      <c r="B1770" s="56"/>
      <c r="C1770" s="57" t="s">
        <v>3270</v>
      </c>
      <c r="D1770" s="56"/>
      <c r="E1770" s="56"/>
      <c r="F1770" s="58" t="s">
        <v>3271</v>
      </c>
      <c r="G1770" s="59">
        <v>4280202</v>
      </c>
      <c r="H1770" s="59">
        <v>4280097</v>
      </c>
      <c r="I1770" s="59">
        <v>4280097</v>
      </c>
      <c r="J1770" s="59">
        <v>4280097</v>
      </c>
    </row>
    <row r="1771" spans="1:10" ht="16.5" hidden="1" customHeight="1">
      <c r="A1771" s="2">
        <v>1768</v>
      </c>
      <c r="B1771" s="56"/>
      <c r="C1771" s="57" t="s">
        <v>3272</v>
      </c>
      <c r="D1771" s="56"/>
      <c r="E1771" s="56"/>
      <c r="F1771" s="58" t="s">
        <v>3273</v>
      </c>
      <c r="G1771" s="59">
        <v>4280202</v>
      </c>
      <c r="H1771" s="59">
        <v>4280097</v>
      </c>
      <c r="I1771" s="59">
        <v>4280097</v>
      </c>
      <c r="J1771" s="59">
        <v>4280097</v>
      </c>
    </row>
    <row r="1772" spans="1:10" ht="16.5" hidden="1" customHeight="1">
      <c r="A1772" s="2">
        <v>1769</v>
      </c>
      <c r="B1772" s="56"/>
      <c r="C1772" s="57" t="s">
        <v>3274</v>
      </c>
      <c r="D1772" s="56" t="s">
        <v>25</v>
      </c>
      <c r="E1772" s="56" t="s">
        <v>25</v>
      </c>
      <c r="F1772" s="58" t="s">
        <v>3275</v>
      </c>
      <c r="G1772" s="59">
        <v>4280202</v>
      </c>
      <c r="H1772" s="59">
        <v>4280097</v>
      </c>
      <c r="I1772" s="59">
        <v>4280097</v>
      </c>
      <c r="J1772" s="59">
        <v>4280097</v>
      </c>
    </row>
    <row r="1773" spans="1:10" s="60" customFormat="1" ht="16.5" hidden="1" customHeight="1">
      <c r="A1773" s="60">
        <v>1770</v>
      </c>
      <c r="B1773" s="6">
        <v>1</v>
      </c>
      <c r="C1773" s="7" t="s">
        <v>3276</v>
      </c>
      <c r="D1773" s="6"/>
      <c r="E1773" s="6"/>
      <c r="F1773" s="8" t="s">
        <v>13</v>
      </c>
      <c r="G1773" s="9">
        <v>3343440877.79</v>
      </c>
      <c r="H1773" s="9">
        <v>3287628700.79</v>
      </c>
      <c r="I1773" s="9">
        <v>2319130454.5900002</v>
      </c>
      <c r="J1773" s="9">
        <v>2319130454.5900002</v>
      </c>
    </row>
    <row r="1774" spans="1:10" ht="16.5" hidden="1" customHeight="1">
      <c r="A1774" s="2">
        <v>1771</v>
      </c>
      <c r="B1774" s="10"/>
      <c r="C1774" s="11" t="s">
        <v>3277</v>
      </c>
      <c r="D1774" s="10"/>
      <c r="E1774" s="10"/>
      <c r="F1774" s="12" t="s">
        <v>15</v>
      </c>
      <c r="G1774" s="13">
        <v>2895727965.8699999</v>
      </c>
      <c r="H1774" s="13">
        <v>2841509088.8699999</v>
      </c>
      <c r="I1774" s="13">
        <v>1918619859.6700001</v>
      </c>
      <c r="J1774" s="13">
        <v>1918619859.6700001</v>
      </c>
    </row>
    <row r="1775" spans="1:10" ht="16.5" hidden="1" customHeight="1">
      <c r="A1775" s="2">
        <v>1772</v>
      </c>
      <c r="B1775" s="10"/>
      <c r="C1775" s="11" t="s">
        <v>3278</v>
      </c>
      <c r="D1775" s="10"/>
      <c r="E1775" s="10"/>
      <c r="F1775" s="12" t="s">
        <v>303</v>
      </c>
      <c r="G1775" s="13">
        <v>1209394775</v>
      </c>
      <c r="H1775" s="13">
        <v>1209394775</v>
      </c>
      <c r="I1775" s="13">
        <v>1209394775</v>
      </c>
      <c r="J1775" s="13">
        <v>1209394775</v>
      </c>
    </row>
    <row r="1776" spans="1:10" ht="16.5" hidden="1" customHeight="1">
      <c r="A1776" s="2">
        <v>1773</v>
      </c>
      <c r="B1776" s="10"/>
      <c r="C1776" s="11" t="s">
        <v>3279</v>
      </c>
      <c r="D1776" s="10"/>
      <c r="E1776" s="10"/>
      <c r="F1776" s="12" t="s">
        <v>654</v>
      </c>
      <c r="G1776" s="13">
        <v>1209394775</v>
      </c>
      <c r="H1776" s="13">
        <v>1209394775</v>
      </c>
      <c r="I1776" s="13">
        <v>1209394775</v>
      </c>
      <c r="J1776" s="13">
        <v>1209394775</v>
      </c>
    </row>
    <row r="1777" spans="1:10" ht="16.5" hidden="1" customHeight="1">
      <c r="A1777" s="2">
        <v>1774</v>
      </c>
      <c r="B1777" s="14">
        <v>2</v>
      </c>
      <c r="C1777" s="15" t="s">
        <v>3280</v>
      </c>
      <c r="D1777" s="14"/>
      <c r="E1777" s="14"/>
      <c r="F1777" s="16" t="s">
        <v>3281</v>
      </c>
      <c r="G1777" s="17">
        <v>1209394775</v>
      </c>
      <c r="H1777" s="17">
        <v>1209394775</v>
      </c>
      <c r="I1777" s="17">
        <v>1209394775</v>
      </c>
      <c r="J1777" s="17">
        <v>1209394775</v>
      </c>
    </row>
    <row r="1778" spans="1:10" ht="16.5" hidden="1" customHeight="1">
      <c r="A1778" s="2">
        <v>1775</v>
      </c>
      <c r="B1778" s="10"/>
      <c r="C1778" s="11" t="s">
        <v>3282</v>
      </c>
      <c r="D1778" s="10"/>
      <c r="E1778" s="10"/>
      <c r="F1778" s="12" t="s">
        <v>1730</v>
      </c>
      <c r="G1778" s="13">
        <v>1209394775</v>
      </c>
      <c r="H1778" s="13">
        <v>1209394775</v>
      </c>
      <c r="I1778" s="13">
        <v>1209394775</v>
      </c>
      <c r="J1778" s="13">
        <v>1209394775</v>
      </c>
    </row>
    <row r="1779" spans="1:10" ht="16.5" hidden="1" customHeight="1">
      <c r="A1779" s="2">
        <v>1776</v>
      </c>
      <c r="B1779" s="18">
        <v>3</v>
      </c>
      <c r="C1779" s="19" t="s">
        <v>3283</v>
      </c>
      <c r="D1779" s="18">
        <v>1</v>
      </c>
      <c r="E1779" s="18"/>
      <c r="F1779" s="20" t="s">
        <v>3284</v>
      </c>
      <c r="G1779" s="21">
        <v>1833000</v>
      </c>
      <c r="H1779" s="21">
        <v>1833000</v>
      </c>
      <c r="I1779" s="21">
        <v>1833000</v>
      </c>
      <c r="J1779" s="21">
        <v>1833000</v>
      </c>
    </row>
    <row r="1780" spans="1:10" ht="16.5" customHeight="1">
      <c r="A1780" s="2">
        <v>1777</v>
      </c>
      <c r="B1780" s="23">
        <v>4</v>
      </c>
      <c r="C1780" s="24" t="s">
        <v>3285</v>
      </c>
      <c r="D1780" s="23">
        <v>1</v>
      </c>
      <c r="E1780" s="23" t="s">
        <v>25</v>
      </c>
      <c r="F1780" s="25" t="s">
        <v>3286</v>
      </c>
      <c r="G1780" s="26">
        <v>1833000</v>
      </c>
      <c r="H1780" s="26">
        <v>1833000</v>
      </c>
      <c r="I1780" s="26">
        <v>1833000</v>
      </c>
      <c r="J1780" s="26">
        <v>1833000</v>
      </c>
    </row>
    <row r="1781" spans="1:10" ht="16.5" hidden="1" customHeight="1">
      <c r="A1781" s="2">
        <v>1778</v>
      </c>
      <c r="B1781" s="18">
        <v>3</v>
      </c>
      <c r="C1781" s="19" t="s">
        <v>3287</v>
      </c>
      <c r="D1781" s="18">
        <v>1</v>
      </c>
      <c r="E1781" s="18"/>
      <c r="F1781" s="20" t="s">
        <v>684</v>
      </c>
      <c r="G1781" s="21">
        <v>1207561775</v>
      </c>
      <c r="H1781" s="21">
        <v>1207561775</v>
      </c>
      <c r="I1781" s="21">
        <v>1207561775</v>
      </c>
      <c r="J1781" s="21">
        <v>1207561775</v>
      </c>
    </row>
    <row r="1782" spans="1:10" ht="16.5" customHeight="1">
      <c r="A1782" s="2">
        <v>1779</v>
      </c>
      <c r="B1782" s="23">
        <v>4</v>
      </c>
      <c r="C1782" s="24" t="s">
        <v>3288</v>
      </c>
      <c r="D1782" s="23">
        <v>1</v>
      </c>
      <c r="E1782" s="23" t="s">
        <v>25</v>
      </c>
      <c r="F1782" s="25" t="s">
        <v>3289</v>
      </c>
      <c r="G1782" s="26">
        <v>480252220</v>
      </c>
      <c r="H1782" s="26">
        <v>480252220</v>
      </c>
      <c r="I1782" s="26">
        <v>480252220</v>
      </c>
      <c r="J1782" s="26">
        <v>480252220</v>
      </c>
    </row>
    <row r="1783" spans="1:10" ht="16.5" customHeight="1">
      <c r="A1783" s="2">
        <v>1780</v>
      </c>
      <c r="B1783" s="23">
        <v>4</v>
      </c>
      <c r="C1783" s="24" t="s">
        <v>3290</v>
      </c>
      <c r="D1783" s="23">
        <v>1</v>
      </c>
      <c r="E1783" s="23" t="s">
        <v>1694</v>
      </c>
      <c r="F1783" s="25" t="s">
        <v>3291</v>
      </c>
      <c r="G1783" s="26">
        <v>363605059</v>
      </c>
      <c r="H1783" s="26">
        <v>363605059</v>
      </c>
      <c r="I1783" s="26">
        <v>363605059</v>
      </c>
      <c r="J1783" s="26">
        <v>363605059</v>
      </c>
    </row>
    <row r="1784" spans="1:10" ht="16.5" customHeight="1">
      <c r="A1784" s="2">
        <v>1781</v>
      </c>
      <c r="B1784" s="23">
        <v>4</v>
      </c>
      <c r="C1784" s="24" t="s">
        <v>3292</v>
      </c>
      <c r="D1784" s="23">
        <v>1</v>
      </c>
      <c r="E1784" s="23" t="s">
        <v>37</v>
      </c>
      <c r="F1784" s="25" t="s">
        <v>3293</v>
      </c>
      <c r="G1784" s="26">
        <v>363704496</v>
      </c>
      <c r="H1784" s="26">
        <v>363704496</v>
      </c>
      <c r="I1784" s="26">
        <v>363704496</v>
      </c>
      <c r="J1784" s="26">
        <v>363704496</v>
      </c>
    </row>
    <row r="1785" spans="1:10" ht="16.5" hidden="1" customHeight="1">
      <c r="A1785" s="2">
        <v>1782</v>
      </c>
      <c r="B1785" s="10"/>
      <c r="C1785" s="11" t="s">
        <v>3294</v>
      </c>
      <c r="D1785" s="10"/>
      <c r="E1785" s="10"/>
      <c r="F1785" s="12" t="s">
        <v>699</v>
      </c>
      <c r="G1785" s="13">
        <v>8431737.0600000005</v>
      </c>
      <c r="H1785" s="13">
        <v>8431737.0600000005</v>
      </c>
      <c r="I1785" s="13">
        <v>8431737.0600000005</v>
      </c>
      <c r="J1785" s="13">
        <v>8431737.0600000005</v>
      </c>
    </row>
    <row r="1786" spans="1:10" ht="16.5" hidden="1" customHeight="1">
      <c r="A1786" s="2">
        <v>1783</v>
      </c>
      <c r="B1786" s="10"/>
      <c r="C1786" s="11" t="s">
        <v>3295</v>
      </c>
      <c r="D1786" s="10"/>
      <c r="E1786" s="10"/>
      <c r="F1786" s="12" t="s">
        <v>701</v>
      </c>
      <c r="G1786" s="13">
        <v>8431737.0600000005</v>
      </c>
      <c r="H1786" s="13">
        <v>8431737.0600000005</v>
      </c>
      <c r="I1786" s="13">
        <v>8431737.0600000005</v>
      </c>
      <c r="J1786" s="13">
        <v>8431737.0600000005</v>
      </c>
    </row>
    <row r="1787" spans="1:10" ht="16.5" hidden="1" customHeight="1">
      <c r="A1787" s="2">
        <v>1784</v>
      </c>
      <c r="B1787" s="14">
        <v>2</v>
      </c>
      <c r="C1787" s="15" t="s">
        <v>3296</v>
      </c>
      <c r="D1787" s="14"/>
      <c r="E1787" s="14"/>
      <c r="F1787" s="16" t="s">
        <v>703</v>
      </c>
      <c r="G1787" s="17">
        <v>8431737.0600000005</v>
      </c>
      <c r="H1787" s="17">
        <v>8431737.0600000005</v>
      </c>
      <c r="I1787" s="17">
        <v>8431737.0600000005</v>
      </c>
      <c r="J1787" s="17">
        <v>8431737.0600000005</v>
      </c>
    </row>
    <row r="1788" spans="1:10" ht="16.5" hidden="1" customHeight="1">
      <c r="A1788" s="2">
        <v>1785</v>
      </c>
      <c r="B1788" s="10"/>
      <c r="C1788" s="11" t="s">
        <v>3297</v>
      </c>
      <c r="D1788" s="10"/>
      <c r="E1788" s="10"/>
      <c r="F1788" s="12" t="s">
        <v>1730</v>
      </c>
      <c r="G1788" s="13">
        <v>8431737.0600000005</v>
      </c>
      <c r="H1788" s="13">
        <v>8431737.0600000005</v>
      </c>
      <c r="I1788" s="13">
        <v>8431737.0600000005</v>
      </c>
      <c r="J1788" s="13">
        <v>8431737.0600000005</v>
      </c>
    </row>
    <row r="1789" spans="1:10" ht="16.5" hidden="1" customHeight="1">
      <c r="A1789" s="2">
        <v>1786</v>
      </c>
      <c r="B1789" s="18">
        <v>3</v>
      </c>
      <c r="C1789" s="19" t="s">
        <v>3298</v>
      </c>
      <c r="D1789" s="18">
        <v>12</v>
      </c>
      <c r="E1789" s="18"/>
      <c r="F1789" s="20" t="s">
        <v>710</v>
      </c>
      <c r="G1789" s="21">
        <v>8431737.0600000005</v>
      </c>
      <c r="H1789" s="21">
        <v>8431737.0600000005</v>
      </c>
      <c r="I1789" s="21">
        <v>8431737.0600000005</v>
      </c>
      <c r="J1789" s="21">
        <v>8431737.0600000005</v>
      </c>
    </row>
    <row r="1790" spans="1:10" ht="16.5" customHeight="1">
      <c r="A1790" s="2">
        <v>1787</v>
      </c>
      <c r="B1790" s="23">
        <v>4</v>
      </c>
      <c r="C1790" s="24" t="s">
        <v>3299</v>
      </c>
      <c r="D1790" s="23">
        <v>12</v>
      </c>
      <c r="E1790" s="23" t="s">
        <v>25</v>
      </c>
      <c r="F1790" s="25" t="s">
        <v>3300</v>
      </c>
      <c r="G1790" s="26">
        <v>8431737.0600000005</v>
      </c>
      <c r="H1790" s="26">
        <v>8431737.0600000005</v>
      </c>
      <c r="I1790" s="26">
        <v>8431737.0600000005</v>
      </c>
      <c r="J1790" s="26">
        <v>8431737.0600000005</v>
      </c>
    </row>
    <row r="1791" spans="1:10" ht="16.5" hidden="1" customHeight="1">
      <c r="A1791" s="2">
        <v>1788</v>
      </c>
      <c r="B1791" s="10"/>
      <c r="C1791" s="11" t="s">
        <v>3301</v>
      </c>
      <c r="D1791" s="10"/>
      <c r="E1791" s="10"/>
      <c r="F1791" s="12" t="s">
        <v>699</v>
      </c>
      <c r="G1791" s="13">
        <v>74186040</v>
      </c>
      <c r="H1791" s="13">
        <v>74186040</v>
      </c>
      <c r="I1791" s="13">
        <v>74186040</v>
      </c>
      <c r="J1791" s="13">
        <v>74186040</v>
      </c>
    </row>
    <row r="1792" spans="1:10" ht="16.5" hidden="1" customHeight="1">
      <c r="A1792" s="2">
        <v>1789</v>
      </c>
      <c r="B1792" s="10"/>
      <c r="C1792" s="11" t="s">
        <v>3302</v>
      </c>
      <c r="D1792" s="10"/>
      <c r="E1792" s="10"/>
      <c r="F1792" s="12" t="s">
        <v>701</v>
      </c>
      <c r="G1792" s="13">
        <v>74186040</v>
      </c>
      <c r="H1792" s="13">
        <v>74186040</v>
      </c>
      <c r="I1792" s="13">
        <v>74186040</v>
      </c>
      <c r="J1792" s="13">
        <v>74186040</v>
      </c>
    </row>
    <row r="1793" spans="1:10" ht="16.5" hidden="1" customHeight="1">
      <c r="A1793" s="2">
        <v>1790</v>
      </c>
      <c r="B1793" s="14">
        <v>2</v>
      </c>
      <c r="C1793" s="15" t="s">
        <v>3303</v>
      </c>
      <c r="D1793" s="14"/>
      <c r="E1793" s="14"/>
      <c r="F1793" s="16" t="s">
        <v>703</v>
      </c>
      <c r="G1793" s="17">
        <v>74186040</v>
      </c>
      <c r="H1793" s="17">
        <v>74186040</v>
      </c>
      <c r="I1793" s="17">
        <v>74186040</v>
      </c>
      <c r="J1793" s="17">
        <v>74186040</v>
      </c>
    </row>
    <row r="1794" spans="1:10" ht="16.5" hidden="1" customHeight="1">
      <c r="A1794" s="2">
        <v>1791</v>
      </c>
      <c r="B1794" s="10"/>
      <c r="C1794" s="11" t="s">
        <v>3304</v>
      </c>
      <c r="D1794" s="10"/>
      <c r="E1794" s="10"/>
      <c r="F1794" s="12" t="s">
        <v>1730</v>
      </c>
      <c r="G1794" s="13">
        <v>74186040</v>
      </c>
      <c r="H1794" s="13">
        <v>74186040</v>
      </c>
      <c r="I1794" s="13">
        <v>74186040</v>
      </c>
      <c r="J1794" s="13">
        <v>74186040</v>
      </c>
    </row>
    <row r="1795" spans="1:10" ht="16.5" hidden="1" customHeight="1">
      <c r="A1795" s="2">
        <v>1792</v>
      </c>
      <c r="B1795" s="18">
        <v>3</v>
      </c>
      <c r="C1795" s="19" t="s">
        <v>3305</v>
      </c>
      <c r="D1795" s="18">
        <v>44</v>
      </c>
      <c r="E1795" s="18"/>
      <c r="F1795" s="20" t="s">
        <v>904</v>
      </c>
      <c r="G1795" s="21">
        <v>74186040</v>
      </c>
      <c r="H1795" s="21">
        <v>74186040</v>
      </c>
      <c r="I1795" s="21">
        <v>74186040</v>
      </c>
      <c r="J1795" s="21">
        <v>74186040</v>
      </c>
    </row>
    <row r="1796" spans="1:10" ht="16.5" customHeight="1">
      <c r="A1796" s="2">
        <v>1793</v>
      </c>
      <c r="B1796" s="23">
        <v>4</v>
      </c>
      <c r="C1796" s="24" t="s">
        <v>3306</v>
      </c>
      <c r="D1796" s="23">
        <v>44</v>
      </c>
      <c r="E1796" s="23" t="s">
        <v>25</v>
      </c>
      <c r="F1796" s="25" t="s">
        <v>3307</v>
      </c>
      <c r="G1796" s="26">
        <v>74186040</v>
      </c>
      <c r="H1796" s="26">
        <v>74186040</v>
      </c>
      <c r="I1796" s="26">
        <v>74186040</v>
      </c>
      <c r="J1796" s="26">
        <v>74186040</v>
      </c>
    </row>
    <row r="1797" spans="1:10" ht="16.5" hidden="1" customHeight="1">
      <c r="A1797" s="2">
        <v>1794</v>
      </c>
      <c r="B1797" s="10"/>
      <c r="C1797" s="11" t="s">
        <v>3308</v>
      </c>
      <c r="D1797" s="10"/>
      <c r="E1797" s="10"/>
      <c r="F1797" s="12" t="s">
        <v>1073</v>
      </c>
      <c r="G1797" s="13">
        <v>1603715413.8099999</v>
      </c>
      <c r="H1797" s="13">
        <v>1549496536.8099999</v>
      </c>
      <c r="I1797" s="13">
        <v>626607307.61000001</v>
      </c>
      <c r="J1797" s="13">
        <v>626607307.61000001</v>
      </c>
    </row>
    <row r="1798" spans="1:10" ht="16.5" hidden="1" customHeight="1">
      <c r="A1798" s="2">
        <v>1795</v>
      </c>
      <c r="B1798" s="10"/>
      <c r="C1798" s="11" t="s">
        <v>3309</v>
      </c>
      <c r="D1798" s="10"/>
      <c r="E1798" s="10"/>
      <c r="F1798" s="12" t="s">
        <v>1133</v>
      </c>
      <c r="G1798" s="13">
        <v>1549496536.8099999</v>
      </c>
      <c r="H1798" s="13">
        <v>1549496536.8099999</v>
      </c>
      <c r="I1798" s="13">
        <v>626607307.61000001</v>
      </c>
      <c r="J1798" s="13">
        <v>626607307.61000001</v>
      </c>
    </row>
    <row r="1799" spans="1:10" ht="16.5" hidden="1" customHeight="1">
      <c r="A1799" s="2">
        <v>1796</v>
      </c>
      <c r="B1799" s="14">
        <v>2</v>
      </c>
      <c r="C1799" s="15" t="s">
        <v>3310</v>
      </c>
      <c r="D1799" s="14"/>
      <c r="E1799" s="14"/>
      <c r="F1799" s="16" t="s">
        <v>3311</v>
      </c>
      <c r="G1799" s="17">
        <v>1549496536.8099999</v>
      </c>
      <c r="H1799" s="17">
        <v>1549496536.8099999</v>
      </c>
      <c r="I1799" s="17">
        <v>626607307.61000001</v>
      </c>
      <c r="J1799" s="17">
        <v>626607307.61000001</v>
      </c>
    </row>
    <row r="1800" spans="1:10" ht="16.5" hidden="1" customHeight="1">
      <c r="A1800" s="2">
        <v>1797</v>
      </c>
      <c r="B1800" s="10"/>
      <c r="C1800" s="11" t="s">
        <v>3312</v>
      </c>
      <c r="D1800" s="10"/>
      <c r="E1800" s="10"/>
      <c r="F1800" s="12" t="s">
        <v>2445</v>
      </c>
      <c r="G1800" s="13">
        <v>1549496536.8099999</v>
      </c>
      <c r="H1800" s="13">
        <v>1549496536.8099999</v>
      </c>
      <c r="I1800" s="13">
        <v>626607307.61000001</v>
      </c>
      <c r="J1800" s="13">
        <v>626607307.61000001</v>
      </c>
    </row>
    <row r="1801" spans="1:10" ht="16.5" hidden="1" customHeight="1">
      <c r="A1801" s="2">
        <v>1798</v>
      </c>
      <c r="B1801" s="18">
        <v>3</v>
      </c>
      <c r="C1801" s="19" t="s">
        <v>3313</v>
      </c>
      <c r="D1801" s="18">
        <v>77</v>
      </c>
      <c r="E1801" s="18"/>
      <c r="F1801" s="20" t="s">
        <v>1142</v>
      </c>
      <c r="G1801" s="21">
        <v>1549496536.8099999</v>
      </c>
      <c r="H1801" s="21">
        <v>1549496536.8099999</v>
      </c>
      <c r="I1801" s="21">
        <v>626607307.61000001</v>
      </c>
      <c r="J1801" s="21">
        <v>626607307.61000001</v>
      </c>
    </row>
    <row r="1802" spans="1:10" ht="16.5" customHeight="1">
      <c r="A1802" s="2">
        <v>1799</v>
      </c>
      <c r="B1802" s="23">
        <v>4</v>
      </c>
      <c r="C1802" s="24" t="s">
        <v>3314</v>
      </c>
      <c r="D1802" s="23">
        <v>77</v>
      </c>
      <c r="E1802" s="23" t="s">
        <v>25</v>
      </c>
      <c r="F1802" s="25" t="s">
        <v>3315</v>
      </c>
      <c r="G1802" s="26">
        <v>747107106.82000005</v>
      </c>
      <c r="H1802" s="26">
        <v>747107106.82000005</v>
      </c>
      <c r="I1802" s="26">
        <v>535756985.61000001</v>
      </c>
      <c r="J1802" s="26">
        <v>535756985.61000001</v>
      </c>
    </row>
    <row r="1803" spans="1:10" ht="16.5" customHeight="1">
      <c r="A1803" s="2">
        <v>1800</v>
      </c>
      <c r="B1803" s="23">
        <v>4</v>
      </c>
      <c r="C1803" s="24" t="s">
        <v>3316</v>
      </c>
      <c r="D1803" s="23">
        <v>77</v>
      </c>
      <c r="E1803" s="23" t="s">
        <v>37</v>
      </c>
      <c r="F1803" s="25" t="s">
        <v>3317</v>
      </c>
      <c r="G1803" s="26">
        <v>399382053.13</v>
      </c>
      <c r="H1803" s="26">
        <v>399382053.13</v>
      </c>
      <c r="I1803" s="26">
        <v>0</v>
      </c>
      <c r="J1803" s="26">
        <v>0</v>
      </c>
    </row>
    <row r="1804" spans="1:10" ht="16.5" customHeight="1">
      <c r="A1804" s="2">
        <v>1801</v>
      </c>
      <c r="B1804" s="23">
        <v>4</v>
      </c>
      <c r="C1804" s="24" t="s">
        <v>3318</v>
      </c>
      <c r="D1804" s="23">
        <v>77</v>
      </c>
      <c r="E1804" s="23" t="s">
        <v>3319</v>
      </c>
      <c r="F1804" s="25" t="s">
        <v>3320</v>
      </c>
      <c r="G1804" s="26">
        <v>244280581.86000001</v>
      </c>
      <c r="H1804" s="26">
        <v>244280581.86000001</v>
      </c>
      <c r="I1804" s="26">
        <v>90850322</v>
      </c>
      <c r="J1804" s="26">
        <v>90850322</v>
      </c>
    </row>
    <row r="1805" spans="1:10" ht="16.5" customHeight="1">
      <c r="A1805" s="2">
        <v>1802</v>
      </c>
      <c r="B1805" s="23">
        <v>4</v>
      </c>
      <c r="C1805" s="24" t="s">
        <v>3321</v>
      </c>
      <c r="D1805" s="23">
        <v>77</v>
      </c>
      <c r="E1805" s="23" t="s">
        <v>3322</v>
      </c>
      <c r="F1805" s="25" t="s">
        <v>3323</v>
      </c>
      <c r="G1805" s="26">
        <v>158726795</v>
      </c>
      <c r="H1805" s="26">
        <v>158726795</v>
      </c>
      <c r="I1805" s="26">
        <v>0</v>
      </c>
      <c r="J1805" s="26">
        <v>0</v>
      </c>
    </row>
    <row r="1806" spans="1:10" ht="16.5" hidden="1" customHeight="1">
      <c r="A1806" s="2">
        <v>1803</v>
      </c>
      <c r="B1806" s="10"/>
      <c r="C1806" s="11" t="s">
        <v>3324</v>
      </c>
      <c r="D1806" s="10"/>
      <c r="E1806" s="10"/>
      <c r="F1806" s="12" t="s">
        <v>1178</v>
      </c>
      <c r="G1806" s="13">
        <v>54218877</v>
      </c>
      <c r="H1806" s="13">
        <v>0</v>
      </c>
      <c r="I1806" s="13">
        <v>0</v>
      </c>
      <c r="J1806" s="13">
        <v>0</v>
      </c>
    </row>
    <row r="1807" spans="1:10" ht="16.5" hidden="1" customHeight="1">
      <c r="A1807" s="2">
        <v>1804</v>
      </c>
      <c r="B1807" s="14">
        <v>2</v>
      </c>
      <c r="C1807" s="15" t="s">
        <v>3325</v>
      </c>
      <c r="D1807" s="14"/>
      <c r="E1807" s="14"/>
      <c r="F1807" s="16" t="s">
        <v>3326</v>
      </c>
      <c r="G1807" s="17">
        <v>54218877</v>
      </c>
      <c r="H1807" s="17">
        <v>0</v>
      </c>
      <c r="I1807" s="17">
        <v>0</v>
      </c>
      <c r="J1807" s="17">
        <v>0</v>
      </c>
    </row>
    <row r="1808" spans="1:10" ht="16.5" hidden="1" customHeight="1">
      <c r="A1808" s="2">
        <v>1805</v>
      </c>
      <c r="B1808" s="10"/>
      <c r="C1808" s="11" t="s">
        <v>3327</v>
      </c>
      <c r="D1808" s="10"/>
      <c r="E1808" s="10"/>
      <c r="F1808" s="12" t="s">
        <v>3328</v>
      </c>
      <c r="G1808" s="13">
        <v>54218877</v>
      </c>
      <c r="H1808" s="13">
        <v>0</v>
      </c>
      <c r="I1808" s="13">
        <v>0</v>
      </c>
      <c r="J1808" s="13">
        <v>0</v>
      </c>
    </row>
    <row r="1809" spans="1:10" ht="16.5" hidden="1" customHeight="1">
      <c r="A1809" s="2">
        <v>1806</v>
      </c>
      <c r="B1809" s="18">
        <v>3</v>
      </c>
      <c r="C1809" s="19" t="s">
        <v>3329</v>
      </c>
      <c r="D1809" s="18">
        <v>102</v>
      </c>
      <c r="E1809" s="18"/>
      <c r="F1809" s="20" t="s">
        <v>3330</v>
      </c>
      <c r="G1809" s="21">
        <v>500000</v>
      </c>
      <c r="H1809" s="21">
        <v>0</v>
      </c>
      <c r="I1809" s="21">
        <v>0</v>
      </c>
      <c r="J1809" s="21">
        <v>0</v>
      </c>
    </row>
    <row r="1810" spans="1:10" ht="16.5" customHeight="1">
      <c r="A1810" s="2">
        <v>1807</v>
      </c>
      <c r="B1810" s="23">
        <v>4</v>
      </c>
      <c r="C1810" s="24" t="s">
        <v>3331</v>
      </c>
      <c r="D1810" s="23">
        <v>102</v>
      </c>
      <c r="E1810" s="23" t="s">
        <v>3332</v>
      </c>
      <c r="F1810" s="25" t="s">
        <v>3333</v>
      </c>
      <c r="G1810" s="26">
        <v>500000</v>
      </c>
      <c r="H1810" s="26">
        <v>0</v>
      </c>
      <c r="I1810" s="26">
        <v>0</v>
      </c>
      <c r="J1810" s="26">
        <v>0</v>
      </c>
    </row>
    <row r="1811" spans="1:10" ht="16.5" hidden="1" customHeight="1">
      <c r="A1811" s="2">
        <v>1808</v>
      </c>
      <c r="B1811" s="18">
        <v>3</v>
      </c>
      <c r="C1811" s="19" t="s">
        <v>3334</v>
      </c>
      <c r="D1811" s="18">
        <v>102</v>
      </c>
      <c r="E1811" s="18"/>
      <c r="F1811" s="20" t="s">
        <v>3335</v>
      </c>
      <c r="G1811" s="21">
        <v>53218877</v>
      </c>
      <c r="H1811" s="21">
        <v>0</v>
      </c>
      <c r="I1811" s="21">
        <v>0</v>
      </c>
      <c r="J1811" s="21">
        <v>0</v>
      </c>
    </row>
    <row r="1812" spans="1:10" ht="16.5" customHeight="1">
      <c r="A1812" s="2">
        <v>1809</v>
      </c>
      <c r="B1812" s="23">
        <v>4</v>
      </c>
      <c r="C1812" s="24" t="s">
        <v>3336</v>
      </c>
      <c r="D1812" s="23">
        <v>102</v>
      </c>
      <c r="E1812" s="23" t="s">
        <v>3332</v>
      </c>
      <c r="F1812" s="25" t="s">
        <v>3337</v>
      </c>
      <c r="G1812" s="26">
        <v>53218877</v>
      </c>
      <c r="H1812" s="26">
        <v>0</v>
      </c>
      <c r="I1812" s="26">
        <v>0</v>
      </c>
      <c r="J1812" s="26">
        <v>0</v>
      </c>
    </row>
    <row r="1813" spans="1:10" ht="16.5" hidden="1" customHeight="1">
      <c r="A1813" s="2">
        <v>1810</v>
      </c>
      <c r="B1813" s="18">
        <v>3</v>
      </c>
      <c r="C1813" s="19" t="s">
        <v>3338</v>
      </c>
      <c r="D1813" s="18">
        <v>102</v>
      </c>
      <c r="E1813" s="18"/>
      <c r="F1813" s="20" t="s">
        <v>3339</v>
      </c>
      <c r="G1813" s="21">
        <v>500000</v>
      </c>
      <c r="H1813" s="21">
        <v>0</v>
      </c>
      <c r="I1813" s="21">
        <v>0</v>
      </c>
      <c r="J1813" s="21">
        <v>0</v>
      </c>
    </row>
    <row r="1814" spans="1:10" ht="16.5" customHeight="1">
      <c r="A1814" s="2">
        <v>1811</v>
      </c>
      <c r="B1814" s="23">
        <v>4</v>
      </c>
      <c r="C1814" s="24" t="s">
        <v>3340</v>
      </c>
      <c r="D1814" s="23">
        <v>102</v>
      </c>
      <c r="E1814" s="23" t="s">
        <v>3332</v>
      </c>
      <c r="F1814" s="25" t="s">
        <v>3341</v>
      </c>
      <c r="G1814" s="26">
        <v>500000</v>
      </c>
      <c r="H1814" s="26">
        <v>0</v>
      </c>
      <c r="I1814" s="26">
        <v>0</v>
      </c>
      <c r="J1814" s="26">
        <v>0</v>
      </c>
    </row>
    <row r="1815" spans="1:10" ht="16.5" hidden="1" customHeight="1">
      <c r="A1815" s="2">
        <v>1812</v>
      </c>
      <c r="B1815" s="10"/>
      <c r="C1815" s="11" t="s">
        <v>3342</v>
      </c>
      <c r="D1815" s="10"/>
      <c r="E1815" s="10"/>
      <c r="F1815" s="12" t="s">
        <v>1337</v>
      </c>
      <c r="G1815" s="13">
        <v>417712911.92000002</v>
      </c>
      <c r="H1815" s="13">
        <v>417712911.92000002</v>
      </c>
      <c r="I1815" s="13">
        <v>372103894.92000002</v>
      </c>
      <c r="J1815" s="13">
        <v>372103894.92000002</v>
      </c>
    </row>
    <row r="1816" spans="1:10" ht="16.5" hidden="1" customHeight="1">
      <c r="A1816" s="2">
        <v>1813</v>
      </c>
      <c r="B1816" s="10"/>
      <c r="C1816" s="11" t="s">
        <v>3343</v>
      </c>
      <c r="D1816" s="10"/>
      <c r="E1816" s="10"/>
      <c r="F1816" s="12" t="s">
        <v>1645</v>
      </c>
      <c r="G1816" s="13">
        <v>259987841.91999999</v>
      </c>
      <c r="H1816" s="13">
        <v>259987841.91999999</v>
      </c>
      <c r="I1816" s="13">
        <v>259987841.91999999</v>
      </c>
      <c r="J1816" s="13">
        <v>259987841.91999999</v>
      </c>
    </row>
    <row r="1817" spans="1:10" ht="16.5" hidden="1" customHeight="1">
      <c r="A1817" s="2">
        <v>1814</v>
      </c>
      <c r="B1817" s="10"/>
      <c r="C1817" s="11" t="s">
        <v>3344</v>
      </c>
      <c r="D1817" s="10"/>
      <c r="E1817" s="10"/>
      <c r="F1817" s="12" t="s">
        <v>1647</v>
      </c>
      <c r="G1817" s="13">
        <v>259987841.91999999</v>
      </c>
      <c r="H1817" s="13">
        <v>259987841.91999999</v>
      </c>
      <c r="I1817" s="13">
        <v>259987841.91999999</v>
      </c>
      <c r="J1817" s="13">
        <v>259987841.91999999</v>
      </c>
    </row>
    <row r="1818" spans="1:10" ht="16.5" hidden="1" customHeight="1">
      <c r="A1818" s="2">
        <v>1815</v>
      </c>
      <c r="B1818" s="14">
        <v>2</v>
      </c>
      <c r="C1818" s="15" t="s">
        <v>3345</v>
      </c>
      <c r="D1818" s="14"/>
      <c r="E1818" s="14"/>
      <c r="F1818" s="16" t="s">
        <v>1649</v>
      </c>
      <c r="G1818" s="17">
        <v>259987841.91999999</v>
      </c>
      <c r="H1818" s="17">
        <v>259987841.91999999</v>
      </c>
      <c r="I1818" s="17">
        <v>259987841.91999999</v>
      </c>
      <c r="J1818" s="17">
        <v>259987841.91999999</v>
      </c>
    </row>
    <row r="1819" spans="1:10" ht="16.5" hidden="1" customHeight="1">
      <c r="A1819" s="2">
        <v>1816</v>
      </c>
      <c r="B1819" s="10"/>
      <c r="C1819" s="11" t="s">
        <v>3346</v>
      </c>
      <c r="D1819" s="10"/>
      <c r="E1819" s="10"/>
      <c r="F1819" s="12" t="s">
        <v>2445</v>
      </c>
      <c r="G1819" s="13">
        <v>209987841.91999999</v>
      </c>
      <c r="H1819" s="13">
        <v>209987841.91999999</v>
      </c>
      <c r="I1819" s="13">
        <v>209987841.91999999</v>
      </c>
      <c r="J1819" s="13">
        <v>209987841.91999999</v>
      </c>
    </row>
    <row r="1820" spans="1:10" ht="16.5" hidden="1" customHeight="1">
      <c r="A1820" s="2">
        <v>1817</v>
      </c>
      <c r="B1820" s="18">
        <v>3</v>
      </c>
      <c r="C1820" s="19" t="s">
        <v>3347</v>
      </c>
      <c r="D1820" s="18">
        <v>118</v>
      </c>
      <c r="E1820" s="18"/>
      <c r="F1820" s="20" t="s">
        <v>3348</v>
      </c>
      <c r="G1820" s="21">
        <v>209987841.91999999</v>
      </c>
      <c r="H1820" s="21">
        <v>209987841.91999999</v>
      </c>
      <c r="I1820" s="21">
        <v>209987841.91999999</v>
      </c>
      <c r="J1820" s="21">
        <v>209987841.91999999</v>
      </c>
    </row>
    <row r="1821" spans="1:10" ht="16.5" customHeight="1">
      <c r="A1821" s="2">
        <v>1818</v>
      </c>
      <c r="B1821" s="23">
        <v>4</v>
      </c>
      <c r="C1821" s="24" t="s">
        <v>3349</v>
      </c>
      <c r="D1821" s="23">
        <v>118</v>
      </c>
      <c r="E1821" s="23" t="s">
        <v>25</v>
      </c>
      <c r="F1821" s="25" t="s">
        <v>3350</v>
      </c>
      <c r="G1821" s="26">
        <v>35785626.5</v>
      </c>
      <c r="H1821" s="26">
        <v>35785626.5</v>
      </c>
      <c r="I1821" s="26">
        <v>35785626.5</v>
      </c>
      <c r="J1821" s="26">
        <v>35785626.5</v>
      </c>
    </row>
    <row r="1822" spans="1:10" ht="16.5" customHeight="1">
      <c r="A1822" s="2">
        <v>1819</v>
      </c>
      <c r="B1822" s="23">
        <v>4</v>
      </c>
      <c r="C1822" s="24" t="s">
        <v>3351</v>
      </c>
      <c r="D1822" s="23">
        <v>118</v>
      </c>
      <c r="E1822" s="23" t="s">
        <v>37</v>
      </c>
      <c r="F1822" s="25" t="s">
        <v>3352</v>
      </c>
      <c r="G1822" s="26">
        <v>174202215.41999999</v>
      </c>
      <c r="H1822" s="26">
        <v>174202215.41999999</v>
      </c>
      <c r="I1822" s="26">
        <v>174202215.41999999</v>
      </c>
      <c r="J1822" s="26">
        <v>174202215.41999999</v>
      </c>
    </row>
    <row r="1823" spans="1:10" ht="16.5" hidden="1" customHeight="1">
      <c r="A1823" s="2">
        <v>1820</v>
      </c>
      <c r="B1823" s="10"/>
      <c r="C1823" s="11" t="s">
        <v>3353</v>
      </c>
      <c r="D1823" s="10"/>
      <c r="E1823" s="10"/>
      <c r="F1823" s="12" t="s">
        <v>961</v>
      </c>
      <c r="G1823" s="13">
        <v>50000000</v>
      </c>
      <c r="H1823" s="13">
        <v>50000000</v>
      </c>
      <c r="I1823" s="13">
        <v>50000000</v>
      </c>
      <c r="J1823" s="13">
        <v>50000000</v>
      </c>
    </row>
    <row r="1824" spans="1:10" ht="16.5" hidden="1" customHeight="1">
      <c r="A1824" s="2">
        <v>1821</v>
      </c>
      <c r="B1824" s="18">
        <v>3</v>
      </c>
      <c r="C1824" s="19" t="s">
        <v>3354</v>
      </c>
      <c r="D1824" s="18">
        <v>117</v>
      </c>
      <c r="E1824" s="18"/>
      <c r="F1824" s="20" t="s">
        <v>3355</v>
      </c>
      <c r="G1824" s="21">
        <v>50000000</v>
      </c>
      <c r="H1824" s="21">
        <v>50000000</v>
      </c>
      <c r="I1824" s="21">
        <v>50000000</v>
      </c>
      <c r="J1824" s="21">
        <v>50000000</v>
      </c>
    </row>
    <row r="1825" spans="1:10" ht="16.5" customHeight="1">
      <c r="A1825" s="2">
        <v>1822</v>
      </c>
      <c r="B1825" s="23">
        <v>4</v>
      </c>
      <c r="C1825" s="24" t="s">
        <v>3356</v>
      </c>
      <c r="D1825" s="23">
        <v>117</v>
      </c>
      <c r="E1825" s="23" t="s">
        <v>25</v>
      </c>
      <c r="F1825" s="25" t="s">
        <v>3357</v>
      </c>
      <c r="G1825" s="26">
        <v>50000000</v>
      </c>
      <c r="H1825" s="26">
        <v>50000000</v>
      </c>
      <c r="I1825" s="26">
        <v>50000000</v>
      </c>
      <c r="J1825" s="26">
        <v>50000000</v>
      </c>
    </row>
    <row r="1826" spans="1:10" ht="16.5" hidden="1" customHeight="1">
      <c r="A1826" s="2">
        <v>1823</v>
      </c>
      <c r="B1826" s="10"/>
      <c r="C1826" s="11" t="s">
        <v>3358</v>
      </c>
      <c r="D1826" s="10"/>
      <c r="E1826" s="10"/>
      <c r="F1826" s="12" t="s">
        <v>2124</v>
      </c>
      <c r="G1826" s="13">
        <v>157725070</v>
      </c>
      <c r="H1826" s="13">
        <v>157725070</v>
      </c>
      <c r="I1826" s="13">
        <v>112116053</v>
      </c>
      <c r="J1826" s="13">
        <v>112116053</v>
      </c>
    </row>
    <row r="1827" spans="1:10" ht="16.5" hidden="1" customHeight="1">
      <c r="A1827" s="2">
        <v>1824</v>
      </c>
      <c r="B1827" s="10"/>
      <c r="C1827" s="11" t="s">
        <v>3359</v>
      </c>
      <c r="D1827" s="10"/>
      <c r="E1827" s="10"/>
      <c r="F1827" s="12" t="s">
        <v>2126</v>
      </c>
      <c r="G1827" s="13">
        <v>157725070</v>
      </c>
      <c r="H1827" s="13">
        <v>157725070</v>
      </c>
      <c r="I1827" s="13">
        <v>112116053</v>
      </c>
      <c r="J1827" s="13">
        <v>112116053</v>
      </c>
    </row>
    <row r="1828" spans="1:10" ht="16.5" hidden="1" customHeight="1">
      <c r="A1828" s="2">
        <v>1825</v>
      </c>
      <c r="B1828" s="14">
        <v>2</v>
      </c>
      <c r="C1828" s="15" t="s">
        <v>3360</v>
      </c>
      <c r="D1828" s="14"/>
      <c r="E1828" s="14"/>
      <c r="F1828" s="16" t="s">
        <v>2237</v>
      </c>
      <c r="G1828" s="17">
        <v>131722550</v>
      </c>
      <c r="H1828" s="17">
        <v>131722550</v>
      </c>
      <c r="I1828" s="17">
        <v>86113533</v>
      </c>
      <c r="J1828" s="17">
        <v>86113533</v>
      </c>
    </row>
    <row r="1829" spans="1:10" ht="16.5" hidden="1" customHeight="1">
      <c r="A1829" s="2">
        <v>1826</v>
      </c>
      <c r="B1829" s="10"/>
      <c r="C1829" s="11" t="s">
        <v>3361</v>
      </c>
      <c r="D1829" s="10"/>
      <c r="E1829" s="10"/>
      <c r="F1829" s="12" t="s">
        <v>961</v>
      </c>
      <c r="G1829" s="13">
        <v>131722550</v>
      </c>
      <c r="H1829" s="13">
        <v>131722550</v>
      </c>
      <c r="I1829" s="13">
        <v>86113533</v>
      </c>
      <c r="J1829" s="13">
        <v>86113533</v>
      </c>
    </row>
    <row r="1830" spans="1:10" ht="16.5" hidden="1" customHeight="1">
      <c r="A1830" s="2">
        <v>1827</v>
      </c>
      <c r="B1830" s="18">
        <v>3</v>
      </c>
      <c r="C1830" s="19" t="s">
        <v>3362</v>
      </c>
      <c r="D1830" s="18">
        <v>185</v>
      </c>
      <c r="E1830" s="18"/>
      <c r="F1830" s="20" t="s">
        <v>2240</v>
      </c>
      <c r="G1830" s="21">
        <v>86113533</v>
      </c>
      <c r="H1830" s="21">
        <v>86113533</v>
      </c>
      <c r="I1830" s="21">
        <v>86113533</v>
      </c>
      <c r="J1830" s="21">
        <v>86113533</v>
      </c>
    </row>
    <row r="1831" spans="1:10" ht="16.5" customHeight="1">
      <c r="A1831" s="2">
        <v>1828</v>
      </c>
      <c r="B1831" s="23">
        <v>4</v>
      </c>
      <c r="C1831" s="24" t="s">
        <v>3363</v>
      </c>
      <c r="D1831" s="23">
        <v>185</v>
      </c>
      <c r="E1831" s="23" t="s">
        <v>25</v>
      </c>
      <c r="F1831" s="25" t="s">
        <v>3364</v>
      </c>
      <c r="G1831" s="26">
        <v>86113533</v>
      </c>
      <c r="H1831" s="26">
        <v>86113533</v>
      </c>
      <c r="I1831" s="26">
        <v>86113533</v>
      </c>
      <c r="J1831" s="26">
        <v>86113533</v>
      </c>
    </row>
    <row r="1832" spans="1:10" ht="16.5" hidden="1" customHeight="1">
      <c r="A1832" s="2">
        <v>1829</v>
      </c>
      <c r="B1832" s="18">
        <v>3</v>
      </c>
      <c r="C1832" s="19" t="s">
        <v>3365</v>
      </c>
      <c r="D1832" s="18">
        <v>185</v>
      </c>
      <c r="E1832" s="18"/>
      <c r="F1832" s="20" t="s">
        <v>3366</v>
      </c>
      <c r="G1832" s="21">
        <v>45609017</v>
      </c>
      <c r="H1832" s="21">
        <v>45609017</v>
      </c>
      <c r="I1832" s="21">
        <v>0</v>
      </c>
      <c r="J1832" s="21">
        <v>0</v>
      </c>
    </row>
    <row r="1833" spans="1:10" ht="16.5" customHeight="1">
      <c r="A1833" s="2">
        <v>1830</v>
      </c>
      <c r="B1833" s="23">
        <v>4</v>
      </c>
      <c r="C1833" s="24" t="s">
        <v>3367</v>
      </c>
      <c r="D1833" s="23">
        <v>185</v>
      </c>
      <c r="E1833" s="23" t="s">
        <v>25</v>
      </c>
      <c r="F1833" s="25" t="s">
        <v>3368</v>
      </c>
      <c r="G1833" s="26">
        <v>45609017</v>
      </c>
      <c r="H1833" s="26">
        <v>45609017</v>
      </c>
      <c r="I1833" s="26">
        <v>0</v>
      </c>
      <c r="J1833" s="26">
        <v>0</v>
      </c>
    </row>
    <row r="1834" spans="1:10" ht="16.5" hidden="1" customHeight="1">
      <c r="A1834" s="2">
        <v>1831</v>
      </c>
      <c r="B1834" s="14">
        <v>2</v>
      </c>
      <c r="C1834" s="15" t="s">
        <v>3369</v>
      </c>
      <c r="D1834" s="14"/>
      <c r="E1834" s="14"/>
      <c r="F1834" s="16" t="s">
        <v>3370</v>
      </c>
      <c r="G1834" s="17">
        <v>26002520</v>
      </c>
      <c r="H1834" s="17">
        <v>26002520</v>
      </c>
      <c r="I1834" s="17">
        <v>26002520</v>
      </c>
      <c r="J1834" s="17">
        <v>26002520</v>
      </c>
    </row>
    <row r="1835" spans="1:10" ht="16.5" hidden="1" customHeight="1">
      <c r="A1835" s="2">
        <v>1832</v>
      </c>
      <c r="B1835" s="10"/>
      <c r="C1835" s="11" t="s">
        <v>3371</v>
      </c>
      <c r="D1835" s="10"/>
      <c r="E1835" s="10"/>
      <c r="F1835" s="12" t="s">
        <v>961</v>
      </c>
      <c r="G1835" s="13">
        <v>26002520</v>
      </c>
      <c r="H1835" s="13">
        <v>26002520</v>
      </c>
      <c r="I1835" s="13">
        <v>26002520</v>
      </c>
      <c r="J1835" s="13">
        <v>26002520</v>
      </c>
    </row>
    <row r="1836" spans="1:10" ht="16.5" hidden="1" customHeight="1">
      <c r="A1836" s="2">
        <v>1833</v>
      </c>
      <c r="B1836" s="18">
        <v>3</v>
      </c>
      <c r="C1836" s="19" t="s">
        <v>3372</v>
      </c>
      <c r="D1836" s="18">
        <v>183</v>
      </c>
      <c r="E1836" s="18"/>
      <c r="F1836" s="20" t="s">
        <v>3373</v>
      </c>
      <c r="G1836" s="21">
        <v>26002520</v>
      </c>
      <c r="H1836" s="21">
        <v>26002520</v>
      </c>
      <c r="I1836" s="21">
        <v>26002520</v>
      </c>
      <c r="J1836" s="21">
        <v>26002520</v>
      </c>
    </row>
    <row r="1837" spans="1:10" ht="16.5" customHeight="1">
      <c r="A1837" s="2">
        <v>1834</v>
      </c>
      <c r="B1837" s="23">
        <v>4</v>
      </c>
      <c r="C1837" s="24" t="s">
        <v>3374</v>
      </c>
      <c r="D1837" s="23">
        <v>183</v>
      </c>
      <c r="E1837" s="23" t="s">
        <v>25</v>
      </c>
      <c r="F1837" s="25" t="s">
        <v>3375</v>
      </c>
      <c r="G1837" s="26">
        <v>26002520</v>
      </c>
      <c r="H1837" s="26">
        <v>26002520</v>
      </c>
      <c r="I1837" s="26">
        <v>26002520</v>
      </c>
      <c r="J1837" s="26">
        <v>26002520</v>
      </c>
    </row>
    <row r="1838" spans="1:10" ht="16.5" hidden="1" customHeight="1">
      <c r="A1838" s="2">
        <v>1835</v>
      </c>
      <c r="B1838" s="10"/>
      <c r="C1838" s="11" t="s">
        <v>3376</v>
      </c>
      <c r="D1838" s="10"/>
      <c r="E1838" s="10"/>
      <c r="F1838" s="12" t="s">
        <v>2674</v>
      </c>
      <c r="G1838" s="13">
        <v>30000000</v>
      </c>
      <c r="H1838" s="13">
        <v>28406700</v>
      </c>
      <c r="I1838" s="13">
        <v>28406700</v>
      </c>
      <c r="J1838" s="13">
        <v>28406700</v>
      </c>
    </row>
    <row r="1839" spans="1:10" ht="16.5" hidden="1" customHeight="1">
      <c r="A1839" s="2">
        <v>1836</v>
      </c>
      <c r="B1839" s="10"/>
      <c r="C1839" s="11" t="s">
        <v>3377</v>
      </c>
      <c r="D1839" s="10"/>
      <c r="E1839" s="10"/>
      <c r="F1839" s="12" t="s">
        <v>2831</v>
      </c>
      <c r="G1839" s="13">
        <v>30000000</v>
      </c>
      <c r="H1839" s="13">
        <v>28406700</v>
      </c>
      <c r="I1839" s="13">
        <v>28406700</v>
      </c>
      <c r="J1839" s="13">
        <v>28406700</v>
      </c>
    </row>
    <row r="1840" spans="1:10" ht="16.5" hidden="1" customHeight="1">
      <c r="A1840" s="2">
        <v>1837</v>
      </c>
      <c r="B1840" s="10"/>
      <c r="C1840" s="11" t="s">
        <v>3378</v>
      </c>
      <c r="D1840" s="10"/>
      <c r="E1840" s="10"/>
      <c r="F1840" s="12" t="s">
        <v>3379</v>
      </c>
      <c r="G1840" s="13">
        <v>30000000</v>
      </c>
      <c r="H1840" s="13">
        <v>28406700</v>
      </c>
      <c r="I1840" s="13">
        <v>28406700</v>
      </c>
      <c r="J1840" s="13">
        <v>28406700</v>
      </c>
    </row>
    <row r="1841" spans="1:10" ht="16.5" hidden="1" customHeight="1">
      <c r="A1841" s="2">
        <v>1838</v>
      </c>
      <c r="B1841" s="14">
        <v>2</v>
      </c>
      <c r="C1841" s="15" t="s">
        <v>3380</v>
      </c>
      <c r="D1841" s="14"/>
      <c r="E1841" s="14"/>
      <c r="F1841" s="16" t="s">
        <v>3381</v>
      </c>
      <c r="G1841" s="17">
        <v>30000000</v>
      </c>
      <c r="H1841" s="17">
        <v>28406700</v>
      </c>
      <c r="I1841" s="17">
        <v>28406700</v>
      </c>
      <c r="J1841" s="17">
        <v>28406700</v>
      </c>
    </row>
    <row r="1842" spans="1:10" ht="16.5" hidden="1" customHeight="1">
      <c r="A1842" s="2">
        <v>1839</v>
      </c>
      <c r="B1842" s="10"/>
      <c r="C1842" s="11" t="s">
        <v>3382</v>
      </c>
      <c r="D1842" s="10"/>
      <c r="E1842" s="10"/>
      <c r="F1842" s="12" t="s">
        <v>1730</v>
      </c>
      <c r="G1842" s="13">
        <v>30000000</v>
      </c>
      <c r="H1842" s="13">
        <v>28406700</v>
      </c>
      <c r="I1842" s="13">
        <v>28406700</v>
      </c>
      <c r="J1842" s="13">
        <v>28406700</v>
      </c>
    </row>
    <row r="1843" spans="1:10" ht="16.5" hidden="1" customHeight="1">
      <c r="A1843" s="2">
        <v>1840</v>
      </c>
      <c r="B1843" s="18">
        <v>3</v>
      </c>
      <c r="C1843" s="19" t="s">
        <v>3383</v>
      </c>
      <c r="D1843" s="18">
        <v>239</v>
      </c>
      <c r="E1843" s="18"/>
      <c r="F1843" s="20" t="s">
        <v>3384</v>
      </c>
      <c r="G1843" s="21">
        <v>30000000</v>
      </c>
      <c r="H1843" s="21">
        <v>28406700</v>
      </c>
      <c r="I1843" s="21">
        <v>28406700</v>
      </c>
      <c r="J1843" s="21">
        <v>28406700</v>
      </c>
    </row>
    <row r="1844" spans="1:10" ht="16.5" customHeight="1">
      <c r="A1844" s="2">
        <v>1841</v>
      </c>
      <c r="B1844" s="23">
        <v>4</v>
      </c>
      <c r="C1844" s="24" t="s">
        <v>3385</v>
      </c>
      <c r="D1844" s="23">
        <v>239</v>
      </c>
      <c r="E1844" s="23" t="s">
        <v>25</v>
      </c>
      <c r="F1844" s="25" t="s">
        <v>3386</v>
      </c>
      <c r="G1844" s="26">
        <v>30000000</v>
      </c>
      <c r="H1844" s="26">
        <v>28406700</v>
      </c>
      <c r="I1844" s="26">
        <v>28406700</v>
      </c>
      <c r="J1844" s="26">
        <v>28406700</v>
      </c>
    </row>
    <row r="1845" spans="1:10" ht="16.5" hidden="1" customHeight="1">
      <c r="A1845" s="2">
        <v>1842</v>
      </c>
      <c r="B1845" s="61"/>
      <c r="C1845" s="61" t="s">
        <v>3387</v>
      </c>
      <c r="D1845" s="61"/>
      <c r="E1845" s="61"/>
      <c r="F1845" s="62" t="s">
        <v>3388</v>
      </c>
      <c r="G1845" s="61">
        <v>2434286996.5500002</v>
      </c>
      <c r="H1845" s="61">
        <v>2434286996.5500002</v>
      </c>
      <c r="I1845" s="61">
        <v>2434286996.5500002</v>
      </c>
      <c r="J1845" s="61">
        <v>2434286996.5500002</v>
      </c>
    </row>
    <row r="1846" spans="1:10" ht="16.5" hidden="1" customHeight="1">
      <c r="A1846" s="2">
        <v>1843</v>
      </c>
      <c r="C1846" s="2" t="s">
        <v>3389</v>
      </c>
      <c r="F1846" s="63" t="s">
        <v>3257</v>
      </c>
      <c r="G1846" s="2">
        <v>1199852126.3399999</v>
      </c>
      <c r="H1846" s="2">
        <v>1199852126.3399999</v>
      </c>
      <c r="I1846" s="2">
        <v>1199852126.3399999</v>
      </c>
      <c r="J1846" s="2">
        <v>1199852126.3399999</v>
      </c>
    </row>
    <row r="1847" spans="1:10" ht="16.5" hidden="1" customHeight="1">
      <c r="A1847" s="2">
        <v>1844</v>
      </c>
      <c r="C1847" s="2" t="s">
        <v>3390</v>
      </c>
      <c r="F1847" s="63" t="s">
        <v>3391</v>
      </c>
      <c r="G1847" s="2">
        <v>1054023615</v>
      </c>
      <c r="H1847" s="2">
        <v>1054023615</v>
      </c>
      <c r="I1847" s="2">
        <v>1054023615</v>
      </c>
      <c r="J1847" s="2">
        <v>1054023615</v>
      </c>
    </row>
    <row r="1848" spans="1:10" ht="16.5" hidden="1" customHeight="1">
      <c r="A1848" s="2">
        <v>1845</v>
      </c>
      <c r="C1848" s="2" t="s">
        <v>3392</v>
      </c>
      <c r="F1848" s="63" t="s">
        <v>3393</v>
      </c>
      <c r="G1848" s="2">
        <v>1054023615</v>
      </c>
      <c r="H1848" s="2">
        <v>1054023615</v>
      </c>
      <c r="I1848" s="2">
        <v>1054023615</v>
      </c>
      <c r="J1848" s="2">
        <v>1054023615</v>
      </c>
    </row>
    <row r="1849" spans="1:10" ht="16.5" hidden="1" customHeight="1">
      <c r="A1849" s="2">
        <v>1846</v>
      </c>
      <c r="C1849" s="2" t="s">
        <v>3394</v>
      </c>
      <c r="F1849" s="63" t="s">
        <v>3395</v>
      </c>
      <c r="G1849" s="2">
        <v>20451004</v>
      </c>
      <c r="H1849" s="2">
        <v>20451004</v>
      </c>
      <c r="I1849" s="2">
        <v>20451004</v>
      </c>
      <c r="J1849" s="2">
        <v>20451004</v>
      </c>
    </row>
    <row r="1850" spans="1:10" ht="16.5" hidden="1" customHeight="1">
      <c r="A1850" s="2">
        <v>1847</v>
      </c>
      <c r="C1850" s="2" t="s">
        <v>3396</v>
      </c>
      <c r="F1850" s="63" t="s">
        <v>3397</v>
      </c>
      <c r="G1850" s="2">
        <v>20451004</v>
      </c>
      <c r="H1850" s="2">
        <v>20451004</v>
      </c>
      <c r="I1850" s="2">
        <v>20451004</v>
      </c>
      <c r="J1850" s="2">
        <v>20451004</v>
      </c>
    </row>
    <row r="1851" spans="1:10" ht="16.5" hidden="1" customHeight="1">
      <c r="A1851" s="2">
        <v>1848</v>
      </c>
      <c r="C1851" s="2" t="s">
        <v>3398</v>
      </c>
      <c r="F1851" s="63" t="s">
        <v>40</v>
      </c>
      <c r="G1851" s="2">
        <v>2285864</v>
      </c>
      <c r="H1851" s="2">
        <v>2285864</v>
      </c>
      <c r="I1851" s="2">
        <v>2285864</v>
      </c>
      <c r="J1851" s="2">
        <v>2285864</v>
      </c>
    </row>
    <row r="1852" spans="1:10" ht="16.5" hidden="1" customHeight="1">
      <c r="A1852" s="2">
        <v>1849</v>
      </c>
      <c r="C1852" s="2" t="s">
        <v>3399</v>
      </c>
      <c r="E1852" s="2" t="s">
        <v>25</v>
      </c>
      <c r="F1852" s="63" t="s">
        <v>3400</v>
      </c>
      <c r="G1852" s="2">
        <v>2285864</v>
      </c>
      <c r="H1852" s="2">
        <v>2285864</v>
      </c>
      <c r="I1852" s="2">
        <v>2285864</v>
      </c>
      <c r="J1852" s="2">
        <v>2285864</v>
      </c>
    </row>
    <row r="1853" spans="1:10" ht="16.5" hidden="1" customHeight="1">
      <c r="A1853" s="2">
        <v>1850</v>
      </c>
      <c r="C1853" s="2" t="s">
        <v>3401</v>
      </c>
      <c r="F1853" s="63" t="s">
        <v>46</v>
      </c>
      <c r="G1853" s="2">
        <v>3251748</v>
      </c>
      <c r="H1853" s="2">
        <v>3251748</v>
      </c>
      <c r="I1853" s="2">
        <v>3251748</v>
      </c>
      <c r="J1853" s="2">
        <v>3251748</v>
      </c>
    </row>
    <row r="1854" spans="1:10" ht="16.5" hidden="1" customHeight="1">
      <c r="A1854" s="2">
        <v>1851</v>
      </c>
      <c r="C1854" s="2" t="s">
        <v>3402</v>
      </c>
      <c r="E1854" s="2" t="s">
        <v>25</v>
      </c>
      <c r="F1854" s="63" t="s">
        <v>3403</v>
      </c>
      <c r="G1854" s="2">
        <v>3251748</v>
      </c>
      <c r="H1854" s="2">
        <v>3251748</v>
      </c>
      <c r="I1854" s="2">
        <v>3251748</v>
      </c>
      <c r="J1854" s="2">
        <v>3251748</v>
      </c>
    </row>
    <row r="1855" spans="1:10" ht="16.5" hidden="1" customHeight="1">
      <c r="A1855" s="2">
        <v>1852</v>
      </c>
      <c r="C1855" s="2" t="s">
        <v>3404</v>
      </c>
      <c r="F1855" s="63" t="s">
        <v>3405</v>
      </c>
      <c r="G1855" s="2">
        <v>14913392</v>
      </c>
      <c r="H1855" s="2">
        <v>14913392</v>
      </c>
      <c r="I1855" s="2">
        <v>14913392</v>
      </c>
      <c r="J1855" s="2">
        <v>14913392</v>
      </c>
    </row>
    <row r="1856" spans="1:10" ht="16.5" hidden="1" customHeight="1">
      <c r="A1856" s="2">
        <v>1853</v>
      </c>
      <c r="C1856" s="2" t="s">
        <v>3406</v>
      </c>
      <c r="F1856" s="63" t="s">
        <v>56</v>
      </c>
      <c r="G1856" s="2">
        <v>100663</v>
      </c>
      <c r="H1856" s="2">
        <v>100663</v>
      </c>
      <c r="I1856" s="2">
        <v>100663</v>
      </c>
      <c r="J1856" s="2">
        <v>100663</v>
      </c>
    </row>
    <row r="1857" spans="1:10" ht="16.5" hidden="1" customHeight="1">
      <c r="A1857" s="2">
        <v>1854</v>
      </c>
      <c r="C1857" s="2" t="s">
        <v>3407</v>
      </c>
      <c r="E1857" s="2" t="s">
        <v>25</v>
      </c>
      <c r="F1857" s="63" t="s">
        <v>3408</v>
      </c>
      <c r="G1857" s="2">
        <v>100663</v>
      </c>
      <c r="H1857" s="2">
        <v>100663</v>
      </c>
      <c r="I1857" s="2">
        <v>100663</v>
      </c>
      <c r="J1857" s="2">
        <v>100663</v>
      </c>
    </row>
    <row r="1858" spans="1:10" ht="16.5" hidden="1" customHeight="1">
      <c r="A1858" s="2">
        <v>1855</v>
      </c>
      <c r="C1858" s="2" t="s">
        <v>3409</v>
      </c>
      <c r="F1858" s="63" t="s">
        <v>62</v>
      </c>
      <c r="G1858" s="2">
        <v>14812729</v>
      </c>
      <c r="H1858" s="2">
        <v>14812729</v>
      </c>
      <c r="I1858" s="2">
        <v>14812729</v>
      </c>
      <c r="J1858" s="2">
        <v>14812729</v>
      </c>
    </row>
    <row r="1859" spans="1:10" ht="16.5" hidden="1" customHeight="1">
      <c r="A1859" s="2">
        <v>1856</v>
      </c>
      <c r="C1859" s="2" t="s">
        <v>3410</v>
      </c>
      <c r="E1859" s="2" t="s">
        <v>25</v>
      </c>
      <c r="F1859" s="63" t="s">
        <v>3411</v>
      </c>
      <c r="G1859" s="2">
        <v>14812729</v>
      </c>
      <c r="H1859" s="2">
        <v>14812729</v>
      </c>
      <c r="I1859" s="2">
        <v>14812729</v>
      </c>
      <c r="J1859" s="2">
        <v>14812729</v>
      </c>
    </row>
    <row r="1860" spans="1:10" ht="16.5" hidden="1" customHeight="1">
      <c r="A1860" s="2">
        <v>1857</v>
      </c>
      <c r="C1860" s="2" t="s">
        <v>3412</v>
      </c>
      <c r="F1860" s="63" t="s">
        <v>68</v>
      </c>
      <c r="G1860" s="2">
        <v>1011141389</v>
      </c>
      <c r="H1860" s="2">
        <v>1011141389</v>
      </c>
      <c r="I1860" s="2">
        <v>1011141389</v>
      </c>
      <c r="J1860" s="2">
        <v>1011141389</v>
      </c>
    </row>
    <row r="1861" spans="1:10" ht="16.5" hidden="1" customHeight="1">
      <c r="A1861" s="2">
        <v>1858</v>
      </c>
      <c r="C1861" s="2" t="s">
        <v>3413</v>
      </c>
      <c r="F1861" s="63" t="s">
        <v>70</v>
      </c>
      <c r="G1861" s="2">
        <v>88136100</v>
      </c>
      <c r="H1861" s="2">
        <v>88136100</v>
      </c>
      <c r="I1861" s="2">
        <v>88136100</v>
      </c>
      <c r="J1861" s="2">
        <v>88136100</v>
      </c>
    </row>
    <row r="1862" spans="1:10" ht="16.5" hidden="1" customHeight="1">
      <c r="A1862" s="2">
        <v>1859</v>
      </c>
      <c r="C1862" s="2" t="s">
        <v>3414</v>
      </c>
      <c r="E1862" s="2" t="s">
        <v>25</v>
      </c>
      <c r="F1862" s="63" t="s">
        <v>3415</v>
      </c>
      <c r="G1862" s="2">
        <v>81753600</v>
      </c>
      <c r="H1862" s="2">
        <v>81753600</v>
      </c>
      <c r="I1862" s="2">
        <v>81753600</v>
      </c>
      <c r="J1862" s="2">
        <v>81753600</v>
      </c>
    </row>
    <row r="1863" spans="1:10" ht="16.5" hidden="1" customHeight="1">
      <c r="A1863" s="2">
        <v>1860</v>
      </c>
      <c r="C1863" s="2" t="s">
        <v>3416</v>
      </c>
      <c r="E1863" s="2" t="s">
        <v>25</v>
      </c>
      <c r="F1863" s="63" t="s">
        <v>3417</v>
      </c>
      <c r="G1863" s="2">
        <v>4081200</v>
      </c>
      <c r="H1863" s="2">
        <v>4081200</v>
      </c>
      <c r="I1863" s="2">
        <v>4081200</v>
      </c>
      <c r="J1863" s="2">
        <v>4081200</v>
      </c>
    </row>
    <row r="1864" spans="1:10" ht="16.5" hidden="1" customHeight="1">
      <c r="A1864" s="2">
        <v>1861</v>
      </c>
      <c r="C1864" s="2" t="s">
        <v>3418</v>
      </c>
      <c r="E1864" s="2" t="s">
        <v>25</v>
      </c>
      <c r="F1864" s="63" t="s">
        <v>3419</v>
      </c>
      <c r="G1864" s="2">
        <v>2301300</v>
      </c>
      <c r="H1864" s="2">
        <v>2301300</v>
      </c>
      <c r="I1864" s="2">
        <v>2301300</v>
      </c>
      <c r="J1864" s="2">
        <v>2301300</v>
      </c>
    </row>
    <row r="1865" spans="1:10" ht="16.5" hidden="1" customHeight="1">
      <c r="A1865" s="2">
        <v>1862</v>
      </c>
      <c r="C1865" s="2" t="s">
        <v>3420</v>
      </c>
      <c r="F1865" s="63" t="s">
        <v>78</v>
      </c>
      <c r="G1865" s="2">
        <v>61411300</v>
      </c>
      <c r="H1865" s="2">
        <v>61411300</v>
      </c>
      <c r="I1865" s="2">
        <v>61411300</v>
      </c>
      <c r="J1865" s="2">
        <v>61411300</v>
      </c>
    </row>
    <row r="1866" spans="1:10" ht="16.5" hidden="1" customHeight="1">
      <c r="A1866" s="2">
        <v>1863</v>
      </c>
      <c r="C1866" s="2" t="s">
        <v>3421</v>
      </c>
      <c r="E1866" s="2" t="s">
        <v>25</v>
      </c>
      <c r="F1866" s="63" t="s">
        <v>3422</v>
      </c>
      <c r="G1866" s="2">
        <v>56880100</v>
      </c>
      <c r="H1866" s="2">
        <v>56880100</v>
      </c>
      <c r="I1866" s="2">
        <v>56880100</v>
      </c>
      <c r="J1866" s="2">
        <v>56880100</v>
      </c>
    </row>
    <row r="1867" spans="1:10" ht="16.5" hidden="1" customHeight="1">
      <c r="A1867" s="2">
        <v>1864</v>
      </c>
      <c r="C1867" s="2" t="s">
        <v>3423</v>
      </c>
      <c r="E1867" s="2" t="s">
        <v>25</v>
      </c>
      <c r="F1867" s="63" t="s">
        <v>3424</v>
      </c>
      <c r="G1867" s="2">
        <v>2890900</v>
      </c>
      <c r="H1867" s="2">
        <v>2890900</v>
      </c>
      <c r="I1867" s="2">
        <v>2890900</v>
      </c>
      <c r="J1867" s="2">
        <v>2890900</v>
      </c>
    </row>
    <row r="1868" spans="1:10" ht="16.5" hidden="1" customHeight="1">
      <c r="A1868" s="2">
        <v>1865</v>
      </c>
      <c r="C1868" s="2" t="s">
        <v>3425</v>
      </c>
      <c r="E1868" s="2" t="s">
        <v>25</v>
      </c>
      <c r="F1868" s="63" t="s">
        <v>3426</v>
      </c>
      <c r="G1868" s="2">
        <v>1640300</v>
      </c>
      <c r="H1868" s="2">
        <v>1640300</v>
      </c>
      <c r="I1868" s="2">
        <v>1640300</v>
      </c>
      <c r="J1868" s="2">
        <v>1640300</v>
      </c>
    </row>
    <row r="1869" spans="1:10" ht="16.5" hidden="1" customHeight="1">
      <c r="A1869" s="2">
        <v>1866</v>
      </c>
      <c r="C1869" s="2" t="s">
        <v>3427</v>
      </c>
      <c r="F1869" s="63" t="s">
        <v>86</v>
      </c>
      <c r="G1869" s="2">
        <v>691299533</v>
      </c>
      <c r="H1869" s="2">
        <v>691299533</v>
      </c>
      <c r="I1869" s="2">
        <v>691299533</v>
      </c>
      <c r="J1869" s="2">
        <v>691299533</v>
      </c>
    </row>
    <row r="1870" spans="1:10" ht="16.5" hidden="1" customHeight="1">
      <c r="A1870" s="2">
        <v>1867</v>
      </c>
      <c r="C1870" s="2" t="s">
        <v>3428</v>
      </c>
      <c r="E1870" s="2" t="s">
        <v>25</v>
      </c>
      <c r="F1870" s="63" t="s">
        <v>3429</v>
      </c>
      <c r="G1870" s="2">
        <v>638870620</v>
      </c>
      <c r="H1870" s="2">
        <v>638870620</v>
      </c>
      <c r="I1870" s="2">
        <v>638870620</v>
      </c>
      <c r="J1870" s="2">
        <v>638870620</v>
      </c>
    </row>
    <row r="1871" spans="1:10" ht="16.5" hidden="1" customHeight="1">
      <c r="A1871" s="2">
        <v>1868</v>
      </c>
      <c r="C1871" s="2" t="s">
        <v>3430</v>
      </c>
      <c r="E1871" s="2" t="s">
        <v>25</v>
      </c>
      <c r="F1871" s="63" t="s">
        <v>3431</v>
      </c>
      <c r="G1871" s="2">
        <v>39339696</v>
      </c>
      <c r="H1871" s="2">
        <v>39339696</v>
      </c>
      <c r="I1871" s="2">
        <v>39339696</v>
      </c>
      <c r="J1871" s="2">
        <v>39339696</v>
      </c>
    </row>
    <row r="1872" spans="1:10" ht="16.5" hidden="1" customHeight="1">
      <c r="A1872" s="2">
        <v>1869</v>
      </c>
      <c r="C1872" s="2" t="s">
        <v>3432</v>
      </c>
      <c r="E1872" s="2" t="s">
        <v>25</v>
      </c>
      <c r="F1872" s="63" t="s">
        <v>3433</v>
      </c>
      <c r="G1872" s="2">
        <v>13089217</v>
      </c>
      <c r="H1872" s="2">
        <v>13089217</v>
      </c>
      <c r="I1872" s="2">
        <v>13089217</v>
      </c>
      <c r="J1872" s="2">
        <v>13089217</v>
      </c>
    </row>
    <row r="1873" spans="1:10" ht="16.5" hidden="1" customHeight="1">
      <c r="A1873" s="2">
        <v>1870</v>
      </c>
      <c r="C1873" s="2" t="s">
        <v>3434</v>
      </c>
      <c r="F1873" s="63" t="s">
        <v>92</v>
      </c>
      <c r="G1873" s="2">
        <v>27658200</v>
      </c>
      <c r="H1873" s="2">
        <v>27658200</v>
      </c>
      <c r="I1873" s="2">
        <v>27658200</v>
      </c>
      <c r="J1873" s="2">
        <v>27658200</v>
      </c>
    </row>
    <row r="1874" spans="1:10" ht="16.5" hidden="1" customHeight="1">
      <c r="A1874" s="2">
        <v>1871</v>
      </c>
      <c r="C1874" s="2" t="s">
        <v>3435</v>
      </c>
      <c r="E1874" s="2" t="s">
        <v>25</v>
      </c>
      <c r="F1874" s="63" t="s">
        <v>3436</v>
      </c>
      <c r="G1874" s="2">
        <v>25136600</v>
      </c>
      <c r="H1874" s="2">
        <v>25136600</v>
      </c>
      <c r="I1874" s="2">
        <v>25136600</v>
      </c>
      <c r="J1874" s="2">
        <v>25136600</v>
      </c>
    </row>
    <row r="1875" spans="1:10" ht="16.5" hidden="1" customHeight="1">
      <c r="A1875" s="2">
        <v>1872</v>
      </c>
      <c r="C1875" s="2" t="s">
        <v>3437</v>
      </c>
      <c r="E1875" s="2" t="s">
        <v>25</v>
      </c>
      <c r="F1875" s="63" t="s">
        <v>3438</v>
      </c>
      <c r="G1875" s="2">
        <v>1360500</v>
      </c>
      <c r="H1875" s="2">
        <v>1360500</v>
      </c>
      <c r="I1875" s="2">
        <v>1360500</v>
      </c>
      <c r="J1875" s="2">
        <v>1360500</v>
      </c>
    </row>
    <row r="1876" spans="1:10" ht="16.5" hidden="1" customHeight="1">
      <c r="A1876" s="2">
        <v>1873</v>
      </c>
      <c r="C1876" s="2" t="s">
        <v>3439</v>
      </c>
      <c r="E1876" s="2" t="s">
        <v>25</v>
      </c>
      <c r="F1876" s="63" t="s">
        <v>3440</v>
      </c>
      <c r="G1876" s="2">
        <v>1161100</v>
      </c>
      <c r="H1876" s="2">
        <v>1161100</v>
      </c>
      <c r="I1876" s="2">
        <v>1161100</v>
      </c>
      <c r="J1876" s="2">
        <v>1161100</v>
      </c>
    </row>
    <row r="1877" spans="1:10" ht="16.5" hidden="1" customHeight="1">
      <c r="A1877" s="2">
        <v>1874</v>
      </c>
      <c r="C1877" s="2" t="s">
        <v>3441</v>
      </c>
      <c r="F1877" s="63" t="s">
        <v>100</v>
      </c>
      <c r="G1877" s="2">
        <v>20788000</v>
      </c>
      <c r="H1877" s="2">
        <v>20788000</v>
      </c>
      <c r="I1877" s="2">
        <v>20788000</v>
      </c>
      <c r="J1877" s="2">
        <v>20788000</v>
      </c>
    </row>
    <row r="1878" spans="1:10" ht="16.5" hidden="1" customHeight="1">
      <c r="A1878" s="2">
        <v>1875</v>
      </c>
      <c r="C1878" s="2" t="s">
        <v>3442</v>
      </c>
      <c r="E1878" s="2" t="s">
        <v>25</v>
      </c>
      <c r="F1878" s="63" t="s">
        <v>3443</v>
      </c>
      <c r="G1878" s="2">
        <v>20509300</v>
      </c>
      <c r="H1878" s="2">
        <v>20509300</v>
      </c>
      <c r="I1878" s="2">
        <v>20509300</v>
      </c>
      <c r="J1878" s="2">
        <v>20509300</v>
      </c>
    </row>
    <row r="1879" spans="1:10" ht="16.5" hidden="1" customHeight="1">
      <c r="A1879" s="2">
        <v>1876</v>
      </c>
      <c r="C1879" s="2" t="s">
        <v>3444</v>
      </c>
      <c r="E1879" s="2" t="s">
        <v>25</v>
      </c>
      <c r="F1879" s="63" t="s">
        <v>3445</v>
      </c>
      <c r="G1879" s="2">
        <v>177700</v>
      </c>
      <c r="H1879" s="2">
        <v>177700</v>
      </c>
      <c r="I1879" s="2">
        <v>177700</v>
      </c>
      <c r="J1879" s="2">
        <v>177700</v>
      </c>
    </row>
    <row r="1880" spans="1:10" ht="16.5" hidden="1" customHeight="1">
      <c r="A1880" s="2">
        <v>1877</v>
      </c>
      <c r="C1880" s="2" t="s">
        <v>3446</v>
      </c>
      <c r="E1880" s="2" t="s">
        <v>25</v>
      </c>
      <c r="F1880" s="63" t="s">
        <v>3447</v>
      </c>
      <c r="G1880" s="2">
        <v>101000</v>
      </c>
      <c r="H1880" s="2">
        <v>101000</v>
      </c>
      <c r="I1880" s="2">
        <v>101000</v>
      </c>
      <c r="J1880" s="2">
        <v>101000</v>
      </c>
    </row>
    <row r="1881" spans="1:10" ht="16.5" hidden="1" customHeight="1">
      <c r="A1881" s="2">
        <v>1878</v>
      </c>
      <c r="C1881" s="2" t="s">
        <v>3448</v>
      </c>
      <c r="F1881" s="63" t="s">
        <v>108</v>
      </c>
      <c r="G1881" s="2">
        <v>20748000</v>
      </c>
      <c r="H1881" s="2">
        <v>20748000</v>
      </c>
      <c r="I1881" s="2">
        <v>20748000</v>
      </c>
      <c r="J1881" s="2">
        <v>20748000</v>
      </c>
    </row>
    <row r="1882" spans="1:10" ht="16.5" hidden="1" customHeight="1">
      <c r="A1882" s="2">
        <v>1879</v>
      </c>
      <c r="C1882" s="2" t="s">
        <v>3449</v>
      </c>
      <c r="E1882" s="2" t="s">
        <v>25</v>
      </c>
      <c r="F1882" s="63" t="s">
        <v>3450</v>
      </c>
      <c r="G1882" s="2">
        <v>18856500</v>
      </c>
      <c r="H1882" s="2">
        <v>18856500</v>
      </c>
      <c r="I1882" s="2">
        <v>18856500</v>
      </c>
      <c r="J1882" s="2">
        <v>18856500</v>
      </c>
    </row>
    <row r="1883" spans="1:10" ht="16.5" hidden="1" customHeight="1">
      <c r="A1883" s="2">
        <v>1880</v>
      </c>
      <c r="C1883" s="2" t="s">
        <v>3451</v>
      </c>
      <c r="E1883" s="2" t="s">
        <v>25</v>
      </c>
      <c r="F1883" s="63" t="s">
        <v>3452</v>
      </c>
      <c r="G1883" s="2">
        <v>1020600</v>
      </c>
      <c r="H1883" s="2">
        <v>1020600</v>
      </c>
      <c r="I1883" s="2">
        <v>1020600</v>
      </c>
      <c r="J1883" s="2">
        <v>1020600</v>
      </c>
    </row>
    <row r="1884" spans="1:10" ht="16.5" hidden="1" customHeight="1">
      <c r="A1884" s="2">
        <v>1881</v>
      </c>
      <c r="C1884" s="2" t="s">
        <v>3453</v>
      </c>
      <c r="E1884" s="2" t="s">
        <v>25</v>
      </c>
      <c r="F1884" s="63" t="s">
        <v>3454</v>
      </c>
      <c r="G1884" s="2">
        <v>870900</v>
      </c>
      <c r="H1884" s="2">
        <v>870900</v>
      </c>
      <c r="I1884" s="2">
        <v>870900</v>
      </c>
      <c r="J1884" s="2">
        <v>870900</v>
      </c>
    </row>
    <row r="1885" spans="1:10" ht="16.5" hidden="1" customHeight="1">
      <c r="A1885" s="2">
        <v>1882</v>
      </c>
      <c r="C1885" s="2" t="s">
        <v>3455</v>
      </c>
      <c r="F1885" s="63" t="s">
        <v>116</v>
      </c>
      <c r="G1885" s="2">
        <v>3465200</v>
      </c>
      <c r="H1885" s="2">
        <v>3465200</v>
      </c>
      <c r="I1885" s="2">
        <v>3465200</v>
      </c>
      <c r="J1885" s="2">
        <v>3465200</v>
      </c>
    </row>
    <row r="1886" spans="1:10" ht="16.5" hidden="1" customHeight="1">
      <c r="A1886" s="2">
        <v>1883</v>
      </c>
      <c r="C1886" s="2" t="s">
        <v>3456</v>
      </c>
      <c r="E1886" s="2" t="s">
        <v>25</v>
      </c>
      <c r="F1886" s="63" t="s">
        <v>3457</v>
      </c>
      <c r="G1886" s="2">
        <v>3149600</v>
      </c>
      <c r="H1886" s="2">
        <v>3149600</v>
      </c>
      <c r="I1886" s="2">
        <v>3149600</v>
      </c>
      <c r="J1886" s="2">
        <v>3149600</v>
      </c>
    </row>
    <row r="1887" spans="1:10" ht="16.5" hidden="1" customHeight="1">
      <c r="A1887" s="2">
        <v>1884</v>
      </c>
      <c r="C1887" s="2" t="s">
        <v>3458</v>
      </c>
      <c r="E1887" s="2" t="s">
        <v>25</v>
      </c>
      <c r="F1887" s="63" t="s">
        <v>3459</v>
      </c>
      <c r="G1887" s="2">
        <v>170200</v>
      </c>
      <c r="H1887" s="2">
        <v>170200</v>
      </c>
      <c r="I1887" s="2">
        <v>170200</v>
      </c>
      <c r="J1887" s="2">
        <v>170200</v>
      </c>
    </row>
    <row r="1888" spans="1:10" ht="16.5" hidden="1" customHeight="1">
      <c r="A1888" s="2">
        <v>1885</v>
      </c>
      <c r="C1888" s="2" t="s">
        <v>3460</v>
      </c>
      <c r="E1888" s="2" t="s">
        <v>25</v>
      </c>
      <c r="F1888" s="63" t="s">
        <v>3461</v>
      </c>
      <c r="G1888" s="2">
        <v>145400</v>
      </c>
      <c r="H1888" s="2">
        <v>145400</v>
      </c>
      <c r="I1888" s="2">
        <v>145400</v>
      </c>
      <c r="J1888" s="2">
        <v>145400</v>
      </c>
    </row>
    <row r="1889" spans="1:10" ht="16.5" hidden="1" customHeight="1">
      <c r="A1889" s="2">
        <v>1886</v>
      </c>
      <c r="C1889" s="2" t="s">
        <v>3462</v>
      </c>
      <c r="F1889" s="63" t="s">
        <v>124</v>
      </c>
      <c r="G1889" s="2">
        <v>3465200</v>
      </c>
      <c r="H1889" s="2">
        <v>3465200</v>
      </c>
      <c r="I1889" s="2">
        <v>3465200</v>
      </c>
      <c r="J1889" s="2">
        <v>3465200</v>
      </c>
    </row>
    <row r="1890" spans="1:10" ht="16.5" hidden="1" customHeight="1">
      <c r="A1890" s="2">
        <v>1887</v>
      </c>
      <c r="C1890" s="2" t="s">
        <v>3463</v>
      </c>
      <c r="E1890" s="2" t="s">
        <v>25</v>
      </c>
      <c r="F1890" s="63" t="s">
        <v>3464</v>
      </c>
      <c r="G1890" s="2">
        <v>3149600</v>
      </c>
      <c r="H1890" s="2">
        <v>3149600</v>
      </c>
      <c r="I1890" s="2">
        <v>3149600</v>
      </c>
      <c r="J1890" s="2">
        <v>3149600</v>
      </c>
    </row>
    <row r="1891" spans="1:10" ht="16.5" hidden="1" customHeight="1">
      <c r="A1891" s="2">
        <v>1888</v>
      </c>
      <c r="C1891" s="2" t="s">
        <v>3465</v>
      </c>
      <c r="E1891" s="2" t="s">
        <v>25</v>
      </c>
      <c r="F1891" s="63" t="s">
        <v>3466</v>
      </c>
      <c r="G1891" s="2">
        <v>170200</v>
      </c>
      <c r="H1891" s="2">
        <v>170200</v>
      </c>
      <c r="I1891" s="2">
        <v>170200</v>
      </c>
      <c r="J1891" s="2">
        <v>170200</v>
      </c>
    </row>
    <row r="1892" spans="1:10" ht="16.5" hidden="1" customHeight="1">
      <c r="A1892" s="2">
        <v>1889</v>
      </c>
      <c r="C1892" s="2" t="s">
        <v>3467</v>
      </c>
      <c r="E1892" s="2" t="s">
        <v>25</v>
      </c>
      <c r="F1892" s="63" t="s">
        <v>3468</v>
      </c>
      <c r="G1892" s="2">
        <v>145400</v>
      </c>
      <c r="H1892" s="2">
        <v>145400</v>
      </c>
      <c r="I1892" s="2">
        <v>145400</v>
      </c>
      <c r="J1892" s="2">
        <v>145400</v>
      </c>
    </row>
    <row r="1893" spans="1:10" ht="16.5" hidden="1" customHeight="1">
      <c r="A1893" s="2">
        <v>1890</v>
      </c>
      <c r="C1893" s="2" t="s">
        <v>3469</v>
      </c>
      <c r="F1893" s="63" t="s">
        <v>132</v>
      </c>
      <c r="G1893" s="2">
        <v>6921900</v>
      </c>
      <c r="H1893" s="2">
        <v>6921900</v>
      </c>
      <c r="I1893" s="2">
        <v>6921900</v>
      </c>
      <c r="J1893" s="2">
        <v>6921900</v>
      </c>
    </row>
    <row r="1894" spans="1:10" ht="16.5" hidden="1" customHeight="1">
      <c r="A1894" s="2">
        <v>1891</v>
      </c>
      <c r="C1894" s="2" t="s">
        <v>3470</v>
      </c>
      <c r="E1894" s="2" t="s">
        <v>25</v>
      </c>
      <c r="F1894" s="63" t="s">
        <v>3471</v>
      </c>
      <c r="G1894" s="2">
        <v>6291000</v>
      </c>
      <c r="H1894" s="2">
        <v>6291000</v>
      </c>
      <c r="I1894" s="2">
        <v>6291000</v>
      </c>
      <c r="J1894" s="2">
        <v>6291000</v>
      </c>
    </row>
    <row r="1895" spans="1:10" ht="16.5" hidden="1" customHeight="1">
      <c r="A1895" s="2">
        <v>1892</v>
      </c>
      <c r="C1895" s="2" t="s">
        <v>3472</v>
      </c>
      <c r="E1895" s="2" t="s">
        <v>25</v>
      </c>
      <c r="F1895" s="63" t="s">
        <v>3473</v>
      </c>
      <c r="G1895" s="2">
        <v>340300</v>
      </c>
      <c r="H1895" s="2">
        <v>340300</v>
      </c>
      <c r="I1895" s="2">
        <v>340300</v>
      </c>
      <c r="J1895" s="2">
        <v>340300</v>
      </c>
    </row>
    <row r="1896" spans="1:10" ht="16.5" hidden="1" customHeight="1">
      <c r="A1896" s="2">
        <v>1893</v>
      </c>
      <c r="C1896" s="2" t="s">
        <v>3474</v>
      </c>
      <c r="E1896" s="2" t="s">
        <v>25</v>
      </c>
      <c r="F1896" s="63" t="s">
        <v>3475</v>
      </c>
      <c r="G1896" s="2">
        <v>290600</v>
      </c>
      <c r="H1896" s="2">
        <v>290600</v>
      </c>
      <c r="I1896" s="2">
        <v>290600</v>
      </c>
      <c r="J1896" s="2">
        <v>290600</v>
      </c>
    </row>
    <row r="1897" spans="1:10" ht="16.5" hidden="1" customHeight="1">
      <c r="A1897" s="2">
        <v>1894</v>
      </c>
      <c r="C1897" s="2" t="s">
        <v>3476</v>
      </c>
      <c r="F1897" s="63" t="s">
        <v>3477</v>
      </c>
      <c r="G1897" s="2">
        <v>80061556</v>
      </c>
      <c r="H1897" s="2">
        <v>80061556</v>
      </c>
      <c r="I1897" s="2">
        <v>80061556</v>
      </c>
      <c r="J1897" s="2">
        <v>80061556</v>
      </c>
    </row>
    <row r="1898" spans="1:10" ht="16.5" hidden="1" customHeight="1">
      <c r="A1898" s="2">
        <v>1895</v>
      </c>
      <c r="C1898" s="2" t="s">
        <v>3478</v>
      </c>
      <c r="E1898" s="2" t="s">
        <v>25</v>
      </c>
      <c r="F1898" s="63" t="s">
        <v>3479</v>
      </c>
      <c r="G1898" s="2">
        <v>73770087</v>
      </c>
      <c r="H1898" s="2">
        <v>73770087</v>
      </c>
      <c r="I1898" s="2">
        <v>73770087</v>
      </c>
      <c r="J1898" s="2">
        <v>73770087</v>
      </c>
    </row>
    <row r="1899" spans="1:10" ht="16.5" hidden="1" customHeight="1">
      <c r="A1899" s="2">
        <v>1896</v>
      </c>
      <c r="C1899" s="2" t="s">
        <v>3480</v>
      </c>
      <c r="E1899" s="2" t="s">
        <v>25</v>
      </c>
      <c r="F1899" s="63" t="s">
        <v>3481</v>
      </c>
      <c r="G1899" s="2">
        <v>4720763</v>
      </c>
      <c r="H1899" s="2">
        <v>4720763</v>
      </c>
      <c r="I1899" s="2">
        <v>4720763</v>
      </c>
      <c r="J1899" s="2">
        <v>4720763</v>
      </c>
    </row>
    <row r="1900" spans="1:10" ht="16.5" hidden="1" customHeight="1">
      <c r="A1900" s="2">
        <v>1897</v>
      </c>
      <c r="C1900" s="2" t="s">
        <v>3482</v>
      </c>
      <c r="E1900" s="2" t="s">
        <v>25</v>
      </c>
      <c r="F1900" s="63" t="s">
        <v>3483</v>
      </c>
      <c r="G1900" s="2">
        <v>1570706</v>
      </c>
      <c r="H1900" s="2">
        <v>1570706</v>
      </c>
      <c r="I1900" s="2">
        <v>1570706</v>
      </c>
      <c r="J1900" s="2">
        <v>1570706</v>
      </c>
    </row>
    <row r="1901" spans="1:10" ht="16.5" hidden="1" customHeight="1">
      <c r="A1901" s="2">
        <v>1898</v>
      </c>
      <c r="C1901" s="2" t="s">
        <v>3484</v>
      </c>
      <c r="F1901" s="63" t="s">
        <v>3485</v>
      </c>
      <c r="G1901" s="2">
        <v>7186400</v>
      </c>
      <c r="H1901" s="2">
        <v>7186400</v>
      </c>
      <c r="I1901" s="2">
        <v>7186400</v>
      </c>
      <c r="J1901" s="2">
        <v>7186400</v>
      </c>
    </row>
    <row r="1902" spans="1:10" ht="16.5" hidden="1" customHeight="1">
      <c r="A1902" s="2">
        <v>1899</v>
      </c>
      <c r="C1902" s="2" t="s">
        <v>3486</v>
      </c>
      <c r="F1902" s="63" t="s">
        <v>78</v>
      </c>
      <c r="G1902" s="2">
        <v>6897800</v>
      </c>
      <c r="H1902" s="2">
        <v>6897800</v>
      </c>
      <c r="I1902" s="2">
        <v>6897800</v>
      </c>
      <c r="J1902" s="2">
        <v>6897800</v>
      </c>
    </row>
    <row r="1903" spans="1:10" ht="16.5" hidden="1" customHeight="1">
      <c r="A1903" s="2">
        <v>1900</v>
      </c>
      <c r="C1903" s="2" t="s">
        <v>3487</v>
      </c>
      <c r="E1903" s="2" t="s">
        <v>25</v>
      </c>
      <c r="F1903" s="63" t="s">
        <v>3488</v>
      </c>
      <c r="G1903" s="2">
        <v>6897800</v>
      </c>
      <c r="H1903" s="2">
        <v>6897800</v>
      </c>
      <c r="I1903" s="2">
        <v>6897800</v>
      </c>
      <c r="J1903" s="2">
        <v>6897800</v>
      </c>
    </row>
    <row r="1904" spans="1:10" ht="16.5" hidden="1" customHeight="1">
      <c r="A1904" s="2">
        <v>1901</v>
      </c>
      <c r="C1904" s="2" t="s">
        <v>3489</v>
      </c>
      <c r="F1904" s="63" t="s">
        <v>100</v>
      </c>
      <c r="G1904" s="2">
        <v>288600</v>
      </c>
      <c r="H1904" s="2">
        <v>288600</v>
      </c>
      <c r="I1904" s="2">
        <v>288600</v>
      </c>
      <c r="J1904" s="2">
        <v>288600</v>
      </c>
    </row>
    <row r="1905" spans="1:10" ht="16.5" hidden="1" customHeight="1">
      <c r="A1905" s="2">
        <v>1902</v>
      </c>
      <c r="C1905" s="2" t="s">
        <v>3490</v>
      </c>
      <c r="E1905" s="2" t="s">
        <v>25</v>
      </c>
      <c r="F1905" s="63" t="s">
        <v>3491</v>
      </c>
      <c r="G1905" s="2">
        <v>288600</v>
      </c>
      <c r="H1905" s="2">
        <v>288600</v>
      </c>
      <c r="I1905" s="2">
        <v>288600</v>
      </c>
      <c r="J1905" s="2">
        <v>288600</v>
      </c>
    </row>
    <row r="1906" spans="1:10" ht="16.5" hidden="1" customHeight="1">
      <c r="A1906" s="2">
        <v>1903</v>
      </c>
      <c r="C1906" s="2" t="s">
        <v>3492</v>
      </c>
      <c r="F1906" s="63" t="s">
        <v>3493</v>
      </c>
      <c r="G1906" s="2">
        <v>22431222</v>
      </c>
      <c r="H1906" s="2">
        <v>22431222</v>
      </c>
      <c r="I1906" s="2">
        <v>22431222</v>
      </c>
      <c r="J1906" s="2">
        <v>22431222</v>
      </c>
    </row>
    <row r="1907" spans="1:10" ht="16.5" hidden="1" customHeight="1">
      <c r="A1907" s="2">
        <v>1904</v>
      </c>
      <c r="C1907" s="2" t="s">
        <v>3494</v>
      </c>
      <c r="F1907" s="63" t="s">
        <v>3405</v>
      </c>
      <c r="G1907" s="2">
        <v>22431222</v>
      </c>
      <c r="H1907" s="2">
        <v>22431222</v>
      </c>
      <c r="I1907" s="2">
        <v>22431222</v>
      </c>
      <c r="J1907" s="2">
        <v>22431222</v>
      </c>
    </row>
    <row r="1908" spans="1:10" ht="16.5" hidden="1" customHeight="1">
      <c r="A1908" s="2">
        <v>1905</v>
      </c>
      <c r="C1908" s="2" t="s">
        <v>3495</v>
      </c>
      <c r="F1908" s="63" t="s">
        <v>147</v>
      </c>
      <c r="G1908" s="2">
        <v>13730860</v>
      </c>
      <c r="H1908" s="2">
        <v>13730860</v>
      </c>
      <c r="I1908" s="2">
        <v>13730860</v>
      </c>
      <c r="J1908" s="2">
        <v>13730860</v>
      </c>
    </row>
    <row r="1909" spans="1:10" ht="16.5" hidden="1" customHeight="1">
      <c r="A1909" s="2">
        <v>1906</v>
      </c>
      <c r="C1909" s="2" t="s">
        <v>3496</v>
      </c>
      <c r="E1909" s="2" t="s">
        <v>25</v>
      </c>
      <c r="F1909" s="63" t="s">
        <v>3497</v>
      </c>
      <c r="G1909" s="2">
        <v>13730860</v>
      </c>
      <c r="H1909" s="2">
        <v>13730860</v>
      </c>
      <c r="I1909" s="2">
        <v>13730860</v>
      </c>
      <c r="J1909" s="2">
        <v>13730860</v>
      </c>
    </row>
    <row r="1910" spans="1:10" ht="16.5" hidden="1" customHeight="1">
      <c r="A1910" s="2">
        <v>1907</v>
      </c>
      <c r="C1910" s="2" t="s">
        <v>3498</v>
      </c>
      <c r="F1910" s="63" t="s">
        <v>850</v>
      </c>
      <c r="G1910" s="2">
        <v>6869510</v>
      </c>
      <c r="H1910" s="2">
        <v>6869510</v>
      </c>
      <c r="I1910" s="2">
        <v>6869510</v>
      </c>
      <c r="J1910" s="2">
        <v>6869510</v>
      </c>
    </row>
    <row r="1911" spans="1:10" ht="16.5" hidden="1" customHeight="1">
      <c r="A1911" s="2">
        <v>1908</v>
      </c>
      <c r="C1911" s="2" t="s">
        <v>3499</v>
      </c>
      <c r="E1911" s="2" t="s">
        <v>25</v>
      </c>
      <c r="F1911" s="63" t="s">
        <v>3500</v>
      </c>
      <c r="G1911" s="2">
        <v>6869510</v>
      </c>
      <c r="H1911" s="2">
        <v>6869510</v>
      </c>
      <c r="I1911" s="2">
        <v>6869510</v>
      </c>
      <c r="J1911" s="2">
        <v>6869510</v>
      </c>
    </row>
    <row r="1912" spans="1:10" ht="16.5" hidden="1" customHeight="1">
      <c r="A1912" s="2">
        <v>1909</v>
      </c>
      <c r="C1912" s="2" t="s">
        <v>3501</v>
      </c>
      <c r="F1912" s="63" t="s">
        <v>157</v>
      </c>
      <c r="G1912" s="2">
        <v>1830852</v>
      </c>
      <c r="H1912" s="2">
        <v>1830852</v>
      </c>
      <c r="I1912" s="2">
        <v>1830852</v>
      </c>
      <c r="J1912" s="2">
        <v>1830852</v>
      </c>
    </row>
    <row r="1913" spans="1:10" ht="16.5" hidden="1" customHeight="1">
      <c r="A1913" s="2">
        <v>1910</v>
      </c>
      <c r="C1913" s="2" t="s">
        <v>3502</v>
      </c>
      <c r="E1913" s="2" t="s">
        <v>25</v>
      </c>
      <c r="F1913" s="63" t="s">
        <v>3503</v>
      </c>
      <c r="G1913" s="2">
        <v>1830852</v>
      </c>
      <c r="H1913" s="2">
        <v>1830852</v>
      </c>
      <c r="I1913" s="2">
        <v>1830852</v>
      </c>
      <c r="J1913" s="2">
        <v>1830852</v>
      </c>
    </row>
    <row r="1914" spans="1:10" ht="16.5" hidden="1" customHeight="1">
      <c r="A1914" s="2">
        <v>1911</v>
      </c>
      <c r="C1914" s="2" t="s">
        <v>3504</v>
      </c>
      <c r="F1914" s="63" t="s">
        <v>3259</v>
      </c>
      <c r="G1914" s="2">
        <v>145145411.34</v>
      </c>
      <c r="H1914" s="2">
        <v>145145411.34</v>
      </c>
      <c r="I1914" s="2">
        <v>145145411.34</v>
      </c>
      <c r="J1914" s="2">
        <v>145145411.34</v>
      </c>
    </row>
    <row r="1915" spans="1:10" ht="16.5" hidden="1" customHeight="1">
      <c r="A1915" s="2">
        <v>1912</v>
      </c>
      <c r="C1915" s="2" t="s">
        <v>3505</v>
      </c>
      <c r="F1915" s="63" t="s">
        <v>3261</v>
      </c>
      <c r="G1915" s="2">
        <v>5680243.4900000002</v>
      </c>
      <c r="H1915" s="2">
        <v>5680243.4900000002</v>
      </c>
      <c r="I1915" s="2">
        <v>5680243.4900000002</v>
      </c>
      <c r="J1915" s="2">
        <v>5680243.4900000002</v>
      </c>
    </row>
    <row r="1916" spans="1:10" ht="16.5" hidden="1" customHeight="1">
      <c r="A1916" s="2">
        <v>1913</v>
      </c>
      <c r="C1916" s="2" t="s">
        <v>3506</v>
      </c>
      <c r="F1916" s="63" t="s">
        <v>3263</v>
      </c>
      <c r="G1916" s="2">
        <v>5680243.4900000002</v>
      </c>
      <c r="H1916" s="2">
        <v>5680243.4900000002</v>
      </c>
      <c r="I1916" s="2">
        <v>5680243.4900000002</v>
      </c>
      <c r="J1916" s="2">
        <v>5680243.4900000002</v>
      </c>
    </row>
    <row r="1917" spans="1:10" ht="16.5" hidden="1" customHeight="1">
      <c r="A1917" s="2">
        <v>1914</v>
      </c>
      <c r="C1917" s="2" t="s">
        <v>3507</v>
      </c>
      <c r="F1917" s="63" t="s">
        <v>3265</v>
      </c>
      <c r="G1917" s="2">
        <v>5680243.4900000002</v>
      </c>
      <c r="H1917" s="2">
        <v>5680243.4900000002</v>
      </c>
      <c r="I1917" s="2">
        <v>5680243.4900000002</v>
      </c>
      <c r="J1917" s="2">
        <v>5680243.4900000002</v>
      </c>
    </row>
    <row r="1918" spans="1:10" ht="16.5" hidden="1" customHeight="1">
      <c r="A1918" s="2">
        <v>1915</v>
      </c>
      <c r="C1918" s="2" t="s">
        <v>3508</v>
      </c>
      <c r="F1918" s="63" t="s">
        <v>3267</v>
      </c>
      <c r="G1918" s="2">
        <v>5680243.4900000002</v>
      </c>
      <c r="H1918" s="2">
        <v>5680243.4900000002</v>
      </c>
      <c r="I1918" s="2">
        <v>5680243.4900000002</v>
      </c>
      <c r="J1918" s="2">
        <v>5680243.4900000002</v>
      </c>
    </row>
    <row r="1919" spans="1:10" ht="16.5" hidden="1" customHeight="1">
      <c r="A1919" s="2">
        <v>1916</v>
      </c>
      <c r="C1919" s="2" t="s">
        <v>3509</v>
      </c>
      <c r="E1919" s="2" t="s">
        <v>25</v>
      </c>
      <c r="F1919" s="63" t="s">
        <v>3269</v>
      </c>
      <c r="G1919" s="2">
        <v>5680243.4900000002</v>
      </c>
      <c r="H1919" s="2">
        <v>5680243.4900000002</v>
      </c>
      <c r="I1919" s="2">
        <v>5680243.4900000002</v>
      </c>
      <c r="J1919" s="2">
        <v>5680243.4900000002</v>
      </c>
    </row>
    <row r="1920" spans="1:10" ht="16.5" hidden="1" customHeight="1">
      <c r="A1920" s="2">
        <v>1917</v>
      </c>
      <c r="C1920" s="2" t="s">
        <v>3510</v>
      </c>
      <c r="F1920" s="63" t="s">
        <v>3271</v>
      </c>
      <c r="G1920" s="2">
        <v>139465167.84999999</v>
      </c>
      <c r="H1920" s="2">
        <v>139465167.84999999</v>
      </c>
      <c r="I1920" s="2">
        <v>139465167.84999999</v>
      </c>
      <c r="J1920" s="2">
        <v>139465167.84999999</v>
      </c>
    </row>
    <row r="1921" spans="1:10" ht="16.5" hidden="1" customHeight="1">
      <c r="A1921" s="2">
        <v>1918</v>
      </c>
      <c r="C1921" s="2" t="s">
        <v>3511</v>
      </c>
      <c r="F1921" s="63" t="s">
        <v>3273</v>
      </c>
      <c r="G1921" s="2">
        <v>91518282</v>
      </c>
      <c r="H1921" s="2">
        <v>91518282</v>
      </c>
      <c r="I1921" s="2">
        <v>91518282</v>
      </c>
      <c r="J1921" s="2">
        <v>91518282</v>
      </c>
    </row>
    <row r="1922" spans="1:10" ht="16.5" hidden="1" customHeight="1">
      <c r="A1922" s="2">
        <v>1919</v>
      </c>
      <c r="C1922" s="2" t="s">
        <v>3512</v>
      </c>
      <c r="E1922" s="2" t="s">
        <v>25</v>
      </c>
      <c r="F1922" s="63" t="s">
        <v>3275</v>
      </c>
      <c r="G1922" s="2">
        <v>91518282</v>
      </c>
      <c r="H1922" s="2">
        <v>91518282</v>
      </c>
      <c r="I1922" s="2">
        <v>91518282</v>
      </c>
      <c r="J1922" s="2">
        <v>91518282</v>
      </c>
    </row>
    <row r="1923" spans="1:10" ht="16.5" hidden="1" customHeight="1">
      <c r="A1923" s="2">
        <v>1920</v>
      </c>
      <c r="C1923" s="2" t="s">
        <v>3513</v>
      </c>
      <c r="F1923" s="63" t="s">
        <v>165</v>
      </c>
      <c r="G1923" s="2">
        <v>9060885.8499999996</v>
      </c>
      <c r="H1923" s="2">
        <v>9060885.8499999996</v>
      </c>
      <c r="I1923" s="2">
        <v>9060885.8499999996</v>
      </c>
      <c r="J1923" s="2">
        <v>9060885.8499999996</v>
      </c>
    </row>
    <row r="1924" spans="1:10" ht="16.5" hidden="1" customHeight="1">
      <c r="A1924" s="2">
        <v>1921</v>
      </c>
      <c r="C1924" s="2" t="s">
        <v>3514</v>
      </c>
      <c r="E1924" s="2" t="s">
        <v>25</v>
      </c>
      <c r="F1924" s="63" t="s">
        <v>3515</v>
      </c>
      <c r="G1924" s="2">
        <v>9060885.8499999996</v>
      </c>
      <c r="H1924" s="2">
        <v>9060885.8499999996</v>
      </c>
      <c r="I1924" s="2">
        <v>9060885.8499999996</v>
      </c>
      <c r="J1924" s="2">
        <v>9060885.8499999996</v>
      </c>
    </row>
    <row r="1925" spans="1:10" ht="16.5" hidden="1" customHeight="1">
      <c r="A1925" s="2">
        <v>1922</v>
      </c>
      <c r="C1925" s="2" t="s">
        <v>3516</v>
      </c>
      <c r="F1925" s="63" t="s">
        <v>165</v>
      </c>
      <c r="G1925" s="2">
        <v>11394000</v>
      </c>
      <c r="H1925" s="2">
        <v>11394000</v>
      </c>
      <c r="I1925" s="2">
        <v>11394000</v>
      </c>
      <c r="J1925" s="2">
        <v>11394000</v>
      </c>
    </row>
    <row r="1926" spans="1:10" ht="16.5" hidden="1" customHeight="1">
      <c r="A1926" s="2">
        <v>1923</v>
      </c>
      <c r="C1926" s="2" t="s">
        <v>3517</v>
      </c>
      <c r="E1926" s="2" t="s">
        <v>25</v>
      </c>
      <c r="F1926" s="63" t="s">
        <v>3515</v>
      </c>
      <c r="G1926" s="2">
        <v>6600000</v>
      </c>
      <c r="H1926" s="2">
        <v>6600000</v>
      </c>
      <c r="I1926" s="2">
        <v>6600000</v>
      </c>
      <c r="J1926" s="2">
        <v>6600000</v>
      </c>
    </row>
    <row r="1927" spans="1:10" ht="16.5" hidden="1" customHeight="1">
      <c r="A1927" s="2">
        <v>1924</v>
      </c>
      <c r="C1927" s="2" t="s">
        <v>3518</v>
      </c>
      <c r="E1927" s="2" t="s">
        <v>37</v>
      </c>
      <c r="F1927" s="63" t="s">
        <v>3519</v>
      </c>
      <c r="G1927" s="2">
        <v>4794000</v>
      </c>
      <c r="H1927" s="2">
        <v>4794000</v>
      </c>
      <c r="I1927" s="2">
        <v>4794000</v>
      </c>
      <c r="J1927" s="2">
        <v>4794000</v>
      </c>
    </row>
    <row r="1928" spans="1:10" ht="16.5" hidden="1" customHeight="1">
      <c r="A1928" s="2">
        <v>1925</v>
      </c>
      <c r="C1928" s="2" t="s">
        <v>3520</v>
      </c>
      <c r="F1928" s="63" t="s">
        <v>365</v>
      </c>
      <c r="G1928" s="2">
        <v>20000000</v>
      </c>
      <c r="H1928" s="2">
        <v>20000000</v>
      </c>
      <c r="I1928" s="2">
        <v>20000000</v>
      </c>
      <c r="J1928" s="2">
        <v>20000000</v>
      </c>
    </row>
    <row r="1929" spans="1:10" ht="16.5" hidden="1" customHeight="1">
      <c r="A1929" s="2">
        <v>1926</v>
      </c>
      <c r="C1929" s="2" t="s">
        <v>3521</v>
      </c>
      <c r="E1929" s="2" t="s">
        <v>25</v>
      </c>
      <c r="F1929" s="63" t="s">
        <v>3522</v>
      </c>
      <c r="G1929" s="2">
        <v>20000000</v>
      </c>
      <c r="H1929" s="2">
        <v>20000000</v>
      </c>
      <c r="I1929" s="2">
        <v>20000000</v>
      </c>
      <c r="J1929" s="2">
        <v>20000000</v>
      </c>
    </row>
    <row r="1930" spans="1:10" ht="16.5" hidden="1" customHeight="1">
      <c r="A1930" s="2">
        <v>1927</v>
      </c>
      <c r="C1930" s="2" t="s">
        <v>3523</v>
      </c>
      <c r="F1930" s="63" t="s">
        <v>365</v>
      </c>
      <c r="G1930" s="2">
        <v>7492000</v>
      </c>
      <c r="H1930" s="2">
        <v>7492000</v>
      </c>
      <c r="I1930" s="2">
        <v>7492000</v>
      </c>
      <c r="J1930" s="2">
        <v>7492000</v>
      </c>
    </row>
    <row r="1931" spans="1:10" ht="16.5" hidden="1" customHeight="1">
      <c r="A1931" s="2">
        <v>1928</v>
      </c>
      <c r="C1931" s="2" t="s">
        <v>3524</v>
      </c>
      <c r="E1931" s="2" t="s">
        <v>25</v>
      </c>
      <c r="F1931" s="63" t="s">
        <v>3522</v>
      </c>
      <c r="G1931" s="2">
        <v>7492000</v>
      </c>
      <c r="H1931" s="2">
        <v>7492000</v>
      </c>
      <c r="I1931" s="2">
        <v>7492000</v>
      </c>
      <c r="J1931" s="2">
        <v>7492000</v>
      </c>
    </row>
    <row r="1932" spans="1:10" ht="16.5" hidden="1" customHeight="1">
      <c r="A1932" s="2">
        <v>1929</v>
      </c>
      <c r="C1932" s="2" t="s">
        <v>3525</v>
      </c>
      <c r="F1932" s="63" t="s">
        <v>3526</v>
      </c>
      <c r="G1932" s="2">
        <v>683100</v>
      </c>
      <c r="H1932" s="2">
        <v>683100</v>
      </c>
      <c r="I1932" s="2">
        <v>683100</v>
      </c>
      <c r="J1932" s="2">
        <v>683100</v>
      </c>
    </row>
    <row r="1933" spans="1:10" ht="16.5" hidden="1" customHeight="1">
      <c r="A1933" s="2">
        <v>1930</v>
      </c>
      <c r="C1933" s="2" t="s">
        <v>3527</v>
      </c>
      <c r="F1933" s="63" t="s">
        <v>3528</v>
      </c>
      <c r="G1933" s="2">
        <v>683100</v>
      </c>
      <c r="H1933" s="2">
        <v>683100</v>
      </c>
      <c r="I1933" s="2">
        <v>683100</v>
      </c>
      <c r="J1933" s="2">
        <v>683100</v>
      </c>
    </row>
    <row r="1934" spans="1:10" ht="16.5" hidden="1" customHeight="1">
      <c r="A1934" s="2">
        <v>1931</v>
      </c>
      <c r="C1934" s="2" t="s">
        <v>3529</v>
      </c>
      <c r="F1934" s="63" t="s">
        <v>3530</v>
      </c>
      <c r="G1934" s="2">
        <v>683100</v>
      </c>
      <c r="H1934" s="2">
        <v>683100</v>
      </c>
      <c r="I1934" s="2">
        <v>683100</v>
      </c>
      <c r="J1934" s="2">
        <v>683100</v>
      </c>
    </row>
    <row r="1935" spans="1:10" ht="16.5" hidden="1" customHeight="1">
      <c r="A1935" s="2">
        <v>1932</v>
      </c>
      <c r="C1935" s="2" t="s">
        <v>3531</v>
      </c>
      <c r="E1935" s="2" t="s">
        <v>25</v>
      </c>
      <c r="F1935" s="63" t="s">
        <v>3532</v>
      </c>
      <c r="G1935" s="2">
        <v>683100</v>
      </c>
      <c r="H1935" s="2">
        <v>683100</v>
      </c>
      <c r="I1935" s="2">
        <v>683100</v>
      </c>
      <c r="J1935" s="2">
        <v>683100</v>
      </c>
    </row>
    <row r="1936" spans="1:10" ht="16.5" hidden="1" customHeight="1">
      <c r="A1936" s="2">
        <v>1933</v>
      </c>
      <c r="C1936" s="2" t="s">
        <v>3533</v>
      </c>
      <c r="F1936" s="63" t="s">
        <v>13</v>
      </c>
      <c r="G1936" s="2">
        <v>1113175603.23</v>
      </c>
      <c r="H1936" s="2">
        <v>1113175603.23</v>
      </c>
      <c r="I1936" s="2">
        <v>1113175603.23</v>
      </c>
      <c r="J1936" s="2">
        <v>1113175603.23</v>
      </c>
    </row>
    <row r="1937" spans="1:10" ht="16.5" hidden="1" customHeight="1">
      <c r="A1937" s="2">
        <v>1934</v>
      </c>
      <c r="C1937" s="2" t="s">
        <v>3534</v>
      </c>
      <c r="F1937" s="63" t="s">
        <v>15</v>
      </c>
      <c r="G1937" s="2">
        <v>834872345.23000002</v>
      </c>
      <c r="H1937" s="2">
        <v>834872345.23000002</v>
      </c>
      <c r="I1937" s="2">
        <v>834872345.23000002</v>
      </c>
      <c r="J1937" s="2">
        <v>834872345.23000002</v>
      </c>
    </row>
    <row r="1938" spans="1:10" ht="16.5" hidden="1" customHeight="1">
      <c r="A1938" s="2">
        <v>1935</v>
      </c>
      <c r="C1938" s="2" t="s">
        <v>3535</v>
      </c>
      <c r="F1938" s="63" t="s">
        <v>17</v>
      </c>
      <c r="G1938" s="2">
        <v>68097751</v>
      </c>
      <c r="H1938" s="2">
        <v>68097751</v>
      </c>
      <c r="I1938" s="2">
        <v>68097751</v>
      </c>
      <c r="J1938" s="2">
        <v>68097751</v>
      </c>
    </row>
    <row r="1939" spans="1:10" ht="16.5" hidden="1" customHeight="1">
      <c r="A1939" s="2">
        <v>1936</v>
      </c>
      <c r="C1939" s="2" t="s">
        <v>3536</v>
      </c>
      <c r="F1939" s="63" t="s">
        <v>19</v>
      </c>
      <c r="G1939" s="2">
        <v>15120714</v>
      </c>
      <c r="H1939" s="2">
        <v>15120714</v>
      </c>
      <c r="I1939" s="2">
        <v>15120714</v>
      </c>
      <c r="J1939" s="2">
        <v>15120714</v>
      </c>
    </row>
    <row r="1940" spans="1:10" ht="16.5" hidden="1" customHeight="1">
      <c r="A1940" s="2">
        <v>1937</v>
      </c>
      <c r="C1940" s="2" t="s">
        <v>3537</v>
      </c>
      <c r="F1940" s="63" t="s">
        <v>21</v>
      </c>
      <c r="G1940" s="2">
        <v>15120714</v>
      </c>
      <c r="H1940" s="2">
        <v>15120714</v>
      </c>
      <c r="I1940" s="2">
        <v>15120714</v>
      </c>
      <c r="J1940" s="2">
        <v>15120714</v>
      </c>
    </row>
    <row r="1941" spans="1:10" ht="16.5" hidden="1" customHeight="1">
      <c r="A1941" s="2">
        <v>1938</v>
      </c>
      <c r="C1941" s="2" t="s">
        <v>3538</v>
      </c>
      <c r="F1941" s="63" t="s">
        <v>70</v>
      </c>
      <c r="G1941" s="2">
        <v>1135200</v>
      </c>
      <c r="H1941" s="2">
        <v>1135200</v>
      </c>
      <c r="I1941" s="2">
        <v>1135200</v>
      </c>
      <c r="J1941" s="2">
        <v>1135200</v>
      </c>
    </row>
    <row r="1942" spans="1:10" ht="16.5" hidden="1" customHeight="1">
      <c r="A1942" s="2">
        <v>1939</v>
      </c>
      <c r="C1942" s="2" t="s">
        <v>3539</v>
      </c>
      <c r="E1942" s="2" t="s">
        <v>25</v>
      </c>
      <c r="F1942" s="63" t="s">
        <v>3540</v>
      </c>
      <c r="G1942" s="2">
        <v>1135200</v>
      </c>
      <c r="H1942" s="2">
        <v>1135200</v>
      </c>
      <c r="I1942" s="2">
        <v>1135200</v>
      </c>
      <c r="J1942" s="2">
        <v>1135200</v>
      </c>
    </row>
    <row r="1943" spans="1:10" ht="16.5" hidden="1" customHeight="1">
      <c r="A1943" s="2">
        <v>1940</v>
      </c>
      <c r="C1943" s="2" t="s">
        <v>3541</v>
      </c>
      <c r="F1943" s="63" t="s">
        <v>78</v>
      </c>
      <c r="G1943" s="2">
        <v>804000</v>
      </c>
      <c r="H1943" s="2">
        <v>804000</v>
      </c>
      <c r="I1943" s="2">
        <v>804000</v>
      </c>
      <c r="J1943" s="2">
        <v>804000</v>
      </c>
    </row>
    <row r="1944" spans="1:10" ht="16.5" hidden="1" customHeight="1">
      <c r="A1944" s="2">
        <v>1941</v>
      </c>
      <c r="C1944" s="2" t="s">
        <v>3542</v>
      </c>
      <c r="E1944" s="2" t="s">
        <v>25</v>
      </c>
      <c r="F1944" s="63" t="s">
        <v>3543</v>
      </c>
      <c r="G1944" s="2">
        <v>804000</v>
      </c>
      <c r="H1944" s="2">
        <v>804000</v>
      </c>
      <c r="I1944" s="2">
        <v>804000</v>
      </c>
      <c r="J1944" s="2">
        <v>804000</v>
      </c>
    </row>
    <row r="1945" spans="1:10" ht="16.5" hidden="1" customHeight="1">
      <c r="A1945" s="2">
        <v>1942</v>
      </c>
      <c r="C1945" s="2" t="s">
        <v>3544</v>
      </c>
      <c r="F1945" s="63" t="s">
        <v>86</v>
      </c>
      <c r="G1945" s="2">
        <v>10462675</v>
      </c>
      <c r="H1945" s="2">
        <v>10462675</v>
      </c>
      <c r="I1945" s="2">
        <v>10462675</v>
      </c>
      <c r="J1945" s="2">
        <v>10462675</v>
      </c>
    </row>
    <row r="1946" spans="1:10" ht="16.5" hidden="1" customHeight="1">
      <c r="A1946" s="2">
        <v>1943</v>
      </c>
      <c r="C1946" s="2" t="s">
        <v>3545</v>
      </c>
      <c r="E1946" s="2" t="s">
        <v>25</v>
      </c>
      <c r="F1946" s="63" t="s">
        <v>3546</v>
      </c>
      <c r="G1946" s="2">
        <v>10462675</v>
      </c>
      <c r="H1946" s="2">
        <v>10462675</v>
      </c>
      <c r="I1946" s="2">
        <v>10462675</v>
      </c>
      <c r="J1946" s="2">
        <v>10462675</v>
      </c>
    </row>
    <row r="1947" spans="1:10" ht="16.5" hidden="1" customHeight="1">
      <c r="A1947" s="2">
        <v>1944</v>
      </c>
      <c r="C1947" s="2" t="s">
        <v>3547</v>
      </c>
      <c r="F1947" s="63" t="s">
        <v>92</v>
      </c>
      <c r="G1947" s="2">
        <v>378600</v>
      </c>
      <c r="H1947" s="2">
        <v>378600</v>
      </c>
      <c r="I1947" s="2">
        <v>378600</v>
      </c>
      <c r="J1947" s="2">
        <v>378600</v>
      </c>
    </row>
    <row r="1948" spans="1:10" ht="16.5" hidden="1" customHeight="1">
      <c r="A1948" s="2">
        <v>1945</v>
      </c>
      <c r="C1948" s="2" t="s">
        <v>3548</v>
      </c>
      <c r="E1948" s="2" t="s">
        <v>25</v>
      </c>
      <c r="F1948" s="63" t="s">
        <v>3549</v>
      </c>
      <c r="G1948" s="2">
        <v>378600</v>
      </c>
      <c r="H1948" s="2">
        <v>378600</v>
      </c>
      <c r="I1948" s="2">
        <v>378600</v>
      </c>
      <c r="J1948" s="2">
        <v>378600</v>
      </c>
    </row>
    <row r="1949" spans="1:10" ht="16.5" hidden="1" customHeight="1">
      <c r="A1949" s="2">
        <v>1946</v>
      </c>
      <c r="C1949" s="2" t="s">
        <v>3550</v>
      </c>
      <c r="F1949" s="63" t="s">
        <v>100</v>
      </c>
      <c r="G1949" s="2">
        <v>658600</v>
      </c>
      <c r="H1949" s="2">
        <v>658600</v>
      </c>
      <c r="I1949" s="2">
        <v>658600</v>
      </c>
      <c r="J1949" s="2">
        <v>658600</v>
      </c>
    </row>
    <row r="1950" spans="1:10" ht="16.5" hidden="1" customHeight="1">
      <c r="A1950" s="2">
        <v>1947</v>
      </c>
      <c r="C1950" s="2" t="s">
        <v>3551</v>
      </c>
      <c r="E1950" s="2" t="s">
        <v>25</v>
      </c>
      <c r="F1950" s="63" t="s">
        <v>3552</v>
      </c>
      <c r="G1950" s="2">
        <v>658600</v>
      </c>
      <c r="H1950" s="2">
        <v>658600</v>
      </c>
      <c r="I1950" s="2">
        <v>658600</v>
      </c>
      <c r="J1950" s="2">
        <v>658600</v>
      </c>
    </row>
    <row r="1951" spans="1:10" ht="16.5" hidden="1" customHeight="1">
      <c r="A1951" s="2">
        <v>1948</v>
      </c>
      <c r="C1951" s="2" t="s">
        <v>3553</v>
      </c>
      <c r="F1951" s="63" t="s">
        <v>108</v>
      </c>
      <c r="G1951" s="2">
        <v>284000</v>
      </c>
      <c r="H1951" s="2">
        <v>284000</v>
      </c>
      <c r="I1951" s="2">
        <v>284000</v>
      </c>
      <c r="J1951" s="2">
        <v>284000</v>
      </c>
    </row>
    <row r="1952" spans="1:10" ht="16.5" hidden="1" customHeight="1">
      <c r="A1952" s="2">
        <v>1949</v>
      </c>
      <c r="C1952" s="2" t="s">
        <v>3554</v>
      </c>
      <c r="E1952" s="2" t="s">
        <v>25</v>
      </c>
      <c r="F1952" s="63" t="s">
        <v>3555</v>
      </c>
      <c r="G1952" s="2">
        <v>284000</v>
      </c>
      <c r="H1952" s="2">
        <v>284000</v>
      </c>
      <c r="I1952" s="2">
        <v>284000</v>
      </c>
      <c r="J1952" s="2">
        <v>284000</v>
      </c>
    </row>
    <row r="1953" spans="1:10" ht="16.5" hidden="1" customHeight="1">
      <c r="A1953" s="2">
        <v>1950</v>
      </c>
      <c r="C1953" s="2" t="s">
        <v>3556</v>
      </c>
      <c r="F1953" s="63" t="s">
        <v>116</v>
      </c>
      <c r="G1953" s="2">
        <v>47400</v>
      </c>
      <c r="H1953" s="2">
        <v>47400</v>
      </c>
      <c r="I1953" s="2">
        <v>47400</v>
      </c>
      <c r="J1953" s="2">
        <v>47400</v>
      </c>
    </row>
    <row r="1954" spans="1:10" ht="16.5" hidden="1" customHeight="1">
      <c r="A1954" s="2">
        <v>1951</v>
      </c>
      <c r="C1954" s="2" t="s">
        <v>3557</v>
      </c>
      <c r="E1954" s="2" t="s">
        <v>25</v>
      </c>
      <c r="F1954" s="63" t="s">
        <v>3558</v>
      </c>
      <c r="G1954" s="2">
        <v>47400</v>
      </c>
      <c r="H1954" s="2">
        <v>47400</v>
      </c>
      <c r="I1954" s="2">
        <v>47400</v>
      </c>
      <c r="J1954" s="2">
        <v>47400</v>
      </c>
    </row>
    <row r="1955" spans="1:10" ht="16.5" hidden="1" customHeight="1">
      <c r="A1955" s="2">
        <v>1952</v>
      </c>
      <c r="C1955" s="2" t="s">
        <v>3559</v>
      </c>
      <c r="F1955" s="63" t="s">
        <v>124</v>
      </c>
      <c r="G1955" s="2">
        <v>47400</v>
      </c>
      <c r="H1955" s="2">
        <v>47400</v>
      </c>
      <c r="I1955" s="2">
        <v>47400</v>
      </c>
      <c r="J1955" s="2">
        <v>47400</v>
      </c>
    </row>
    <row r="1956" spans="1:10" ht="16.5" hidden="1" customHeight="1">
      <c r="A1956" s="2">
        <v>1953</v>
      </c>
      <c r="C1956" s="2" t="s">
        <v>3560</v>
      </c>
      <c r="E1956" s="2" t="s">
        <v>25</v>
      </c>
      <c r="F1956" s="63" t="s">
        <v>3561</v>
      </c>
      <c r="G1956" s="2">
        <v>47400</v>
      </c>
      <c r="H1956" s="2">
        <v>47400</v>
      </c>
      <c r="I1956" s="2">
        <v>47400</v>
      </c>
      <c r="J1956" s="2">
        <v>47400</v>
      </c>
    </row>
    <row r="1957" spans="1:10" ht="16.5" hidden="1" customHeight="1">
      <c r="A1957" s="2">
        <v>1954</v>
      </c>
      <c r="C1957" s="2" t="s">
        <v>3562</v>
      </c>
      <c r="F1957" s="63" t="s">
        <v>132</v>
      </c>
      <c r="G1957" s="2">
        <v>94800</v>
      </c>
      <c r="H1957" s="2">
        <v>94800</v>
      </c>
      <c r="I1957" s="2">
        <v>94800</v>
      </c>
      <c r="J1957" s="2">
        <v>94800</v>
      </c>
    </row>
    <row r="1958" spans="1:10" ht="16.5" hidden="1" customHeight="1">
      <c r="A1958" s="2">
        <v>1955</v>
      </c>
      <c r="C1958" s="2" t="s">
        <v>3563</v>
      </c>
      <c r="E1958" s="2" t="s">
        <v>25</v>
      </c>
      <c r="F1958" s="63" t="s">
        <v>3564</v>
      </c>
      <c r="G1958" s="2">
        <v>94800</v>
      </c>
      <c r="H1958" s="2">
        <v>94800</v>
      </c>
      <c r="I1958" s="2">
        <v>94800</v>
      </c>
      <c r="J1958" s="2">
        <v>94800</v>
      </c>
    </row>
    <row r="1959" spans="1:10" ht="16.5" hidden="1" customHeight="1">
      <c r="A1959" s="2">
        <v>1956</v>
      </c>
      <c r="C1959" s="2" t="s">
        <v>3565</v>
      </c>
      <c r="F1959" s="63" t="s">
        <v>798</v>
      </c>
      <c r="G1959" s="2">
        <v>1208039</v>
      </c>
      <c r="H1959" s="2">
        <v>1208039</v>
      </c>
      <c r="I1959" s="2">
        <v>1208039</v>
      </c>
      <c r="J1959" s="2">
        <v>1208039</v>
      </c>
    </row>
    <row r="1960" spans="1:10" ht="16.5" hidden="1" customHeight="1">
      <c r="A1960" s="2">
        <v>1957</v>
      </c>
      <c r="C1960" s="2" t="s">
        <v>3566</v>
      </c>
      <c r="F1960" s="63" t="s">
        <v>140</v>
      </c>
      <c r="G1960" s="2">
        <v>1208039</v>
      </c>
      <c r="H1960" s="2">
        <v>1208039</v>
      </c>
      <c r="I1960" s="2">
        <v>1208039</v>
      </c>
      <c r="J1960" s="2">
        <v>1208039</v>
      </c>
    </row>
    <row r="1961" spans="1:10" ht="16.5" hidden="1" customHeight="1">
      <c r="A1961" s="2">
        <v>1958</v>
      </c>
      <c r="C1961" s="2" t="s">
        <v>3567</v>
      </c>
      <c r="E1961" s="2" t="s">
        <v>25</v>
      </c>
      <c r="F1961" s="63" t="s">
        <v>3568</v>
      </c>
      <c r="G1961" s="2">
        <v>1208039</v>
      </c>
      <c r="H1961" s="2">
        <v>1208039</v>
      </c>
      <c r="I1961" s="2">
        <v>1208039</v>
      </c>
      <c r="J1961" s="2">
        <v>1208039</v>
      </c>
    </row>
    <row r="1962" spans="1:10" ht="16.5" hidden="1" customHeight="1">
      <c r="A1962" s="2">
        <v>1959</v>
      </c>
      <c r="C1962" s="2" t="s">
        <v>3569</v>
      </c>
      <c r="F1962" s="63" t="s">
        <v>185</v>
      </c>
      <c r="G1962" s="2">
        <v>52977037</v>
      </c>
      <c r="H1962" s="2">
        <v>52977037</v>
      </c>
      <c r="I1962" s="2">
        <v>52977037</v>
      </c>
      <c r="J1962" s="2">
        <v>52977037</v>
      </c>
    </row>
    <row r="1963" spans="1:10" ht="16.5" hidden="1" customHeight="1">
      <c r="A1963" s="2">
        <v>1960</v>
      </c>
      <c r="C1963" s="2" t="s">
        <v>3570</v>
      </c>
      <c r="F1963" s="63" t="s">
        <v>187</v>
      </c>
      <c r="G1963" s="2">
        <v>52977037</v>
      </c>
      <c r="H1963" s="2">
        <v>52977037</v>
      </c>
      <c r="I1963" s="2">
        <v>52977037</v>
      </c>
      <c r="J1963" s="2">
        <v>52977037</v>
      </c>
    </row>
    <row r="1964" spans="1:10" ht="16.5" hidden="1" customHeight="1">
      <c r="A1964" s="2">
        <v>1961</v>
      </c>
      <c r="C1964" s="2" t="s">
        <v>3571</v>
      </c>
      <c r="F1964" s="63" t="s">
        <v>189</v>
      </c>
      <c r="G1964" s="2">
        <v>4055874</v>
      </c>
      <c r="H1964" s="2">
        <v>4055874</v>
      </c>
      <c r="I1964" s="2">
        <v>4055874</v>
      </c>
      <c r="J1964" s="2">
        <v>4055874</v>
      </c>
    </row>
    <row r="1965" spans="1:10" ht="16.5" hidden="1" customHeight="1">
      <c r="A1965" s="2">
        <v>1962</v>
      </c>
      <c r="C1965" s="2" t="s">
        <v>3572</v>
      </c>
      <c r="F1965" s="63" t="s">
        <v>54</v>
      </c>
      <c r="G1965" s="2">
        <v>4055874</v>
      </c>
      <c r="H1965" s="2">
        <v>4055874</v>
      </c>
      <c r="I1965" s="2">
        <v>4055874</v>
      </c>
      <c r="J1965" s="2">
        <v>4055874</v>
      </c>
    </row>
    <row r="1966" spans="1:10" ht="16.5" hidden="1" customHeight="1">
      <c r="A1966" s="2">
        <v>1963</v>
      </c>
      <c r="C1966" s="2" t="s">
        <v>3573</v>
      </c>
      <c r="F1966" s="63" t="s">
        <v>62</v>
      </c>
      <c r="G1966" s="2">
        <v>4055874</v>
      </c>
      <c r="H1966" s="2">
        <v>4055874</v>
      </c>
      <c r="I1966" s="2">
        <v>4055874</v>
      </c>
      <c r="J1966" s="2">
        <v>4055874</v>
      </c>
    </row>
    <row r="1967" spans="1:10" ht="16.5" hidden="1" customHeight="1">
      <c r="A1967" s="2">
        <v>1964</v>
      </c>
      <c r="C1967" s="2" t="s">
        <v>3574</v>
      </c>
      <c r="E1967" s="2" t="s">
        <v>25</v>
      </c>
      <c r="F1967" s="63" t="s">
        <v>3575</v>
      </c>
      <c r="G1967" s="2">
        <v>4055874</v>
      </c>
      <c r="H1967" s="2">
        <v>4055874</v>
      </c>
      <c r="I1967" s="2">
        <v>4055874</v>
      </c>
      <c r="J1967" s="2">
        <v>4055874</v>
      </c>
    </row>
    <row r="1968" spans="1:10" ht="16.5" hidden="1" customHeight="1">
      <c r="A1968" s="2">
        <v>1965</v>
      </c>
      <c r="C1968" s="2" t="s">
        <v>3576</v>
      </c>
      <c r="F1968" s="63" t="s">
        <v>70</v>
      </c>
      <c r="G1968" s="2">
        <v>3331500</v>
      </c>
      <c r="H1968" s="2">
        <v>3331500</v>
      </c>
      <c r="I1968" s="2">
        <v>3331500</v>
      </c>
      <c r="J1968" s="2">
        <v>3331500</v>
      </c>
    </row>
    <row r="1969" spans="1:10" ht="16.5" hidden="1" customHeight="1">
      <c r="A1969" s="2">
        <v>1966</v>
      </c>
      <c r="C1969" s="2" t="s">
        <v>3577</v>
      </c>
      <c r="E1969" s="2" t="s">
        <v>25</v>
      </c>
      <c r="F1969" s="63" t="s">
        <v>3578</v>
      </c>
      <c r="G1969" s="2">
        <v>3331500</v>
      </c>
      <c r="H1969" s="2">
        <v>3331500</v>
      </c>
      <c r="I1969" s="2">
        <v>3331500</v>
      </c>
      <c r="J1969" s="2">
        <v>3331500</v>
      </c>
    </row>
    <row r="1970" spans="1:10" ht="16.5" hidden="1" customHeight="1">
      <c r="A1970" s="2">
        <v>1967</v>
      </c>
      <c r="C1970" s="2" t="s">
        <v>3579</v>
      </c>
      <c r="F1970" s="63" t="s">
        <v>78</v>
      </c>
      <c r="G1970" s="2">
        <v>2330500</v>
      </c>
      <c r="H1970" s="2">
        <v>2330500</v>
      </c>
      <c r="I1970" s="2">
        <v>2330500</v>
      </c>
      <c r="J1970" s="2">
        <v>2330500</v>
      </c>
    </row>
    <row r="1971" spans="1:10" ht="16.5" hidden="1" customHeight="1">
      <c r="A1971" s="2">
        <v>1968</v>
      </c>
      <c r="C1971" s="2" t="s">
        <v>3580</v>
      </c>
      <c r="E1971" s="2" t="s">
        <v>25</v>
      </c>
      <c r="F1971" s="63" t="s">
        <v>3581</v>
      </c>
      <c r="G1971" s="2">
        <v>2330500</v>
      </c>
      <c r="H1971" s="2">
        <v>2330500</v>
      </c>
      <c r="I1971" s="2">
        <v>2330500</v>
      </c>
      <c r="J1971" s="2">
        <v>2330500</v>
      </c>
    </row>
    <row r="1972" spans="1:10" ht="16.5" hidden="1" customHeight="1">
      <c r="A1972" s="2">
        <v>1969</v>
      </c>
      <c r="C1972" s="2" t="s">
        <v>3582</v>
      </c>
      <c r="F1972" s="63" t="s">
        <v>86</v>
      </c>
      <c r="G1972" s="2">
        <v>28994285</v>
      </c>
      <c r="H1972" s="2">
        <v>28994285</v>
      </c>
      <c r="I1972" s="2">
        <v>28994285</v>
      </c>
      <c r="J1972" s="2">
        <v>28994285</v>
      </c>
    </row>
    <row r="1973" spans="1:10" ht="16.5" hidden="1" customHeight="1">
      <c r="A1973" s="2">
        <v>1970</v>
      </c>
      <c r="C1973" s="2" t="s">
        <v>3583</v>
      </c>
      <c r="E1973" s="2" t="s">
        <v>25</v>
      </c>
      <c r="F1973" s="63" t="s">
        <v>3584</v>
      </c>
      <c r="G1973" s="2">
        <v>28994285</v>
      </c>
      <c r="H1973" s="2">
        <v>28994285</v>
      </c>
      <c r="I1973" s="2">
        <v>28994285</v>
      </c>
      <c r="J1973" s="2">
        <v>28994285</v>
      </c>
    </row>
    <row r="1974" spans="1:10" ht="16.5" hidden="1" customHeight="1">
      <c r="A1974" s="2">
        <v>1971</v>
      </c>
      <c r="C1974" s="2" t="s">
        <v>3585</v>
      </c>
      <c r="F1974" s="63" t="s">
        <v>92</v>
      </c>
      <c r="G1974" s="2">
        <v>1402100</v>
      </c>
      <c r="H1974" s="2">
        <v>1402100</v>
      </c>
      <c r="I1974" s="2">
        <v>1402100</v>
      </c>
      <c r="J1974" s="2">
        <v>1402100</v>
      </c>
    </row>
    <row r="1975" spans="1:10" ht="16.5" hidden="1" customHeight="1">
      <c r="A1975" s="2">
        <v>1972</v>
      </c>
      <c r="C1975" s="2" t="s">
        <v>3586</v>
      </c>
      <c r="E1975" s="2" t="s">
        <v>25</v>
      </c>
      <c r="F1975" s="63" t="s">
        <v>3587</v>
      </c>
      <c r="G1975" s="2">
        <v>1402100</v>
      </c>
      <c r="H1975" s="2">
        <v>1402100</v>
      </c>
      <c r="I1975" s="2">
        <v>1402100</v>
      </c>
      <c r="J1975" s="2">
        <v>1402100</v>
      </c>
    </row>
    <row r="1976" spans="1:10" ht="16.5" hidden="1" customHeight="1">
      <c r="A1976" s="2">
        <v>1973</v>
      </c>
      <c r="C1976" s="2" t="s">
        <v>3588</v>
      </c>
      <c r="F1976" s="63" t="s">
        <v>100</v>
      </c>
      <c r="G1976" s="2">
        <v>1771100</v>
      </c>
      <c r="H1976" s="2">
        <v>1771100</v>
      </c>
      <c r="I1976" s="2">
        <v>1771100</v>
      </c>
      <c r="J1976" s="2">
        <v>1771100</v>
      </c>
    </row>
    <row r="1977" spans="1:10" ht="16.5" hidden="1" customHeight="1">
      <c r="A1977" s="2">
        <v>1974</v>
      </c>
      <c r="C1977" s="2" t="s">
        <v>3589</v>
      </c>
      <c r="E1977" s="2" t="s">
        <v>25</v>
      </c>
      <c r="F1977" s="63" t="s">
        <v>3590</v>
      </c>
      <c r="G1977" s="2">
        <v>1771100</v>
      </c>
      <c r="H1977" s="2">
        <v>1771100</v>
      </c>
      <c r="I1977" s="2">
        <v>1771100</v>
      </c>
      <c r="J1977" s="2">
        <v>1771100</v>
      </c>
    </row>
    <row r="1978" spans="1:10" ht="16.5" hidden="1" customHeight="1">
      <c r="A1978" s="2">
        <v>1975</v>
      </c>
      <c r="C1978" s="2" t="s">
        <v>3591</v>
      </c>
      <c r="F1978" s="63" t="s">
        <v>108</v>
      </c>
      <c r="G1978" s="2">
        <v>1051600</v>
      </c>
      <c r="H1978" s="2">
        <v>1051600</v>
      </c>
      <c r="I1978" s="2">
        <v>1051600</v>
      </c>
      <c r="J1978" s="2">
        <v>1051600</v>
      </c>
    </row>
    <row r="1979" spans="1:10" ht="16.5" hidden="1" customHeight="1">
      <c r="A1979" s="2">
        <v>1976</v>
      </c>
      <c r="C1979" s="2" t="s">
        <v>3592</v>
      </c>
      <c r="E1979" s="2" t="s">
        <v>25</v>
      </c>
      <c r="F1979" s="63" t="s">
        <v>3593</v>
      </c>
      <c r="G1979" s="2">
        <v>1051600</v>
      </c>
      <c r="H1979" s="2">
        <v>1051600</v>
      </c>
      <c r="I1979" s="2">
        <v>1051600</v>
      </c>
      <c r="J1979" s="2">
        <v>1051600</v>
      </c>
    </row>
    <row r="1980" spans="1:10" ht="16.5" hidden="1" customHeight="1">
      <c r="A1980" s="2">
        <v>1977</v>
      </c>
      <c r="C1980" s="2" t="s">
        <v>3594</v>
      </c>
      <c r="F1980" s="63" t="s">
        <v>116</v>
      </c>
      <c r="G1980" s="2">
        <v>175600</v>
      </c>
      <c r="H1980" s="2">
        <v>175600</v>
      </c>
      <c r="I1980" s="2">
        <v>175600</v>
      </c>
      <c r="J1980" s="2">
        <v>175600</v>
      </c>
    </row>
    <row r="1981" spans="1:10" ht="16.5" hidden="1" customHeight="1">
      <c r="A1981" s="2">
        <v>1978</v>
      </c>
      <c r="C1981" s="2" t="s">
        <v>3595</v>
      </c>
      <c r="E1981" s="2" t="s">
        <v>25</v>
      </c>
      <c r="F1981" s="63" t="s">
        <v>3596</v>
      </c>
      <c r="G1981" s="2">
        <v>175600</v>
      </c>
      <c r="H1981" s="2">
        <v>175600</v>
      </c>
      <c r="I1981" s="2">
        <v>175600</v>
      </c>
      <c r="J1981" s="2">
        <v>175600</v>
      </c>
    </row>
    <row r="1982" spans="1:10" ht="16.5" hidden="1" customHeight="1">
      <c r="A1982" s="2">
        <v>1979</v>
      </c>
      <c r="C1982" s="2" t="s">
        <v>3597</v>
      </c>
      <c r="F1982" s="63" t="s">
        <v>124</v>
      </c>
      <c r="G1982" s="2">
        <v>175600</v>
      </c>
      <c r="H1982" s="2">
        <v>175600</v>
      </c>
      <c r="I1982" s="2">
        <v>175600</v>
      </c>
      <c r="J1982" s="2">
        <v>175600</v>
      </c>
    </row>
    <row r="1983" spans="1:10" ht="16.5" hidden="1" customHeight="1">
      <c r="A1983" s="2">
        <v>1980</v>
      </c>
      <c r="C1983" s="2" t="s">
        <v>3598</v>
      </c>
      <c r="E1983" s="2" t="s">
        <v>25</v>
      </c>
      <c r="F1983" s="63" t="s">
        <v>3599</v>
      </c>
      <c r="G1983" s="2">
        <v>175600</v>
      </c>
      <c r="H1983" s="2">
        <v>175600</v>
      </c>
      <c r="I1983" s="2">
        <v>175600</v>
      </c>
      <c r="J1983" s="2">
        <v>175600</v>
      </c>
    </row>
    <row r="1984" spans="1:10" ht="16.5" hidden="1" customHeight="1">
      <c r="A1984" s="2">
        <v>1981</v>
      </c>
      <c r="C1984" s="2" t="s">
        <v>3600</v>
      </c>
      <c r="F1984" s="63" t="s">
        <v>132</v>
      </c>
      <c r="G1984" s="2">
        <v>350800</v>
      </c>
      <c r="H1984" s="2">
        <v>350800</v>
      </c>
      <c r="I1984" s="2">
        <v>350800</v>
      </c>
      <c r="J1984" s="2">
        <v>350800</v>
      </c>
    </row>
    <row r="1985" spans="1:10" ht="16.5" hidden="1" customHeight="1">
      <c r="A1985" s="2">
        <v>1982</v>
      </c>
      <c r="C1985" s="2" t="s">
        <v>3601</v>
      </c>
      <c r="E1985" s="2" t="s">
        <v>25</v>
      </c>
      <c r="F1985" s="63" t="s">
        <v>3602</v>
      </c>
      <c r="G1985" s="2">
        <v>350800</v>
      </c>
      <c r="H1985" s="2">
        <v>350800</v>
      </c>
      <c r="I1985" s="2">
        <v>350800</v>
      </c>
      <c r="J1985" s="2">
        <v>350800</v>
      </c>
    </row>
    <row r="1986" spans="1:10" ht="16.5" hidden="1" customHeight="1">
      <c r="A1986" s="2">
        <v>1983</v>
      </c>
      <c r="C1986" s="2" t="s">
        <v>3603</v>
      </c>
      <c r="F1986" s="63" t="s">
        <v>798</v>
      </c>
      <c r="G1986" s="2">
        <v>3289834</v>
      </c>
      <c r="H1986" s="2">
        <v>3289834</v>
      </c>
      <c r="I1986" s="2">
        <v>3289834</v>
      </c>
      <c r="J1986" s="2">
        <v>3289834</v>
      </c>
    </row>
    <row r="1987" spans="1:10" ht="16.5" hidden="1" customHeight="1">
      <c r="A1987" s="2">
        <v>1984</v>
      </c>
      <c r="C1987" s="2" t="s">
        <v>3604</v>
      </c>
      <c r="F1987" s="63" t="s">
        <v>140</v>
      </c>
      <c r="G1987" s="2">
        <v>3289834</v>
      </c>
      <c r="H1987" s="2">
        <v>3289834</v>
      </c>
      <c r="I1987" s="2">
        <v>3289834</v>
      </c>
      <c r="J1987" s="2">
        <v>3289834</v>
      </c>
    </row>
    <row r="1988" spans="1:10" ht="16.5" hidden="1" customHeight="1">
      <c r="A1988" s="2">
        <v>1985</v>
      </c>
      <c r="C1988" s="2" t="s">
        <v>3605</v>
      </c>
      <c r="E1988" s="2" t="s">
        <v>25</v>
      </c>
      <c r="F1988" s="63" t="s">
        <v>3606</v>
      </c>
      <c r="G1988" s="2">
        <v>3289834</v>
      </c>
      <c r="H1988" s="2">
        <v>3289834</v>
      </c>
      <c r="I1988" s="2">
        <v>3289834</v>
      </c>
      <c r="J1988" s="2">
        <v>3289834</v>
      </c>
    </row>
    <row r="1989" spans="1:10" ht="16.5" hidden="1" customHeight="1">
      <c r="A1989" s="2">
        <v>1986</v>
      </c>
      <c r="C1989" s="2" t="s">
        <v>3607</v>
      </c>
      <c r="F1989" s="63" t="s">
        <v>54</v>
      </c>
      <c r="G1989" s="2">
        <v>6048244</v>
      </c>
      <c r="H1989" s="2">
        <v>6048244</v>
      </c>
      <c r="I1989" s="2">
        <v>6048244</v>
      </c>
      <c r="J1989" s="2">
        <v>6048244</v>
      </c>
    </row>
    <row r="1990" spans="1:10" ht="16.5" hidden="1" customHeight="1">
      <c r="A1990" s="2">
        <v>1987</v>
      </c>
      <c r="C1990" s="2" t="s">
        <v>3608</v>
      </c>
      <c r="F1990" s="63" t="s">
        <v>147</v>
      </c>
      <c r="G1990" s="2">
        <v>5543176</v>
      </c>
      <c r="H1990" s="2">
        <v>5543176</v>
      </c>
      <c r="I1990" s="2">
        <v>5543176</v>
      </c>
      <c r="J1990" s="2">
        <v>5543176</v>
      </c>
    </row>
    <row r="1991" spans="1:10" ht="16.5" hidden="1" customHeight="1">
      <c r="A1991" s="2">
        <v>1988</v>
      </c>
      <c r="C1991" s="2" t="s">
        <v>3609</v>
      </c>
      <c r="E1991" s="2" t="s">
        <v>25</v>
      </c>
      <c r="F1991" s="63" t="s">
        <v>3610</v>
      </c>
      <c r="G1991" s="2">
        <v>5543176</v>
      </c>
      <c r="H1991" s="2">
        <v>5543176</v>
      </c>
      <c r="I1991" s="2">
        <v>5543176</v>
      </c>
      <c r="J1991" s="2">
        <v>5543176</v>
      </c>
    </row>
    <row r="1992" spans="1:10" ht="16.5" hidden="1" customHeight="1">
      <c r="A1992" s="2">
        <v>1989</v>
      </c>
      <c r="C1992" s="2" t="s">
        <v>3611</v>
      </c>
      <c r="F1992" s="63" t="s">
        <v>157</v>
      </c>
      <c r="G1992" s="2">
        <v>505068</v>
      </c>
      <c r="H1992" s="2">
        <v>505068</v>
      </c>
      <c r="I1992" s="2">
        <v>505068</v>
      </c>
      <c r="J1992" s="2">
        <v>505068</v>
      </c>
    </row>
    <row r="1993" spans="1:10" ht="16.5" hidden="1" customHeight="1">
      <c r="A1993" s="2">
        <v>1990</v>
      </c>
      <c r="C1993" s="2" t="s">
        <v>3612</v>
      </c>
      <c r="E1993" s="2" t="s">
        <v>25</v>
      </c>
      <c r="F1993" s="63" t="s">
        <v>3613</v>
      </c>
      <c r="G1993" s="2">
        <v>505068</v>
      </c>
      <c r="H1993" s="2">
        <v>505068</v>
      </c>
      <c r="I1993" s="2">
        <v>505068</v>
      </c>
      <c r="J1993" s="2">
        <v>505068</v>
      </c>
    </row>
    <row r="1994" spans="1:10" ht="16.5" hidden="1" customHeight="1">
      <c r="A1994" s="2">
        <v>1991</v>
      </c>
      <c r="C1994" s="2" t="s">
        <v>3614</v>
      </c>
      <c r="F1994" s="63" t="s">
        <v>303</v>
      </c>
      <c r="G1994" s="2">
        <v>494507652.29000002</v>
      </c>
      <c r="H1994" s="2">
        <v>494507652.29000002</v>
      </c>
      <c r="I1994" s="2">
        <v>494507652.29000002</v>
      </c>
      <c r="J1994" s="2">
        <v>494507652.29000002</v>
      </c>
    </row>
    <row r="1995" spans="1:10" ht="16.5" hidden="1" customHeight="1">
      <c r="A1995" s="2">
        <v>1992</v>
      </c>
      <c r="C1995" s="2" t="s">
        <v>3615</v>
      </c>
      <c r="F1995" s="63" t="s">
        <v>305</v>
      </c>
      <c r="G1995" s="2">
        <v>27098524.030000001</v>
      </c>
      <c r="H1995" s="2">
        <v>27098524.030000001</v>
      </c>
      <c r="I1995" s="2">
        <v>27098524.030000001</v>
      </c>
      <c r="J1995" s="2">
        <v>27098524.030000001</v>
      </c>
    </row>
    <row r="1996" spans="1:10" ht="16.5" hidden="1" customHeight="1">
      <c r="A1996" s="2">
        <v>1993</v>
      </c>
      <c r="C1996" s="2" t="s">
        <v>3616</v>
      </c>
      <c r="F1996" s="63" t="s">
        <v>307</v>
      </c>
      <c r="G1996" s="2">
        <v>27098524.030000001</v>
      </c>
      <c r="H1996" s="2">
        <v>27098524.030000001</v>
      </c>
      <c r="I1996" s="2">
        <v>27098524.030000001</v>
      </c>
      <c r="J1996" s="2">
        <v>27098524.030000001</v>
      </c>
    </row>
    <row r="1997" spans="1:10" ht="16.5" hidden="1" customHeight="1">
      <c r="A1997" s="2">
        <v>1994</v>
      </c>
      <c r="C1997" s="2" t="s">
        <v>3617</v>
      </c>
      <c r="F1997" s="63" t="s">
        <v>1730</v>
      </c>
      <c r="G1997" s="2">
        <v>27098524.030000001</v>
      </c>
      <c r="H1997" s="2">
        <v>27098524.030000001</v>
      </c>
      <c r="I1997" s="2">
        <v>27098524.030000001</v>
      </c>
      <c r="J1997" s="2">
        <v>27098524.030000001</v>
      </c>
    </row>
    <row r="1998" spans="1:10" ht="16.5" hidden="1" customHeight="1">
      <c r="A1998" s="2">
        <v>1995</v>
      </c>
      <c r="C1998" s="2" t="s">
        <v>3618</v>
      </c>
      <c r="F1998" s="63" t="s">
        <v>349</v>
      </c>
      <c r="G1998" s="2">
        <v>27098524.030000001</v>
      </c>
      <c r="H1998" s="2">
        <v>27098524.030000001</v>
      </c>
      <c r="I1998" s="2">
        <v>27098524.030000001</v>
      </c>
      <c r="J1998" s="2">
        <v>27098524.030000001</v>
      </c>
    </row>
    <row r="1999" spans="1:10" ht="16.5" hidden="1" customHeight="1">
      <c r="A1999" s="2">
        <v>1996</v>
      </c>
      <c r="C1999" s="2" t="s">
        <v>3619</v>
      </c>
      <c r="E1999" s="2" t="s">
        <v>25</v>
      </c>
      <c r="F1999" s="63" t="s">
        <v>3620</v>
      </c>
      <c r="G1999" s="2">
        <v>15178200.039999999</v>
      </c>
      <c r="H1999" s="2">
        <v>15178200.039999999</v>
      </c>
      <c r="I1999" s="2">
        <v>15178200.039999999</v>
      </c>
      <c r="J1999" s="2">
        <v>15178200.039999999</v>
      </c>
    </row>
    <row r="2000" spans="1:10" ht="16.5" hidden="1" customHeight="1">
      <c r="A2000" s="2">
        <v>1997</v>
      </c>
      <c r="C2000" s="2" t="s">
        <v>3621</v>
      </c>
      <c r="E2000" s="2" t="s">
        <v>3622</v>
      </c>
      <c r="F2000" s="63" t="s">
        <v>3623</v>
      </c>
      <c r="G2000" s="2">
        <v>11920323.99</v>
      </c>
      <c r="H2000" s="2">
        <v>11920323.99</v>
      </c>
      <c r="I2000" s="2">
        <v>11920323.99</v>
      </c>
      <c r="J2000" s="2">
        <v>11920323.99</v>
      </c>
    </row>
    <row r="2001" spans="1:10" ht="16.5" hidden="1" customHeight="1">
      <c r="A2001" s="2">
        <v>1998</v>
      </c>
      <c r="C2001" s="2" t="s">
        <v>3624</v>
      </c>
      <c r="F2001" s="63" t="s">
        <v>591</v>
      </c>
      <c r="G2001" s="2">
        <v>22200000</v>
      </c>
      <c r="H2001" s="2">
        <v>22200000</v>
      </c>
      <c r="I2001" s="2">
        <v>22200000</v>
      </c>
      <c r="J2001" s="2">
        <v>22200000</v>
      </c>
    </row>
    <row r="2002" spans="1:10" ht="16.5" hidden="1" customHeight="1">
      <c r="A2002" s="2">
        <v>1999</v>
      </c>
      <c r="C2002" s="2" t="s">
        <v>3625</v>
      </c>
      <c r="F2002" s="63" t="s">
        <v>3626</v>
      </c>
      <c r="G2002" s="2">
        <v>22200000</v>
      </c>
      <c r="H2002" s="2">
        <v>22200000</v>
      </c>
      <c r="I2002" s="2">
        <v>22200000</v>
      </c>
      <c r="J2002" s="2">
        <v>22200000</v>
      </c>
    </row>
    <row r="2003" spans="1:10" ht="16.5" hidden="1" customHeight="1">
      <c r="A2003" s="2">
        <v>2000</v>
      </c>
      <c r="C2003" s="2" t="s">
        <v>3627</v>
      </c>
      <c r="F2003" s="63" t="s">
        <v>1730</v>
      </c>
      <c r="G2003" s="2">
        <v>22200000</v>
      </c>
      <c r="H2003" s="2">
        <v>22200000</v>
      </c>
      <c r="I2003" s="2">
        <v>22200000</v>
      </c>
      <c r="J2003" s="2">
        <v>22200000</v>
      </c>
    </row>
    <row r="2004" spans="1:10" ht="16.5" hidden="1" customHeight="1">
      <c r="A2004" s="2">
        <v>2001</v>
      </c>
      <c r="C2004" s="2" t="s">
        <v>3628</v>
      </c>
      <c r="F2004" s="63" t="s">
        <v>643</v>
      </c>
      <c r="G2004" s="2">
        <v>22200000</v>
      </c>
      <c r="H2004" s="2">
        <v>22200000</v>
      </c>
      <c r="I2004" s="2">
        <v>22200000</v>
      </c>
      <c r="J2004" s="2">
        <v>22200000</v>
      </c>
    </row>
    <row r="2005" spans="1:10" ht="16.5" hidden="1" customHeight="1">
      <c r="A2005" s="2">
        <v>2002</v>
      </c>
      <c r="C2005" s="2" t="s">
        <v>3629</v>
      </c>
      <c r="E2005" s="2" t="s">
        <v>25</v>
      </c>
      <c r="F2005" s="63" t="s">
        <v>3630</v>
      </c>
      <c r="G2005" s="2">
        <v>22200000</v>
      </c>
      <c r="H2005" s="2">
        <v>22200000</v>
      </c>
      <c r="I2005" s="2">
        <v>22200000</v>
      </c>
      <c r="J2005" s="2">
        <v>22200000</v>
      </c>
    </row>
    <row r="2006" spans="1:10" ht="16.5" hidden="1" customHeight="1">
      <c r="A2006" s="2">
        <v>2003</v>
      </c>
      <c r="C2006" s="2" t="s">
        <v>3631</v>
      </c>
      <c r="F2006" s="63" t="s">
        <v>654</v>
      </c>
      <c r="G2006" s="2">
        <v>445209128.25999999</v>
      </c>
      <c r="H2006" s="2">
        <v>445209128.25999999</v>
      </c>
      <c r="I2006" s="2">
        <v>445209128.25999999</v>
      </c>
      <c r="J2006" s="2">
        <v>445209128.25999999</v>
      </c>
    </row>
    <row r="2007" spans="1:10" ht="16.5" hidden="1" customHeight="1">
      <c r="A2007" s="2">
        <v>2004</v>
      </c>
      <c r="C2007" s="2" t="s">
        <v>3632</v>
      </c>
      <c r="F2007" s="63" t="s">
        <v>3281</v>
      </c>
      <c r="G2007" s="2">
        <v>402648376</v>
      </c>
      <c r="H2007" s="2">
        <v>402648376</v>
      </c>
      <c r="I2007" s="2">
        <v>402648376</v>
      </c>
      <c r="J2007" s="2">
        <v>402648376</v>
      </c>
    </row>
    <row r="2008" spans="1:10" ht="16.5" hidden="1" customHeight="1">
      <c r="A2008" s="2">
        <v>2005</v>
      </c>
      <c r="C2008" s="2" t="s">
        <v>3633</v>
      </c>
      <c r="F2008" s="63" t="s">
        <v>1730</v>
      </c>
      <c r="G2008" s="2">
        <v>402648376</v>
      </c>
      <c r="H2008" s="2">
        <v>402648376</v>
      </c>
      <c r="I2008" s="2">
        <v>402648376</v>
      </c>
      <c r="J2008" s="2">
        <v>402648376</v>
      </c>
    </row>
    <row r="2009" spans="1:10" ht="16.5" hidden="1" customHeight="1">
      <c r="A2009" s="2">
        <v>2006</v>
      </c>
      <c r="C2009" s="2" t="s">
        <v>3634</v>
      </c>
      <c r="F2009" s="63" t="s">
        <v>3284</v>
      </c>
      <c r="G2009" s="2">
        <v>1490510</v>
      </c>
      <c r="H2009" s="2">
        <v>1490510</v>
      </c>
      <c r="I2009" s="2">
        <v>1490510</v>
      </c>
      <c r="J2009" s="2">
        <v>1490510</v>
      </c>
    </row>
    <row r="2010" spans="1:10" ht="16.5" hidden="1" customHeight="1">
      <c r="A2010" s="2">
        <v>2007</v>
      </c>
      <c r="C2010" s="2" t="s">
        <v>3635</v>
      </c>
      <c r="E2010" s="2" t="s">
        <v>25</v>
      </c>
      <c r="F2010" s="63" t="s">
        <v>3286</v>
      </c>
      <c r="G2010" s="2">
        <v>1490510</v>
      </c>
      <c r="H2010" s="2">
        <v>1490510</v>
      </c>
      <c r="I2010" s="2">
        <v>1490510</v>
      </c>
      <c r="J2010" s="2">
        <v>1490510</v>
      </c>
    </row>
    <row r="2011" spans="1:10" ht="16.5" hidden="1" customHeight="1">
      <c r="A2011" s="2">
        <v>2008</v>
      </c>
      <c r="C2011" s="2" t="s">
        <v>3636</v>
      </c>
      <c r="F2011" s="63" t="s">
        <v>660</v>
      </c>
      <c r="G2011" s="2">
        <v>128071282</v>
      </c>
      <c r="H2011" s="2">
        <v>128071282</v>
      </c>
      <c r="I2011" s="2">
        <v>128071282</v>
      </c>
      <c r="J2011" s="2">
        <v>128071282</v>
      </c>
    </row>
    <row r="2012" spans="1:10" ht="16.5" hidden="1" customHeight="1">
      <c r="A2012" s="2">
        <v>2009</v>
      </c>
      <c r="C2012" s="2" t="s">
        <v>3637</v>
      </c>
      <c r="E2012" s="2" t="s">
        <v>25</v>
      </c>
      <c r="F2012" s="63" t="s">
        <v>3638</v>
      </c>
      <c r="G2012" s="2">
        <v>128071282</v>
      </c>
      <c r="H2012" s="2">
        <v>128071282</v>
      </c>
      <c r="I2012" s="2">
        <v>128071282</v>
      </c>
      <c r="J2012" s="2">
        <v>128071282</v>
      </c>
    </row>
    <row r="2013" spans="1:10" ht="16.5" hidden="1" customHeight="1">
      <c r="A2013" s="2">
        <v>2010</v>
      </c>
      <c r="C2013" s="2" t="s">
        <v>3639</v>
      </c>
      <c r="F2013" s="63" t="s">
        <v>684</v>
      </c>
      <c r="G2013" s="2">
        <v>225694834</v>
      </c>
      <c r="H2013" s="2">
        <v>225694834</v>
      </c>
      <c r="I2013" s="2">
        <v>225694834</v>
      </c>
      <c r="J2013" s="2">
        <v>225694834</v>
      </c>
    </row>
    <row r="2014" spans="1:10" ht="16.5" hidden="1" customHeight="1">
      <c r="A2014" s="2">
        <v>2011</v>
      </c>
      <c r="C2014" s="2" t="s">
        <v>3640</v>
      </c>
      <c r="E2014" s="2" t="s">
        <v>1694</v>
      </c>
      <c r="F2014" s="63" t="s">
        <v>3291</v>
      </c>
      <c r="G2014" s="2">
        <v>225694834</v>
      </c>
      <c r="H2014" s="2">
        <v>225694834</v>
      </c>
      <c r="I2014" s="2">
        <v>225694834</v>
      </c>
      <c r="J2014" s="2">
        <v>225694834</v>
      </c>
    </row>
    <row r="2015" spans="1:10" ht="16.5" hidden="1" customHeight="1">
      <c r="A2015" s="2">
        <v>2012</v>
      </c>
      <c r="C2015" s="2" t="s">
        <v>3641</v>
      </c>
      <c r="F2015" s="63" t="s">
        <v>3642</v>
      </c>
      <c r="G2015" s="2">
        <v>47391750</v>
      </c>
      <c r="H2015" s="2">
        <v>47391750</v>
      </c>
      <c r="I2015" s="2">
        <v>47391750</v>
      </c>
      <c r="J2015" s="2">
        <v>47391750</v>
      </c>
    </row>
    <row r="2016" spans="1:10" ht="16.5" hidden="1" customHeight="1">
      <c r="A2016" s="2">
        <v>2013</v>
      </c>
      <c r="C2016" s="2" t="s">
        <v>3643</v>
      </c>
      <c r="E2016" s="2" t="s">
        <v>25</v>
      </c>
      <c r="F2016" s="63" t="s">
        <v>3644</v>
      </c>
      <c r="G2016" s="2">
        <v>27391750</v>
      </c>
      <c r="H2016" s="2">
        <v>27391750</v>
      </c>
      <c r="I2016" s="2">
        <v>27391750</v>
      </c>
      <c r="J2016" s="2">
        <v>27391750</v>
      </c>
    </row>
    <row r="2017" spans="1:10" ht="16.5" hidden="1" customHeight="1">
      <c r="A2017" s="2">
        <v>2014</v>
      </c>
      <c r="C2017" s="2" t="s">
        <v>3645</v>
      </c>
      <c r="E2017" s="2" t="s">
        <v>1694</v>
      </c>
      <c r="F2017" s="63" t="s">
        <v>3646</v>
      </c>
      <c r="G2017" s="2">
        <v>20000000</v>
      </c>
      <c r="H2017" s="2">
        <v>20000000</v>
      </c>
      <c r="I2017" s="2">
        <v>20000000</v>
      </c>
      <c r="J2017" s="2">
        <v>20000000</v>
      </c>
    </row>
    <row r="2018" spans="1:10" ht="16.5" hidden="1" customHeight="1">
      <c r="A2018" s="2">
        <v>2015</v>
      </c>
      <c r="C2018" s="2" t="s">
        <v>3647</v>
      </c>
      <c r="F2018" s="63" t="s">
        <v>3648</v>
      </c>
      <c r="G2018" s="2">
        <v>42560752.259999998</v>
      </c>
      <c r="H2018" s="2">
        <v>42560752.259999998</v>
      </c>
      <c r="I2018" s="2">
        <v>42560752.259999998</v>
      </c>
      <c r="J2018" s="2">
        <v>42560752.259999998</v>
      </c>
    </row>
    <row r="2019" spans="1:10" ht="16.5" hidden="1" customHeight="1">
      <c r="A2019" s="2">
        <v>2016</v>
      </c>
      <c r="C2019" s="2" t="s">
        <v>3649</v>
      </c>
      <c r="F2019" s="63" t="s">
        <v>1730</v>
      </c>
      <c r="G2019" s="2">
        <v>42560752.259999998</v>
      </c>
      <c r="H2019" s="2">
        <v>42560752.259999998</v>
      </c>
      <c r="I2019" s="2">
        <v>42560752.259999998</v>
      </c>
      <c r="J2019" s="2">
        <v>42560752.259999998</v>
      </c>
    </row>
    <row r="2020" spans="1:10" ht="16.5" hidden="1" customHeight="1">
      <c r="A2020" s="2">
        <v>2017</v>
      </c>
      <c r="C2020" s="2" t="s">
        <v>3650</v>
      </c>
      <c r="F2020" s="63" t="s">
        <v>691</v>
      </c>
      <c r="G2020" s="2">
        <v>42560752.259999998</v>
      </c>
      <c r="H2020" s="2">
        <v>42560752.259999998</v>
      </c>
      <c r="I2020" s="2">
        <v>42560752.259999998</v>
      </c>
      <c r="J2020" s="2">
        <v>42560752.259999998</v>
      </c>
    </row>
    <row r="2021" spans="1:10" ht="16.5" hidden="1" customHeight="1">
      <c r="A2021" s="2">
        <v>2018</v>
      </c>
      <c r="C2021" s="2" t="s">
        <v>3651</v>
      </c>
      <c r="E2021" s="2" t="s">
        <v>25</v>
      </c>
      <c r="F2021" s="63" t="s">
        <v>3652</v>
      </c>
      <c r="G2021" s="2">
        <v>42560752.259999998</v>
      </c>
      <c r="H2021" s="2">
        <v>42560752.259999998</v>
      </c>
      <c r="I2021" s="2">
        <v>42560752.259999998</v>
      </c>
      <c r="J2021" s="2">
        <v>42560752.259999998</v>
      </c>
    </row>
    <row r="2022" spans="1:10" ht="16.5" hidden="1" customHeight="1">
      <c r="A2022" s="2">
        <v>2019</v>
      </c>
      <c r="C2022" s="2" t="s">
        <v>3653</v>
      </c>
      <c r="F2022" s="63" t="s">
        <v>699</v>
      </c>
      <c r="G2022" s="2">
        <v>129019846.94</v>
      </c>
      <c r="H2022" s="2">
        <v>129019846.94</v>
      </c>
      <c r="I2022" s="2">
        <v>129019846.94</v>
      </c>
      <c r="J2022" s="2">
        <v>129019846.94</v>
      </c>
    </row>
    <row r="2023" spans="1:10" ht="16.5" hidden="1" customHeight="1">
      <c r="A2023" s="2">
        <v>2020</v>
      </c>
      <c r="C2023" s="2" t="s">
        <v>3654</v>
      </c>
      <c r="F2023" s="63" t="s">
        <v>701</v>
      </c>
      <c r="G2023" s="2">
        <v>129019846.94</v>
      </c>
      <c r="H2023" s="2">
        <v>129019846.94</v>
      </c>
      <c r="I2023" s="2">
        <v>129019846.94</v>
      </c>
      <c r="J2023" s="2">
        <v>129019846.94</v>
      </c>
    </row>
    <row r="2024" spans="1:10" ht="16.5" hidden="1" customHeight="1">
      <c r="A2024" s="2">
        <v>2021</v>
      </c>
      <c r="C2024" s="2" t="s">
        <v>3655</v>
      </c>
      <c r="F2024" s="63" t="s">
        <v>703</v>
      </c>
      <c r="G2024" s="2">
        <v>129019846.94</v>
      </c>
      <c r="H2024" s="2">
        <v>129019846.94</v>
      </c>
      <c r="I2024" s="2">
        <v>129019846.94</v>
      </c>
      <c r="J2024" s="2">
        <v>129019846.94</v>
      </c>
    </row>
    <row r="2025" spans="1:10" ht="16.5" hidden="1" customHeight="1">
      <c r="A2025" s="2">
        <v>2022</v>
      </c>
      <c r="C2025" s="2" t="s">
        <v>3656</v>
      </c>
      <c r="F2025" s="63" t="s">
        <v>1730</v>
      </c>
      <c r="G2025" s="2">
        <v>129019846.94</v>
      </c>
      <c r="H2025" s="2">
        <v>129019846.94</v>
      </c>
      <c r="I2025" s="2">
        <v>129019846.94</v>
      </c>
      <c r="J2025" s="2">
        <v>129019846.94</v>
      </c>
    </row>
    <row r="2026" spans="1:10" ht="16.5" hidden="1" customHeight="1">
      <c r="A2026" s="2">
        <v>2023</v>
      </c>
      <c r="C2026" s="2" t="s">
        <v>3657</v>
      </c>
      <c r="F2026" s="63" t="s">
        <v>710</v>
      </c>
      <c r="G2026" s="2">
        <v>7568262.9400000004</v>
      </c>
      <c r="H2026" s="2">
        <v>7568262.9400000004</v>
      </c>
      <c r="I2026" s="2">
        <v>7568262.9400000004</v>
      </c>
      <c r="J2026" s="2">
        <v>7568262.9400000004</v>
      </c>
    </row>
    <row r="2027" spans="1:10" ht="16.5" hidden="1" customHeight="1">
      <c r="A2027" s="2">
        <v>2024</v>
      </c>
      <c r="C2027" s="2" t="s">
        <v>3658</v>
      </c>
      <c r="E2027" s="2" t="s">
        <v>25</v>
      </c>
      <c r="F2027" s="63" t="s">
        <v>3300</v>
      </c>
      <c r="G2027" s="2">
        <v>7568262.9400000004</v>
      </c>
      <c r="H2027" s="2">
        <v>7568262.9400000004</v>
      </c>
      <c r="I2027" s="2">
        <v>7568262.9400000004</v>
      </c>
      <c r="J2027" s="2">
        <v>7568262.9400000004</v>
      </c>
    </row>
    <row r="2028" spans="1:10" ht="16.5" hidden="1" customHeight="1">
      <c r="A2028" s="2">
        <v>2025</v>
      </c>
      <c r="C2028" s="2" t="s">
        <v>3659</v>
      </c>
      <c r="F2028" s="63" t="s">
        <v>3660</v>
      </c>
      <c r="G2028" s="2">
        <v>121451584</v>
      </c>
      <c r="H2028" s="2">
        <v>121451584</v>
      </c>
      <c r="I2028" s="2">
        <v>121451584</v>
      </c>
      <c r="J2028" s="2">
        <v>121451584</v>
      </c>
    </row>
    <row r="2029" spans="1:10" ht="16.5" hidden="1" customHeight="1">
      <c r="A2029" s="2">
        <v>2026</v>
      </c>
      <c r="C2029" s="2" t="s">
        <v>3661</v>
      </c>
      <c r="E2029" s="2" t="s">
        <v>330</v>
      </c>
      <c r="F2029" s="63" t="s">
        <v>3662</v>
      </c>
      <c r="G2029" s="2">
        <v>121451584</v>
      </c>
      <c r="H2029" s="2">
        <v>121451584</v>
      </c>
      <c r="I2029" s="2">
        <v>121451584</v>
      </c>
      <c r="J2029" s="2">
        <v>121451584</v>
      </c>
    </row>
    <row r="2030" spans="1:10" ht="16.5" hidden="1" customHeight="1">
      <c r="A2030" s="2">
        <v>2027</v>
      </c>
      <c r="C2030" s="2" t="s">
        <v>3663</v>
      </c>
      <c r="F2030" s="63" t="s">
        <v>699</v>
      </c>
      <c r="G2030" s="2">
        <v>143247095</v>
      </c>
      <c r="H2030" s="2">
        <v>143247095</v>
      </c>
      <c r="I2030" s="2">
        <v>143247095</v>
      </c>
      <c r="J2030" s="2">
        <v>143247095</v>
      </c>
    </row>
    <row r="2031" spans="1:10" ht="16.5" hidden="1" customHeight="1">
      <c r="A2031" s="2">
        <v>2028</v>
      </c>
      <c r="C2031" s="2" t="s">
        <v>3664</v>
      </c>
      <c r="F2031" s="63" t="s">
        <v>701</v>
      </c>
      <c r="G2031" s="2">
        <v>103317095</v>
      </c>
      <c r="H2031" s="2">
        <v>103317095</v>
      </c>
      <c r="I2031" s="2">
        <v>103317095</v>
      </c>
      <c r="J2031" s="2">
        <v>103317095</v>
      </c>
    </row>
    <row r="2032" spans="1:10" ht="16.5" hidden="1" customHeight="1">
      <c r="A2032" s="2">
        <v>2029</v>
      </c>
      <c r="C2032" s="2" t="s">
        <v>3665</v>
      </c>
      <c r="F2032" s="63" t="s">
        <v>767</v>
      </c>
      <c r="G2032" s="2">
        <v>78317095</v>
      </c>
      <c r="H2032" s="2">
        <v>78317095</v>
      </c>
      <c r="I2032" s="2">
        <v>78317095</v>
      </c>
      <c r="J2032" s="2">
        <v>78317095</v>
      </c>
    </row>
    <row r="2033" spans="1:10" ht="16.5" hidden="1" customHeight="1">
      <c r="A2033" s="2">
        <v>2030</v>
      </c>
      <c r="C2033" s="2" t="s">
        <v>3666</v>
      </c>
      <c r="F2033" s="63" t="s">
        <v>769</v>
      </c>
      <c r="G2033" s="2">
        <v>6645448</v>
      </c>
      <c r="H2033" s="2">
        <v>6645448</v>
      </c>
      <c r="I2033" s="2">
        <v>6645448</v>
      </c>
      <c r="J2033" s="2">
        <v>6645448</v>
      </c>
    </row>
    <row r="2034" spans="1:10" ht="16.5" hidden="1" customHeight="1">
      <c r="A2034" s="2">
        <v>2031</v>
      </c>
      <c r="C2034" s="2" t="s">
        <v>3667</v>
      </c>
      <c r="F2034" s="63" t="s">
        <v>40</v>
      </c>
      <c r="G2034" s="2">
        <v>836918</v>
      </c>
      <c r="H2034" s="2">
        <v>836918</v>
      </c>
      <c r="I2034" s="2">
        <v>836918</v>
      </c>
      <c r="J2034" s="2">
        <v>836918</v>
      </c>
    </row>
    <row r="2035" spans="1:10" ht="16.5" hidden="1" customHeight="1">
      <c r="A2035" s="2">
        <v>2032</v>
      </c>
      <c r="C2035" s="2" t="s">
        <v>3668</v>
      </c>
      <c r="E2035" s="2" t="s">
        <v>25</v>
      </c>
      <c r="F2035" s="63" t="s">
        <v>780</v>
      </c>
      <c r="G2035" s="2">
        <v>836918</v>
      </c>
      <c r="H2035" s="2">
        <v>836918</v>
      </c>
      <c r="I2035" s="2">
        <v>836918</v>
      </c>
      <c r="J2035" s="2">
        <v>836918</v>
      </c>
    </row>
    <row r="2036" spans="1:10" ht="16.5" hidden="1" customHeight="1">
      <c r="A2036" s="2">
        <v>2033</v>
      </c>
      <c r="C2036" s="2" t="s">
        <v>3669</v>
      </c>
      <c r="F2036" s="63" t="s">
        <v>46</v>
      </c>
      <c r="G2036" s="2">
        <v>1064592</v>
      </c>
      <c r="H2036" s="2">
        <v>1064592</v>
      </c>
      <c r="I2036" s="2">
        <v>1064592</v>
      </c>
      <c r="J2036" s="2">
        <v>1064592</v>
      </c>
    </row>
    <row r="2037" spans="1:10" ht="16.5" hidden="1" customHeight="1">
      <c r="A2037" s="2">
        <v>2034</v>
      </c>
      <c r="C2037" s="2" t="s">
        <v>3670</v>
      </c>
      <c r="E2037" s="2" t="s">
        <v>25</v>
      </c>
      <c r="F2037" s="63" t="s">
        <v>785</v>
      </c>
      <c r="G2037" s="2">
        <v>1064592</v>
      </c>
      <c r="H2037" s="2">
        <v>1064592</v>
      </c>
      <c r="I2037" s="2">
        <v>1064592</v>
      </c>
      <c r="J2037" s="2">
        <v>1064592</v>
      </c>
    </row>
    <row r="2038" spans="1:10" ht="16.5" hidden="1" customHeight="1">
      <c r="A2038" s="2">
        <v>2035</v>
      </c>
      <c r="C2038" s="2" t="s">
        <v>3671</v>
      </c>
      <c r="F2038" s="63" t="s">
        <v>54</v>
      </c>
      <c r="G2038" s="2">
        <v>4743938</v>
      </c>
      <c r="H2038" s="2">
        <v>4743938</v>
      </c>
      <c r="I2038" s="2">
        <v>4743938</v>
      </c>
      <c r="J2038" s="2">
        <v>4743938</v>
      </c>
    </row>
    <row r="2039" spans="1:10" ht="16.5" hidden="1" customHeight="1">
      <c r="A2039" s="2">
        <v>2036</v>
      </c>
      <c r="C2039" s="2" t="s">
        <v>3672</v>
      </c>
      <c r="F2039" s="63" t="s">
        <v>62</v>
      </c>
      <c r="G2039" s="2">
        <v>4743938</v>
      </c>
      <c r="H2039" s="2">
        <v>4743938</v>
      </c>
      <c r="I2039" s="2">
        <v>4743938</v>
      </c>
      <c r="J2039" s="2">
        <v>4743938</v>
      </c>
    </row>
    <row r="2040" spans="1:10" ht="16.5" hidden="1" customHeight="1">
      <c r="A2040" s="2">
        <v>2037</v>
      </c>
      <c r="C2040" s="2" t="s">
        <v>3673</v>
      </c>
      <c r="E2040" s="2" t="s">
        <v>25</v>
      </c>
      <c r="F2040" s="63" t="s">
        <v>796</v>
      </c>
      <c r="G2040" s="2">
        <v>4743938</v>
      </c>
      <c r="H2040" s="2">
        <v>4743938</v>
      </c>
      <c r="I2040" s="2">
        <v>4743938</v>
      </c>
      <c r="J2040" s="2">
        <v>4743938</v>
      </c>
    </row>
    <row r="2041" spans="1:10" ht="16.5" hidden="1" customHeight="1">
      <c r="A2041" s="2">
        <v>2038</v>
      </c>
      <c r="C2041" s="2" t="s">
        <v>3674</v>
      </c>
      <c r="F2041" s="63" t="s">
        <v>798</v>
      </c>
      <c r="G2041" s="2">
        <v>64293265</v>
      </c>
      <c r="H2041" s="2">
        <v>64293265</v>
      </c>
      <c r="I2041" s="2">
        <v>64293265</v>
      </c>
      <c r="J2041" s="2">
        <v>64293265</v>
      </c>
    </row>
    <row r="2042" spans="1:10" ht="16.5" hidden="1" customHeight="1">
      <c r="A2042" s="2">
        <v>2039</v>
      </c>
      <c r="C2042" s="2" t="s">
        <v>3675</v>
      </c>
      <c r="F2042" s="63" t="s">
        <v>70</v>
      </c>
      <c r="G2042" s="2">
        <v>4546700</v>
      </c>
      <c r="H2042" s="2">
        <v>4546700</v>
      </c>
      <c r="I2042" s="2">
        <v>4546700</v>
      </c>
      <c r="J2042" s="2">
        <v>4546700</v>
      </c>
    </row>
    <row r="2043" spans="1:10" ht="16.5" hidden="1" customHeight="1">
      <c r="A2043" s="2">
        <v>2040</v>
      </c>
      <c r="C2043" s="2" t="s">
        <v>3676</v>
      </c>
      <c r="E2043" s="2" t="s">
        <v>25</v>
      </c>
      <c r="F2043" s="63" t="s">
        <v>801</v>
      </c>
      <c r="G2043" s="2">
        <v>4546700</v>
      </c>
      <c r="H2043" s="2">
        <v>4546700</v>
      </c>
      <c r="I2043" s="2">
        <v>4546700</v>
      </c>
      <c r="J2043" s="2">
        <v>4546700</v>
      </c>
    </row>
    <row r="2044" spans="1:10" ht="16.5" hidden="1" customHeight="1">
      <c r="A2044" s="2">
        <v>2041</v>
      </c>
      <c r="C2044" s="2" t="s">
        <v>3677</v>
      </c>
      <c r="F2044" s="63" t="s">
        <v>78</v>
      </c>
      <c r="G2044" s="2">
        <v>3196600</v>
      </c>
      <c r="H2044" s="2">
        <v>3196600</v>
      </c>
      <c r="I2044" s="2">
        <v>3196600</v>
      </c>
      <c r="J2044" s="2">
        <v>3196600</v>
      </c>
    </row>
    <row r="2045" spans="1:10" ht="16.5" hidden="1" customHeight="1">
      <c r="A2045" s="2">
        <v>2042</v>
      </c>
      <c r="C2045" s="2" t="s">
        <v>3678</v>
      </c>
      <c r="E2045" s="2" t="s">
        <v>25</v>
      </c>
      <c r="F2045" s="63" t="s">
        <v>806</v>
      </c>
      <c r="G2045" s="2">
        <v>3196600</v>
      </c>
      <c r="H2045" s="2">
        <v>3196600</v>
      </c>
      <c r="I2045" s="2">
        <v>3196600</v>
      </c>
      <c r="J2045" s="2">
        <v>3196600</v>
      </c>
    </row>
    <row r="2046" spans="1:10" ht="16.5" hidden="1" customHeight="1">
      <c r="A2046" s="2">
        <v>2043</v>
      </c>
      <c r="C2046" s="2" t="s">
        <v>3679</v>
      </c>
      <c r="F2046" s="63" t="s">
        <v>86</v>
      </c>
      <c r="G2046" s="2">
        <v>44396576</v>
      </c>
      <c r="H2046" s="2">
        <v>44396576</v>
      </c>
      <c r="I2046" s="2">
        <v>44396576</v>
      </c>
      <c r="J2046" s="2">
        <v>44396576</v>
      </c>
    </row>
    <row r="2047" spans="1:10" ht="16.5" hidden="1" customHeight="1">
      <c r="A2047" s="2">
        <v>2044</v>
      </c>
      <c r="C2047" s="2" t="s">
        <v>3680</v>
      </c>
      <c r="E2047" s="2" t="s">
        <v>25</v>
      </c>
      <c r="F2047" s="63" t="s">
        <v>811</v>
      </c>
      <c r="G2047" s="2">
        <v>44396576</v>
      </c>
      <c r="H2047" s="2">
        <v>44396576</v>
      </c>
      <c r="I2047" s="2">
        <v>44396576</v>
      </c>
      <c r="J2047" s="2">
        <v>44396576</v>
      </c>
    </row>
    <row r="2048" spans="1:10" ht="16.5" hidden="1" customHeight="1">
      <c r="A2048" s="2">
        <v>2045</v>
      </c>
      <c r="C2048" s="2" t="s">
        <v>3681</v>
      </c>
      <c r="F2048" s="63" t="s">
        <v>92</v>
      </c>
      <c r="G2048" s="2">
        <v>1926300</v>
      </c>
      <c r="H2048" s="2">
        <v>1926300</v>
      </c>
      <c r="I2048" s="2">
        <v>1926300</v>
      </c>
      <c r="J2048" s="2">
        <v>1926300</v>
      </c>
    </row>
    <row r="2049" spans="1:10" ht="16.5" hidden="1" customHeight="1">
      <c r="A2049" s="2">
        <v>2046</v>
      </c>
      <c r="C2049" s="2" t="s">
        <v>3682</v>
      </c>
      <c r="E2049" s="2" t="s">
        <v>25</v>
      </c>
      <c r="F2049" s="63" t="s">
        <v>816</v>
      </c>
      <c r="G2049" s="2">
        <v>1926300</v>
      </c>
      <c r="H2049" s="2">
        <v>1926300</v>
      </c>
      <c r="I2049" s="2">
        <v>1926300</v>
      </c>
      <c r="J2049" s="2">
        <v>1926300</v>
      </c>
    </row>
    <row r="2050" spans="1:10" ht="16.5" hidden="1" customHeight="1">
      <c r="A2050" s="2">
        <v>2047</v>
      </c>
      <c r="C2050" s="2" t="s">
        <v>3683</v>
      </c>
      <c r="F2050" s="63" t="s">
        <v>100</v>
      </c>
      <c r="G2050" s="2">
        <v>2491000</v>
      </c>
      <c r="H2050" s="2">
        <v>2491000</v>
      </c>
      <c r="I2050" s="2">
        <v>2491000</v>
      </c>
      <c r="J2050" s="2">
        <v>2491000</v>
      </c>
    </row>
    <row r="2051" spans="1:10" ht="16.5" hidden="1" customHeight="1">
      <c r="A2051" s="2">
        <v>2048</v>
      </c>
      <c r="C2051" s="2" t="s">
        <v>3684</v>
      </c>
      <c r="E2051" s="2" t="s">
        <v>25</v>
      </c>
      <c r="F2051" s="63" t="s">
        <v>821</v>
      </c>
      <c r="G2051" s="2">
        <v>2491000</v>
      </c>
      <c r="H2051" s="2">
        <v>2491000</v>
      </c>
      <c r="I2051" s="2">
        <v>2491000</v>
      </c>
      <c r="J2051" s="2">
        <v>2491000</v>
      </c>
    </row>
    <row r="2052" spans="1:10" ht="16.5" hidden="1" customHeight="1">
      <c r="A2052" s="2">
        <v>2049</v>
      </c>
      <c r="C2052" s="2" t="s">
        <v>3685</v>
      </c>
      <c r="F2052" s="63" t="s">
        <v>108</v>
      </c>
      <c r="G2052" s="2">
        <v>1444800</v>
      </c>
      <c r="H2052" s="2">
        <v>1444800</v>
      </c>
      <c r="I2052" s="2">
        <v>1444800</v>
      </c>
      <c r="J2052" s="2">
        <v>1444800</v>
      </c>
    </row>
    <row r="2053" spans="1:10" ht="16.5" hidden="1" customHeight="1">
      <c r="A2053" s="2">
        <v>2050</v>
      </c>
      <c r="C2053" s="2" t="s">
        <v>3686</v>
      </c>
      <c r="E2053" s="2" t="s">
        <v>25</v>
      </c>
      <c r="F2053" s="63" t="s">
        <v>824</v>
      </c>
      <c r="G2053" s="2">
        <v>1444800</v>
      </c>
      <c r="H2053" s="2">
        <v>1444800</v>
      </c>
      <c r="I2053" s="2">
        <v>1444800</v>
      </c>
      <c r="J2053" s="2">
        <v>1444800</v>
      </c>
    </row>
    <row r="2054" spans="1:10" ht="16.5" hidden="1" customHeight="1">
      <c r="A2054" s="2">
        <v>2051</v>
      </c>
      <c r="C2054" s="2" t="s">
        <v>3687</v>
      </c>
      <c r="F2054" s="63" t="s">
        <v>116</v>
      </c>
      <c r="G2054" s="2">
        <v>241000</v>
      </c>
      <c r="H2054" s="2">
        <v>241000</v>
      </c>
      <c r="I2054" s="2">
        <v>241000</v>
      </c>
      <c r="J2054" s="2">
        <v>241000</v>
      </c>
    </row>
    <row r="2055" spans="1:10" ht="16.5" hidden="1" customHeight="1">
      <c r="A2055" s="2">
        <v>2052</v>
      </c>
      <c r="C2055" s="2" t="s">
        <v>3688</v>
      </c>
      <c r="E2055" s="2" t="s">
        <v>25</v>
      </c>
      <c r="F2055" s="63" t="s">
        <v>829</v>
      </c>
      <c r="G2055" s="2">
        <v>241000</v>
      </c>
      <c r="H2055" s="2">
        <v>241000</v>
      </c>
      <c r="I2055" s="2">
        <v>241000</v>
      </c>
      <c r="J2055" s="2">
        <v>241000</v>
      </c>
    </row>
    <row r="2056" spans="1:10" ht="16.5" hidden="1" customHeight="1">
      <c r="A2056" s="2">
        <v>2053</v>
      </c>
      <c r="C2056" s="2" t="s">
        <v>3689</v>
      </c>
      <c r="F2056" s="63" t="s">
        <v>124</v>
      </c>
      <c r="G2056" s="2">
        <v>241000</v>
      </c>
      <c r="H2056" s="2">
        <v>241000</v>
      </c>
      <c r="I2056" s="2">
        <v>241000</v>
      </c>
      <c r="J2056" s="2">
        <v>241000</v>
      </c>
    </row>
    <row r="2057" spans="1:10" ht="16.5" hidden="1" customHeight="1">
      <c r="A2057" s="2">
        <v>2054</v>
      </c>
      <c r="C2057" s="2" t="s">
        <v>3690</v>
      </c>
      <c r="E2057" s="2" t="s">
        <v>25</v>
      </c>
      <c r="F2057" s="63" t="s">
        <v>834</v>
      </c>
      <c r="G2057" s="2">
        <v>241000</v>
      </c>
      <c r="H2057" s="2">
        <v>241000</v>
      </c>
      <c r="I2057" s="2">
        <v>241000</v>
      </c>
      <c r="J2057" s="2">
        <v>241000</v>
      </c>
    </row>
    <row r="2058" spans="1:10" ht="16.5" hidden="1" customHeight="1">
      <c r="A2058" s="2">
        <v>2055</v>
      </c>
      <c r="C2058" s="2" t="s">
        <v>3691</v>
      </c>
      <c r="F2058" s="63" t="s">
        <v>132</v>
      </c>
      <c r="G2058" s="2">
        <v>481700</v>
      </c>
      <c r="H2058" s="2">
        <v>481700</v>
      </c>
      <c r="I2058" s="2">
        <v>481700</v>
      </c>
      <c r="J2058" s="2">
        <v>481700</v>
      </c>
    </row>
    <row r="2059" spans="1:10" ht="16.5" hidden="1" customHeight="1">
      <c r="A2059" s="2">
        <v>2056</v>
      </c>
      <c r="C2059" s="2" t="s">
        <v>3692</v>
      </c>
      <c r="E2059" s="2" t="s">
        <v>25</v>
      </c>
      <c r="F2059" s="63" t="s">
        <v>839</v>
      </c>
      <c r="G2059" s="2">
        <v>481700</v>
      </c>
      <c r="H2059" s="2">
        <v>481700</v>
      </c>
      <c r="I2059" s="2">
        <v>481700</v>
      </c>
      <c r="J2059" s="2">
        <v>481700</v>
      </c>
    </row>
    <row r="2060" spans="1:10" ht="16.5" hidden="1" customHeight="1">
      <c r="A2060" s="2">
        <v>2057</v>
      </c>
      <c r="C2060" s="2" t="s">
        <v>3693</v>
      </c>
      <c r="F2060" s="63" t="s">
        <v>140</v>
      </c>
      <c r="G2060" s="2">
        <v>5327589</v>
      </c>
      <c r="H2060" s="2">
        <v>5327589</v>
      </c>
      <c r="I2060" s="2">
        <v>5327589</v>
      </c>
      <c r="J2060" s="2">
        <v>5327589</v>
      </c>
    </row>
    <row r="2061" spans="1:10" ht="16.5" hidden="1" customHeight="1">
      <c r="A2061" s="2">
        <v>2058</v>
      </c>
      <c r="C2061" s="2" t="s">
        <v>3694</v>
      </c>
      <c r="E2061" s="2" t="s">
        <v>25</v>
      </c>
      <c r="F2061" s="63" t="s">
        <v>844</v>
      </c>
      <c r="G2061" s="2">
        <v>5327589</v>
      </c>
      <c r="H2061" s="2">
        <v>5327589</v>
      </c>
      <c r="I2061" s="2">
        <v>5327589</v>
      </c>
      <c r="J2061" s="2">
        <v>5327589</v>
      </c>
    </row>
    <row r="2062" spans="1:10" ht="16.5" hidden="1" customHeight="1">
      <c r="A2062" s="2">
        <v>2059</v>
      </c>
      <c r="C2062" s="2" t="s">
        <v>3695</v>
      </c>
      <c r="F2062" s="63" t="s">
        <v>54</v>
      </c>
      <c r="G2062" s="2">
        <v>7378382</v>
      </c>
      <c r="H2062" s="2">
        <v>7378382</v>
      </c>
      <c r="I2062" s="2">
        <v>7378382</v>
      </c>
      <c r="J2062" s="2">
        <v>7378382</v>
      </c>
    </row>
    <row r="2063" spans="1:10" ht="16.5" hidden="1" customHeight="1">
      <c r="A2063" s="2">
        <v>2060</v>
      </c>
      <c r="C2063" s="2" t="s">
        <v>3696</v>
      </c>
      <c r="F2063" s="63" t="s">
        <v>147</v>
      </c>
      <c r="G2063" s="2">
        <v>4618746</v>
      </c>
      <c r="H2063" s="2">
        <v>4618746</v>
      </c>
      <c r="I2063" s="2">
        <v>4618746</v>
      </c>
      <c r="J2063" s="2">
        <v>4618746</v>
      </c>
    </row>
    <row r="2064" spans="1:10" ht="16.5" hidden="1" customHeight="1">
      <c r="A2064" s="2">
        <v>2061</v>
      </c>
      <c r="C2064" s="2" t="s">
        <v>3697</v>
      </c>
      <c r="E2064" s="2" t="s">
        <v>25</v>
      </c>
      <c r="F2064" s="63" t="s">
        <v>848</v>
      </c>
      <c r="G2064" s="2">
        <v>4618746</v>
      </c>
      <c r="H2064" s="2">
        <v>4618746</v>
      </c>
      <c r="I2064" s="2">
        <v>4618746</v>
      </c>
      <c r="J2064" s="2">
        <v>4618746</v>
      </c>
    </row>
    <row r="2065" spans="1:10" ht="16.5" hidden="1" customHeight="1">
      <c r="A2065" s="2">
        <v>2062</v>
      </c>
      <c r="C2065" s="2" t="s">
        <v>3698</v>
      </c>
      <c r="F2065" s="63" t="s">
        <v>850</v>
      </c>
      <c r="G2065" s="2">
        <v>2164362</v>
      </c>
      <c r="H2065" s="2">
        <v>2164362</v>
      </c>
      <c r="I2065" s="2">
        <v>2164362</v>
      </c>
      <c r="J2065" s="2">
        <v>2164362</v>
      </c>
    </row>
    <row r="2066" spans="1:10" ht="16.5" hidden="1" customHeight="1">
      <c r="A2066" s="2">
        <v>2063</v>
      </c>
      <c r="C2066" s="2" t="s">
        <v>3699</v>
      </c>
      <c r="E2066" s="2" t="s">
        <v>25</v>
      </c>
      <c r="F2066" s="63" t="s">
        <v>852</v>
      </c>
      <c r="G2066" s="2">
        <v>2164362</v>
      </c>
      <c r="H2066" s="2">
        <v>2164362</v>
      </c>
      <c r="I2066" s="2">
        <v>2164362</v>
      </c>
      <c r="J2066" s="2">
        <v>2164362</v>
      </c>
    </row>
    <row r="2067" spans="1:10" ht="16.5" hidden="1" customHeight="1">
      <c r="A2067" s="2">
        <v>2064</v>
      </c>
      <c r="C2067" s="2" t="s">
        <v>3700</v>
      </c>
      <c r="F2067" s="63" t="s">
        <v>157</v>
      </c>
      <c r="G2067" s="2">
        <v>595274</v>
      </c>
      <c r="H2067" s="2">
        <v>595274</v>
      </c>
      <c r="I2067" s="2">
        <v>595274</v>
      </c>
      <c r="J2067" s="2">
        <v>595274</v>
      </c>
    </row>
    <row r="2068" spans="1:10" ht="16.5" hidden="1" customHeight="1">
      <c r="A2068" s="2">
        <v>2065</v>
      </c>
      <c r="C2068" s="2" t="s">
        <v>3701</v>
      </c>
      <c r="E2068" s="2" t="s">
        <v>25</v>
      </c>
      <c r="F2068" s="63" t="s">
        <v>855</v>
      </c>
      <c r="G2068" s="2">
        <v>595274</v>
      </c>
      <c r="H2068" s="2">
        <v>595274</v>
      </c>
      <c r="I2068" s="2">
        <v>595274</v>
      </c>
      <c r="J2068" s="2">
        <v>595274</v>
      </c>
    </row>
    <row r="2069" spans="1:10" ht="16.5" hidden="1" customHeight="1">
      <c r="A2069" s="2">
        <v>2066</v>
      </c>
      <c r="C2069" s="2" t="s">
        <v>3702</v>
      </c>
      <c r="F2069" s="63" t="s">
        <v>703</v>
      </c>
      <c r="G2069" s="2">
        <v>25000000</v>
      </c>
      <c r="H2069" s="2">
        <v>25000000</v>
      </c>
      <c r="I2069" s="2">
        <v>25000000</v>
      </c>
      <c r="J2069" s="2">
        <v>25000000</v>
      </c>
    </row>
    <row r="2070" spans="1:10" ht="16.5" hidden="1" customHeight="1">
      <c r="A2070" s="2">
        <v>2067</v>
      </c>
      <c r="C2070" s="2" t="s">
        <v>3703</v>
      </c>
      <c r="F2070" s="63" t="s">
        <v>1730</v>
      </c>
      <c r="G2070" s="2">
        <v>25000000</v>
      </c>
      <c r="H2070" s="2">
        <v>25000000</v>
      </c>
      <c r="I2070" s="2">
        <v>25000000</v>
      </c>
      <c r="J2070" s="2">
        <v>25000000</v>
      </c>
    </row>
    <row r="2071" spans="1:10" ht="16.5" hidden="1" customHeight="1">
      <c r="A2071" s="2">
        <v>2068</v>
      </c>
      <c r="C2071" s="2" t="s">
        <v>3704</v>
      </c>
      <c r="F2071" s="63" t="s">
        <v>904</v>
      </c>
      <c r="G2071" s="2">
        <v>25000000</v>
      </c>
      <c r="H2071" s="2">
        <v>25000000</v>
      </c>
      <c r="I2071" s="2">
        <v>25000000</v>
      </c>
      <c r="J2071" s="2">
        <v>25000000</v>
      </c>
    </row>
    <row r="2072" spans="1:10" ht="16.5" hidden="1" customHeight="1">
      <c r="A2072" s="2">
        <v>2069</v>
      </c>
      <c r="C2072" s="2" t="s">
        <v>3705</v>
      </c>
      <c r="E2072" s="2" t="s">
        <v>25</v>
      </c>
      <c r="F2072" s="63" t="s">
        <v>3307</v>
      </c>
      <c r="G2072" s="2">
        <v>25000000</v>
      </c>
      <c r="H2072" s="2">
        <v>25000000</v>
      </c>
      <c r="I2072" s="2">
        <v>25000000</v>
      </c>
      <c r="J2072" s="2">
        <v>25000000</v>
      </c>
    </row>
    <row r="2073" spans="1:10" ht="16.5" hidden="1" customHeight="1">
      <c r="A2073" s="2">
        <v>2070</v>
      </c>
      <c r="C2073" s="2" t="s">
        <v>3706</v>
      </c>
      <c r="F2073" s="63" t="s">
        <v>989</v>
      </c>
      <c r="G2073" s="2">
        <v>39930000</v>
      </c>
      <c r="H2073" s="2">
        <v>39930000</v>
      </c>
      <c r="I2073" s="2">
        <v>39930000</v>
      </c>
      <c r="J2073" s="2">
        <v>39930000</v>
      </c>
    </row>
    <row r="2074" spans="1:10" ht="16.5" hidden="1" customHeight="1">
      <c r="A2074" s="2">
        <v>2071</v>
      </c>
      <c r="C2074" s="2" t="s">
        <v>3707</v>
      </c>
      <c r="F2074" s="63" t="s">
        <v>991</v>
      </c>
      <c r="G2074" s="2">
        <v>39930000</v>
      </c>
      <c r="H2074" s="2">
        <v>39930000</v>
      </c>
      <c r="I2074" s="2">
        <v>39930000</v>
      </c>
      <c r="J2074" s="2">
        <v>39930000</v>
      </c>
    </row>
    <row r="2075" spans="1:10" ht="16.5" hidden="1" customHeight="1">
      <c r="A2075" s="2">
        <v>2072</v>
      </c>
      <c r="C2075" s="2" t="s">
        <v>3708</v>
      </c>
      <c r="F2075" s="63" t="s">
        <v>1730</v>
      </c>
      <c r="G2075" s="2">
        <v>39930000</v>
      </c>
      <c r="H2075" s="2">
        <v>39930000</v>
      </c>
      <c r="I2075" s="2">
        <v>39930000</v>
      </c>
      <c r="J2075" s="2">
        <v>39930000</v>
      </c>
    </row>
    <row r="2076" spans="1:10" ht="16.5" hidden="1" customHeight="1">
      <c r="A2076" s="2">
        <v>2073</v>
      </c>
      <c r="C2076" s="2" t="s">
        <v>3709</v>
      </c>
      <c r="F2076" s="63" t="s">
        <v>3710</v>
      </c>
      <c r="G2076" s="2">
        <v>39930000</v>
      </c>
      <c r="H2076" s="2">
        <v>39930000</v>
      </c>
      <c r="I2076" s="2">
        <v>39930000</v>
      </c>
      <c r="J2076" s="2">
        <v>39930000</v>
      </c>
    </row>
    <row r="2077" spans="1:10" ht="16.5" hidden="1" customHeight="1">
      <c r="A2077" s="2">
        <v>2074</v>
      </c>
      <c r="C2077" s="2" t="s">
        <v>3711</v>
      </c>
      <c r="E2077" s="2" t="s">
        <v>25</v>
      </c>
      <c r="F2077" s="63" t="s">
        <v>3712</v>
      </c>
      <c r="G2077" s="2">
        <v>39930000</v>
      </c>
      <c r="H2077" s="2">
        <v>39930000</v>
      </c>
      <c r="I2077" s="2">
        <v>39930000</v>
      </c>
      <c r="J2077" s="2">
        <v>39930000</v>
      </c>
    </row>
    <row r="2078" spans="1:10" ht="16.5" hidden="1" customHeight="1">
      <c r="A2078" s="2">
        <v>2075</v>
      </c>
      <c r="C2078" s="2" t="s">
        <v>3713</v>
      </c>
      <c r="F2078" s="63" t="s">
        <v>1337</v>
      </c>
      <c r="G2078" s="2">
        <v>74123937</v>
      </c>
      <c r="H2078" s="2">
        <v>74123937</v>
      </c>
      <c r="I2078" s="2">
        <v>74123937</v>
      </c>
      <c r="J2078" s="2">
        <v>74123937</v>
      </c>
    </row>
    <row r="2079" spans="1:10" ht="16.5" hidden="1" customHeight="1">
      <c r="A2079" s="2">
        <v>2076</v>
      </c>
      <c r="C2079" s="2" t="s">
        <v>3714</v>
      </c>
      <c r="F2079" s="63" t="s">
        <v>1339</v>
      </c>
      <c r="G2079" s="2">
        <v>74123937</v>
      </c>
      <c r="H2079" s="2">
        <v>74123937</v>
      </c>
      <c r="I2079" s="2">
        <v>74123937</v>
      </c>
      <c r="J2079" s="2">
        <v>74123937</v>
      </c>
    </row>
    <row r="2080" spans="1:10" ht="16.5" hidden="1" customHeight="1">
      <c r="A2080" s="2">
        <v>2077</v>
      </c>
      <c r="C2080" s="2" t="s">
        <v>3715</v>
      </c>
      <c r="F2080" s="63" t="s">
        <v>1341</v>
      </c>
      <c r="G2080" s="2">
        <v>74123937</v>
      </c>
      <c r="H2080" s="2">
        <v>74123937</v>
      </c>
      <c r="I2080" s="2">
        <v>74123937</v>
      </c>
      <c r="J2080" s="2">
        <v>74123937</v>
      </c>
    </row>
    <row r="2081" spans="1:10" ht="16.5" hidden="1" customHeight="1">
      <c r="A2081" s="2">
        <v>2078</v>
      </c>
      <c r="C2081" s="2" t="s">
        <v>3716</v>
      </c>
      <c r="F2081" s="63" t="s">
        <v>1343</v>
      </c>
      <c r="G2081" s="2">
        <v>74123937</v>
      </c>
      <c r="H2081" s="2">
        <v>74123937</v>
      </c>
      <c r="I2081" s="2">
        <v>74123937</v>
      </c>
      <c r="J2081" s="2">
        <v>74123937</v>
      </c>
    </row>
    <row r="2082" spans="1:10" ht="16.5" hidden="1" customHeight="1">
      <c r="A2082" s="2">
        <v>2079</v>
      </c>
      <c r="C2082" s="2" t="s">
        <v>3717</v>
      </c>
      <c r="F2082" s="63" t="s">
        <v>1345</v>
      </c>
      <c r="G2082" s="2">
        <v>1506041</v>
      </c>
      <c r="H2082" s="2">
        <v>1506041</v>
      </c>
      <c r="I2082" s="2">
        <v>1506041</v>
      </c>
      <c r="J2082" s="2">
        <v>1506041</v>
      </c>
    </row>
    <row r="2083" spans="1:10" ht="16.5" hidden="1" customHeight="1">
      <c r="A2083" s="2">
        <v>2080</v>
      </c>
      <c r="C2083" s="2" t="s">
        <v>3718</v>
      </c>
      <c r="F2083" s="63" t="s">
        <v>54</v>
      </c>
      <c r="G2083" s="2">
        <v>1506041</v>
      </c>
      <c r="H2083" s="2">
        <v>1506041</v>
      </c>
      <c r="I2083" s="2">
        <v>1506041</v>
      </c>
      <c r="J2083" s="2">
        <v>1506041</v>
      </c>
    </row>
    <row r="2084" spans="1:10" ht="16.5" hidden="1" customHeight="1">
      <c r="A2084" s="2">
        <v>2081</v>
      </c>
      <c r="C2084" s="2" t="s">
        <v>3719</v>
      </c>
      <c r="F2084" s="63" t="s">
        <v>62</v>
      </c>
      <c r="G2084" s="2">
        <v>1506041</v>
      </c>
      <c r="H2084" s="2">
        <v>1506041</v>
      </c>
      <c r="I2084" s="2">
        <v>1506041</v>
      </c>
      <c r="J2084" s="2">
        <v>1506041</v>
      </c>
    </row>
    <row r="2085" spans="1:10" ht="16.5" hidden="1" customHeight="1">
      <c r="A2085" s="2">
        <v>2082</v>
      </c>
      <c r="C2085" s="2" t="s">
        <v>3720</v>
      </c>
      <c r="E2085" s="2" t="s">
        <v>25</v>
      </c>
      <c r="F2085" s="63" t="s">
        <v>3721</v>
      </c>
      <c r="G2085" s="2">
        <v>1506041</v>
      </c>
      <c r="H2085" s="2">
        <v>1506041</v>
      </c>
      <c r="I2085" s="2">
        <v>1506041</v>
      </c>
      <c r="J2085" s="2">
        <v>1506041</v>
      </c>
    </row>
    <row r="2086" spans="1:10" ht="16.5" hidden="1" customHeight="1">
      <c r="A2086" s="2">
        <v>2083</v>
      </c>
      <c r="C2086" s="2" t="s">
        <v>3722</v>
      </c>
      <c r="F2086" s="63" t="s">
        <v>798</v>
      </c>
      <c r="G2086" s="2">
        <v>70623319</v>
      </c>
      <c r="H2086" s="2">
        <v>70623319</v>
      </c>
      <c r="I2086" s="2">
        <v>70623319</v>
      </c>
      <c r="J2086" s="2">
        <v>70623319</v>
      </c>
    </row>
    <row r="2087" spans="1:10" ht="16.5" hidden="1" customHeight="1">
      <c r="A2087" s="2">
        <v>2084</v>
      </c>
      <c r="C2087" s="2" t="s">
        <v>3723</v>
      </c>
      <c r="F2087" s="63" t="s">
        <v>70</v>
      </c>
      <c r="G2087" s="2">
        <v>6053800</v>
      </c>
      <c r="H2087" s="2">
        <v>6053800</v>
      </c>
      <c r="I2087" s="2">
        <v>6053800</v>
      </c>
      <c r="J2087" s="2">
        <v>6053800</v>
      </c>
    </row>
    <row r="2088" spans="1:10" ht="16.5" hidden="1" customHeight="1">
      <c r="A2088" s="2">
        <v>2085</v>
      </c>
      <c r="C2088" s="2" t="s">
        <v>3724</v>
      </c>
      <c r="E2088" s="2" t="s">
        <v>25</v>
      </c>
      <c r="F2088" s="63" t="s">
        <v>3725</v>
      </c>
      <c r="G2088" s="2">
        <v>6053800</v>
      </c>
      <c r="H2088" s="2">
        <v>6053800</v>
      </c>
      <c r="I2088" s="2">
        <v>6053800</v>
      </c>
      <c r="J2088" s="2">
        <v>6053800</v>
      </c>
    </row>
    <row r="2089" spans="1:10" ht="16.5" hidden="1" customHeight="1">
      <c r="A2089" s="2">
        <v>2086</v>
      </c>
      <c r="C2089" s="2" t="s">
        <v>3726</v>
      </c>
      <c r="F2089" s="63" t="s">
        <v>78</v>
      </c>
      <c r="G2089" s="2">
        <v>4348500</v>
      </c>
      <c r="H2089" s="2">
        <v>4348500</v>
      </c>
      <c r="I2089" s="2">
        <v>4348500</v>
      </c>
      <c r="J2089" s="2">
        <v>4348500</v>
      </c>
    </row>
    <row r="2090" spans="1:10" ht="16.5" hidden="1" customHeight="1">
      <c r="A2090" s="2">
        <v>2087</v>
      </c>
      <c r="C2090" s="2" t="s">
        <v>3727</v>
      </c>
      <c r="E2090" s="2" t="s">
        <v>25</v>
      </c>
      <c r="F2090" s="63" t="s">
        <v>3728</v>
      </c>
      <c r="G2090" s="2">
        <v>4348500</v>
      </c>
      <c r="H2090" s="2">
        <v>4348500</v>
      </c>
      <c r="I2090" s="2">
        <v>4348500</v>
      </c>
      <c r="J2090" s="2">
        <v>4348500</v>
      </c>
    </row>
    <row r="2091" spans="1:10" ht="16.5" hidden="1" customHeight="1">
      <c r="A2091" s="2">
        <v>2088</v>
      </c>
      <c r="C2091" s="2" t="s">
        <v>3729</v>
      </c>
      <c r="F2091" s="63" t="s">
        <v>86</v>
      </c>
      <c r="G2091" s="2">
        <v>49865131</v>
      </c>
      <c r="H2091" s="2">
        <v>49865131</v>
      </c>
      <c r="I2091" s="2">
        <v>49865131</v>
      </c>
      <c r="J2091" s="2">
        <v>49865131</v>
      </c>
    </row>
    <row r="2092" spans="1:10" ht="16.5" hidden="1" customHeight="1">
      <c r="A2092" s="2">
        <v>2089</v>
      </c>
      <c r="C2092" s="2" t="s">
        <v>3730</v>
      </c>
      <c r="E2092" s="2" t="s">
        <v>25</v>
      </c>
      <c r="F2092" s="63" t="s">
        <v>3731</v>
      </c>
      <c r="G2092" s="2">
        <v>49865131</v>
      </c>
      <c r="H2092" s="2">
        <v>49865131</v>
      </c>
      <c r="I2092" s="2">
        <v>49865131</v>
      </c>
      <c r="J2092" s="2">
        <v>49865131</v>
      </c>
    </row>
    <row r="2093" spans="1:10" ht="16.5" hidden="1" customHeight="1">
      <c r="A2093" s="2">
        <v>2090</v>
      </c>
      <c r="C2093" s="2" t="s">
        <v>3732</v>
      </c>
      <c r="F2093" s="63" t="s">
        <v>92</v>
      </c>
      <c r="G2093" s="2">
        <v>1841000</v>
      </c>
      <c r="H2093" s="2">
        <v>1841000</v>
      </c>
      <c r="I2093" s="2">
        <v>1841000</v>
      </c>
      <c r="J2093" s="2">
        <v>1841000</v>
      </c>
    </row>
    <row r="2094" spans="1:10" ht="16.5" hidden="1" customHeight="1">
      <c r="A2094" s="2">
        <v>2091</v>
      </c>
      <c r="C2094" s="2" t="s">
        <v>3733</v>
      </c>
      <c r="E2094" s="2" t="s">
        <v>25</v>
      </c>
      <c r="F2094" s="63" t="s">
        <v>3734</v>
      </c>
      <c r="G2094" s="2">
        <v>1841000</v>
      </c>
      <c r="H2094" s="2">
        <v>1841000</v>
      </c>
      <c r="I2094" s="2">
        <v>1841000</v>
      </c>
      <c r="J2094" s="2">
        <v>1841000</v>
      </c>
    </row>
    <row r="2095" spans="1:10" ht="16.5" hidden="1" customHeight="1">
      <c r="A2095" s="2">
        <v>2092</v>
      </c>
      <c r="C2095" s="2" t="s">
        <v>3735</v>
      </c>
      <c r="F2095" s="63" t="s">
        <v>100</v>
      </c>
      <c r="G2095" s="2">
        <v>550200</v>
      </c>
      <c r="H2095" s="2">
        <v>550200</v>
      </c>
      <c r="I2095" s="2">
        <v>550200</v>
      </c>
      <c r="J2095" s="2">
        <v>550200</v>
      </c>
    </row>
    <row r="2096" spans="1:10" ht="16.5" hidden="1" customHeight="1">
      <c r="A2096" s="2">
        <v>2093</v>
      </c>
      <c r="C2096" s="2" t="s">
        <v>3736</v>
      </c>
      <c r="E2096" s="2" t="s">
        <v>25</v>
      </c>
      <c r="F2096" s="63" t="s">
        <v>3737</v>
      </c>
      <c r="G2096" s="2">
        <v>550200</v>
      </c>
      <c r="H2096" s="2">
        <v>550200</v>
      </c>
      <c r="I2096" s="2">
        <v>550200</v>
      </c>
      <c r="J2096" s="2">
        <v>550200</v>
      </c>
    </row>
    <row r="2097" spans="1:10" ht="16.5" hidden="1" customHeight="1">
      <c r="A2097" s="2">
        <v>2094</v>
      </c>
      <c r="C2097" s="2" t="s">
        <v>3738</v>
      </c>
      <c r="F2097" s="63" t="s">
        <v>108</v>
      </c>
      <c r="G2097" s="2">
        <v>1380900</v>
      </c>
      <c r="H2097" s="2">
        <v>1380900</v>
      </c>
      <c r="I2097" s="2">
        <v>1380900</v>
      </c>
      <c r="J2097" s="2">
        <v>1380900</v>
      </c>
    </row>
    <row r="2098" spans="1:10" ht="16.5" hidden="1" customHeight="1">
      <c r="A2098" s="2">
        <v>2095</v>
      </c>
      <c r="C2098" s="2" t="s">
        <v>3739</v>
      </c>
      <c r="E2098" s="2" t="s">
        <v>25</v>
      </c>
      <c r="F2098" s="63" t="s">
        <v>3740</v>
      </c>
      <c r="G2098" s="2">
        <v>1380900</v>
      </c>
      <c r="H2098" s="2">
        <v>1380900</v>
      </c>
      <c r="I2098" s="2">
        <v>1380900</v>
      </c>
      <c r="J2098" s="2">
        <v>1380900</v>
      </c>
    </row>
    <row r="2099" spans="1:10" ht="16.5" hidden="1" customHeight="1">
      <c r="A2099" s="2">
        <v>2096</v>
      </c>
      <c r="C2099" s="2" t="s">
        <v>3741</v>
      </c>
      <c r="F2099" s="63" t="s">
        <v>116</v>
      </c>
      <c r="G2099" s="2">
        <v>230600</v>
      </c>
      <c r="H2099" s="2">
        <v>230600</v>
      </c>
      <c r="I2099" s="2">
        <v>230600</v>
      </c>
      <c r="J2099" s="2">
        <v>230600</v>
      </c>
    </row>
    <row r="2100" spans="1:10" ht="16.5" hidden="1" customHeight="1">
      <c r="A2100" s="2">
        <v>2097</v>
      </c>
      <c r="C2100" s="2" t="s">
        <v>3742</v>
      </c>
      <c r="E2100" s="2" t="s">
        <v>25</v>
      </c>
      <c r="F2100" s="63" t="s">
        <v>3743</v>
      </c>
      <c r="G2100" s="2">
        <v>230600</v>
      </c>
      <c r="H2100" s="2">
        <v>230600</v>
      </c>
      <c r="I2100" s="2">
        <v>230600</v>
      </c>
      <c r="J2100" s="2">
        <v>230600</v>
      </c>
    </row>
    <row r="2101" spans="1:10" ht="16.5" hidden="1" customHeight="1">
      <c r="A2101" s="2">
        <v>2098</v>
      </c>
      <c r="C2101" s="2" t="s">
        <v>3744</v>
      </c>
      <c r="F2101" s="63" t="s">
        <v>124</v>
      </c>
      <c r="G2101" s="2">
        <v>230600</v>
      </c>
      <c r="H2101" s="2">
        <v>230600</v>
      </c>
      <c r="I2101" s="2">
        <v>230600</v>
      </c>
      <c r="J2101" s="2">
        <v>230600</v>
      </c>
    </row>
    <row r="2102" spans="1:10" ht="16.5" hidden="1" customHeight="1">
      <c r="A2102" s="2">
        <v>2099</v>
      </c>
      <c r="C2102" s="2" t="s">
        <v>3745</v>
      </c>
      <c r="E2102" s="2" t="s">
        <v>25</v>
      </c>
      <c r="F2102" s="63" t="s">
        <v>3746</v>
      </c>
      <c r="G2102" s="2">
        <v>230600</v>
      </c>
      <c r="H2102" s="2">
        <v>230600</v>
      </c>
      <c r="I2102" s="2">
        <v>230600</v>
      </c>
      <c r="J2102" s="2">
        <v>230600</v>
      </c>
    </row>
    <row r="2103" spans="1:10" ht="16.5" hidden="1" customHeight="1">
      <c r="A2103" s="2">
        <v>2100</v>
      </c>
      <c r="C2103" s="2" t="s">
        <v>3747</v>
      </c>
      <c r="F2103" s="63" t="s">
        <v>132</v>
      </c>
      <c r="G2103" s="2">
        <v>460600</v>
      </c>
      <c r="H2103" s="2">
        <v>460600</v>
      </c>
      <c r="I2103" s="2">
        <v>460600</v>
      </c>
      <c r="J2103" s="2">
        <v>460600</v>
      </c>
    </row>
    <row r="2104" spans="1:10" ht="16.5" hidden="1" customHeight="1">
      <c r="A2104" s="2">
        <v>2101</v>
      </c>
      <c r="C2104" s="2" t="s">
        <v>3748</v>
      </c>
      <c r="E2104" s="2" t="s">
        <v>25</v>
      </c>
      <c r="F2104" s="63" t="s">
        <v>3749</v>
      </c>
      <c r="G2104" s="2">
        <v>460600</v>
      </c>
      <c r="H2104" s="2">
        <v>460600</v>
      </c>
      <c r="I2104" s="2">
        <v>460600</v>
      </c>
      <c r="J2104" s="2">
        <v>460600</v>
      </c>
    </row>
    <row r="2105" spans="1:10" ht="16.5" hidden="1" customHeight="1">
      <c r="A2105" s="2">
        <v>2102</v>
      </c>
      <c r="C2105" s="2" t="s">
        <v>3750</v>
      </c>
      <c r="F2105" s="63" t="s">
        <v>140</v>
      </c>
      <c r="G2105" s="2">
        <v>5661988</v>
      </c>
      <c r="H2105" s="2">
        <v>5661988</v>
      </c>
      <c r="I2105" s="2">
        <v>5661988</v>
      </c>
      <c r="J2105" s="2">
        <v>5661988</v>
      </c>
    </row>
    <row r="2106" spans="1:10" ht="16.5" hidden="1" customHeight="1">
      <c r="A2106" s="2">
        <v>2103</v>
      </c>
      <c r="C2106" s="2" t="s">
        <v>3751</v>
      </c>
      <c r="E2106" s="2" t="s">
        <v>25</v>
      </c>
      <c r="F2106" s="63" t="s">
        <v>3752</v>
      </c>
      <c r="G2106" s="2">
        <v>5661988</v>
      </c>
      <c r="H2106" s="2">
        <v>5661988</v>
      </c>
      <c r="I2106" s="2">
        <v>5661988</v>
      </c>
      <c r="J2106" s="2">
        <v>5661988</v>
      </c>
    </row>
    <row r="2107" spans="1:10" ht="16.5" hidden="1" customHeight="1">
      <c r="A2107" s="2">
        <v>2104</v>
      </c>
      <c r="C2107" s="2" t="s">
        <v>3753</v>
      </c>
      <c r="F2107" s="63" t="s">
        <v>54</v>
      </c>
      <c r="G2107" s="2">
        <v>1994577</v>
      </c>
      <c r="H2107" s="2">
        <v>1994577</v>
      </c>
      <c r="I2107" s="2">
        <v>1994577</v>
      </c>
      <c r="J2107" s="2">
        <v>1994577</v>
      </c>
    </row>
    <row r="2108" spans="1:10" ht="16.5" hidden="1" customHeight="1">
      <c r="A2108" s="2">
        <v>2105</v>
      </c>
      <c r="C2108" s="2" t="s">
        <v>3754</v>
      </c>
      <c r="F2108" s="63" t="s">
        <v>147</v>
      </c>
      <c r="G2108" s="2">
        <v>1807249</v>
      </c>
      <c r="H2108" s="2">
        <v>1807249</v>
      </c>
      <c r="I2108" s="2">
        <v>1807249</v>
      </c>
      <c r="J2108" s="2">
        <v>1807249</v>
      </c>
    </row>
    <row r="2109" spans="1:10" ht="16.5" hidden="1" customHeight="1">
      <c r="A2109" s="2">
        <v>2106</v>
      </c>
      <c r="C2109" s="2" t="s">
        <v>3755</v>
      </c>
      <c r="E2109" s="2" t="s">
        <v>25</v>
      </c>
      <c r="F2109" s="63" t="s">
        <v>3756</v>
      </c>
      <c r="G2109" s="2">
        <v>1807249</v>
      </c>
      <c r="H2109" s="2">
        <v>1807249</v>
      </c>
      <c r="I2109" s="2">
        <v>1807249</v>
      </c>
      <c r="J2109" s="2">
        <v>1807249</v>
      </c>
    </row>
    <row r="2110" spans="1:10" ht="16.5" hidden="1" customHeight="1">
      <c r="A2110" s="2">
        <v>2107</v>
      </c>
      <c r="C2110" s="2" t="s">
        <v>3757</v>
      </c>
      <c r="F2110" s="63" t="s">
        <v>157</v>
      </c>
      <c r="G2110" s="2">
        <v>187328</v>
      </c>
      <c r="H2110" s="2">
        <v>187328</v>
      </c>
      <c r="I2110" s="2">
        <v>187328</v>
      </c>
      <c r="J2110" s="2">
        <v>187328</v>
      </c>
    </row>
    <row r="2111" spans="1:10" ht="16.5" hidden="1" customHeight="1">
      <c r="A2111" s="2">
        <v>2108</v>
      </c>
      <c r="C2111" s="2" t="s">
        <v>3758</v>
      </c>
      <c r="E2111" s="2" t="s">
        <v>25</v>
      </c>
      <c r="F2111" s="63" t="s">
        <v>3759</v>
      </c>
      <c r="G2111" s="2">
        <v>187328</v>
      </c>
      <c r="H2111" s="2">
        <v>187328</v>
      </c>
      <c r="I2111" s="2">
        <v>187328</v>
      </c>
      <c r="J2111" s="2">
        <v>187328</v>
      </c>
    </row>
    <row r="2112" spans="1:10" ht="16.5" hidden="1" customHeight="1">
      <c r="A2112" s="2">
        <v>2109</v>
      </c>
      <c r="C2112" s="2" t="s">
        <v>3760</v>
      </c>
      <c r="F2112" s="63" t="s">
        <v>2674</v>
      </c>
      <c r="G2112" s="2">
        <v>204179321</v>
      </c>
      <c r="H2112" s="2">
        <v>204179321</v>
      </c>
      <c r="I2112" s="2">
        <v>204179321</v>
      </c>
      <c r="J2112" s="2">
        <v>204179321</v>
      </c>
    </row>
    <row r="2113" spans="1:10" ht="16.5" hidden="1" customHeight="1">
      <c r="A2113" s="2">
        <v>2110</v>
      </c>
      <c r="C2113" s="2" t="s">
        <v>3761</v>
      </c>
      <c r="F2113" s="63" t="s">
        <v>2915</v>
      </c>
      <c r="G2113" s="2">
        <v>124243321</v>
      </c>
      <c r="H2113" s="2">
        <v>124243321</v>
      </c>
      <c r="I2113" s="2">
        <v>124243321</v>
      </c>
      <c r="J2113" s="2">
        <v>124243321</v>
      </c>
    </row>
    <row r="2114" spans="1:10" ht="16.5" hidden="1" customHeight="1">
      <c r="A2114" s="2">
        <v>2111</v>
      </c>
      <c r="C2114" s="2" t="s">
        <v>3762</v>
      </c>
      <c r="F2114" s="63" t="s">
        <v>2927</v>
      </c>
      <c r="G2114" s="2">
        <v>124243321</v>
      </c>
      <c r="H2114" s="2">
        <v>124243321</v>
      </c>
      <c r="I2114" s="2">
        <v>124243321</v>
      </c>
      <c r="J2114" s="2">
        <v>124243321</v>
      </c>
    </row>
    <row r="2115" spans="1:10" ht="16.5" hidden="1" customHeight="1">
      <c r="A2115" s="2">
        <v>2112</v>
      </c>
      <c r="C2115" s="2" t="s">
        <v>3763</v>
      </c>
      <c r="F2115" s="63" t="s">
        <v>3764</v>
      </c>
      <c r="G2115" s="2">
        <v>124243321</v>
      </c>
      <c r="H2115" s="2">
        <v>124243321</v>
      </c>
      <c r="I2115" s="2">
        <v>124243321</v>
      </c>
      <c r="J2115" s="2">
        <v>124243321</v>
      </c>
    </row>
    <row r="2116" spans="1:10" ht="16.5" hidden="1" customHeight="1">
      <c r="A2116" s="2">
        <v>2113</v>
      </c>
      <c r="C2116" s="2" t="s">
        <v>3765</v>
      </c>
      <c r="F2116" s="63" t="s">
        <v>1730</v>
      </c>
      <c r="G2116" s="2">
        <v>2564000</v>
      </c>
      <c r="H2116" s="2">
        <v>2564000</v>
      </c>
      <c r="I2116" s="2">
        <v>2564000</v>
      </c>
      <c r="J2116" s="2">
        <v>2564000</v>
      </c>
    </row>
    <row r="2117" spans="1:10" ht="16.5" hidden="1" customHeight="1">
      <c r="A2117" s="2">
        <v>2114</v>
      </c>
      <c r="C2117" s="2" t="s">
        <v>3766</v>
      </c>
      <c r="F2117" s="63" t="s">
        <v>2955</v>
      </c>
      <c r="G2117" s="2">
        <v>2564000</v>
      </c>
      <c r="H2117" s="2">
        <v>2564000</v>
      </c>
      <c r="I2117" s="2">
        <v>2564000</v>
      </c>
      <c r="J2117" s="2">
        <v>2564000</v>
      </c>
    </row>
    <row r="2118" spans="1:10" ht="16.5" hidden="1" customHeight="1">
      <c r="A2118" s="2">
        <v>2115</v>
      </c>
      <c r="C2118" s="2" t="s">
        <v>3767</v>
      </c>
      <c r="E2118" s="2" t="s">
        <v>25</v>
      </c>
      <c r="F2118" s="63" t="s">
        <v>3768</v>
      </c>
      <c r="G2118" s="2">
        <v>2564000</v>
      </c>
      <c r="H2118" s="2">
        <v>2564000</v>
      </c>
      <c r="I2118" s="2">
        <v>2564000</v>
      </c>
      <c r="J2118" s="2">
        <v>2564000</v>
      </c>
    </row>
    <row r="2119" spans="1:10" ht="16.5" hidden="1" customHeight="1">
      <c r="A2119" s="2">
        <v>2116</v>
      </c>
      <c r="C2119" s="2" t="s">
        <v>3769</v>
      </c>
      <c r="F2119" s="63" t="s">
        <v>3770</v>
      </c>
      <c r="G2119" s="2">
        <v>121679321</v>
      </c>
      <c r="H2119" s="2">
        <v>121679321</v>
      </c>
      <c r="I2119" s="2">
        <v>121679321</v>
      </c>
      <c r="J2119" s="2">
        <v>121679321</v>
      </c>
    </row>
    <row r="2120" spans="1:10" ht="16.5" hidden="1" customHeight="1">
      <c r="A2120" s="2">
        <v>2117</v>
      </c>
      <c r="C2120" s="2" t="s">
        <v>3771</v>
      </c>
      <c r="F2120" s="63" t="s">
        <v>2990</v>
      </c>
      <c r="G2120" s="2">
        <v>121679321</v>
      </c>
      <c r="H2120" s="2">
        <v>121679321</v>
      </c>
      <c r="I2120" s="2">
        <v>121679321</v>
      </c>
      <c r="J2120" s="2">
        <v>121679321</v>
      </c>
    </row>
    <row r="2121" spans="1:10" ht="16.5" hidden="1" customHeight="1">
      <c r="A2121" s="2">
        <v>2118</v>
      </c>
      <c r="C2121" s="2" t="s">
        <v>3772</v>
      </c>
      <c r="E2121" s="2" t="s">
        <v>25</v>
      </c>
      <c r="F2121" s="63" t="s">
        <v>3773</v>
      </c>
      <c r="G2121" s="2">
        <v>121679321</v>
      </c>
      <c r="H2121" s="2">
        <v>121679321</v>
      </c>
      <c r="I2121" s="2">
        <v>121679321</v>
      </c>
      <c r="J2121" s="2">
        <v>121679321</v>
      </c>
    </row>
    <row r="2122" spans="1:10" ht="16.5" hidden="1" customHeight="1">
      <c r="A2122" s="2">
        <v>2119</v>
      </c>
      <c r="C2122" s="2" t="s">
        <v>3774</v>
      </c>
      <c r="F2122" s="63" t="s">
        <v>3012</v>
      </c>
      <c r="G2122" s="2">
        <v>79936000</v>
      </c>
      <c r="H2122" s="2">
        <v>79936000</v>
      </c>
      <c r="I2122" s="2">
        <v>79936000</v>
      </c>
      <c r="J2122" s="2">
        <v>79936000</v>
      </c>
    </row>
    <row r="2123" spans="1:10" ht="16.5" hidden="1" customHeight="1">
      <c r="A2123" s="2">
        <v>2120</v>
      </c>
      <c r="C2123" s="2" t="s">
        <v>3775</v>
      </c>
      <c r="F2123" s="63" t="s">
        <v>3014</v>
      </c>
      <c r="G2123" s="2">
        <v>79936000</v>
      </c>
      <c r="H2123" s="2">
        <v>79936000</v>
      </c>
      <c r="I2123" s="2">
        <v>79936000</v>
      </c>
      <c r="J2123" s="2">
        <v>79936000</v>
      </c>
    </row>
    <row r="2124" spans="1:10" ht="16.5" hidden="1" customHeight="1">
      <c r="A2124" s="2">
        <v>2121</v>
      </c>
      <c r="C2124" s="2" t="s">
        <v>3776</v>
      </c>
      <c r="F2124" s="63" t="s">
        <v>3777</v>
      </c>
      <c r="G2124" s="2">
        <v>79936000</v>
      </c>
      <c r="H2124" s="2">
        <v>79936000</v>
      </c>
      <c r="I2124" s="2">
        <v>79936000</v>
      </c>
      <c r="J2124" s="2">
        <v>79936000</v>
      </c>
    </row>
    <row r="2125" spans="1:10" ht="16.5" hidden="1" customHeight="1">
      <c r="A2125" s="2">
        <v>2122</v>
      </c>
      <c r="C2125" s="2" t="s">
        <v>3778</v>
      </c>
      <c r="F2125" s="63" t="s">
        <v>1730</v>
      </c>
      <c r="G2125" s="2">
        <v>79936000</v>
      </c>
      <c r="H2125" s="2">
        <v>79936000</v>
      </c>
      <c r="I2125" s="2">
        <v>79936000</v>
      </c>
      <c r="J2125" s="2">
        <v>79936000</v>
      </c>
    </row>
    <row r="2126" spans="1:10" ht="16.5" hidden="1" customHeight="1">
      <c r="A2126" s="2">
        <v>2123</v>
      </c>
      <c r="C2126" s="2" t="s">
        <v>3779</v>
      </c>
      <c r="F2126" s="63" t="s">
        <v>3780</v>
      </c>
      <c r="G2126" s="2">
        <v>79936000</v>
      </c>
      <c r="H2126" s="2">
        <v>79936000</v>
      </c>
      <c r="I2126" s="2">
        <v>79936000</v>
      </c>
      <c r="J2126" s="2">
        <v>79936000</v>
      </c>
    </row>
    <row r="2127" spans="1:10" ht="16.5" hidden="1" customHeight="1">
      <c r="A2127" s="2">
        <v>2124</v>
      </c>
      <c r="C2127" s="2" t="s">
        <v>3781</v>
      </c>
      <c r="E2127" s="2" t="s">
        <v>37</v>
      </c>
      <c r="F2127" s="63" t="s">
        <v>3782</v>
      </c>
      <c r="G2127" s="2">
        <v>79936000</v>
      </c>
      <c r="H2127" s="2">
        <v>79936000</v>
      </c>
      <c r="I2127" s="2">
        <v>79936000</v>
      </c>
      <c r="J2127" s="2">
        <v>79936000</v>
      </c>
    </row>
    <row r="2128" spans="1:10" ht="16.5" hidden="1" customHeight="1">
      <c r="A2128" s="2">
        <v>2125</v>
      </c>
      <c r="C2128" s="2" t="s">
        <v>3783</v>
      </c>
      <c r="F2128" s="63" t="s">
        <v>3784</v>
      </c>
      <c r="G2128" s="2">
        <v>121259266.98</v>
      </c>
      <c r="H2128" s="2">
        <v>121259266.98</v>
      </c>
      <c r="I2128" s="2">
        <v>121259266.98</v>
      </c>
      <c r="J2128" s="2">
        <v>121259266.98</v>
      </c>
    </row>
    <row r="2129" spans="1:10" ht="16.5" hidden="1" customHeight="1">
      <c r="A2129" s="2">
        <v>2126</v>
      </c>
      <c r="C2129" s="2" t="s">
        <v>3785</v>
      </c>
      <c r="F2129" s="63" t="s">
        <v>13</v>
      </c>
      <c r="G2129" s="2">
        <v>121259266.98</v>
      </c>
      <c r="H2129" s="2">
        <v>121259266.98</v>
      </c>
      <c r="I2129" s="2">
        <v>121259266.98</v>
      </c>
      <c r="J2129" s="2">
        <v>121259266.98</v>
      </c>
    </row>
    <row r="2130" spans="1:10" ht="16.5" hidden="1" customHeight="1">
      <c r="A2130" s="2">
        <v>2127</v>
      </c>
      <c r="C2130" s="2" t="s">
        <v>3786</v>
      </c>
      <c r="F2130" s="63" t="s">
        <v>1337</v>
      </c>
      <c r="G2130" s="2">
        <v>121259266.98</v>
      </c>
      <c r="H2130" s="2">
        <v>121259266.98</v>
      </c>
      <c r="I2130" s="2">
        <v>121259266.98</v>
      </c>
      <c r="J2130" s="2">
        <v>121259266.98</v>
      </c>
    </row>
    <row r="2131" spans="1:10" ht="16.5" hidden="1" customHeight="1">
      <c r="A2131" s="2">
        <v>2128</v>
      </c>
      <c r="C2131" s="2" t="s">
        <v>3787</v>
      </c>
      <c r="F2131" s="63" t="s">
        <v>1339</v>
      </c>
      <c r="G2131" s="2">
        <v>8350840</v>
      </c>
      <c r="H2131" s="2">
        <v>8350840</v>
      </c>
      <c r="I2131" s="2">
        <v>8350840</v>
      </c>
      <c r="J2131" s="2">
        <v>8350840</v>
      </c>
    </row>
    <row r="2132" spans="1:10" ht="16.5" hidden="1" customHeight="1">
      <c r="A2132" s="2">
        <v>2129</v>
      </c>
      <c r="C2132" s="2" t="s">
        <v>3788</v>
      </c>
      <c r="F2132" s="63" t="s">
        <v>1468</v>
      </c>
      <c r="G2132" s="2">
        <v>4455100</v>
      </c>
      <c r="H2132" s="2">
        <v>4455100</v>
      </c>
      <c r="I2132" s="2">
        <v>4455100</v>
      </c>
      <c r="J2132" s="2">
        <v>4455100</v>
      </c>
    </row>
    <row r="2133" spans="1:10" ht="16.5" hidden="1" customHeight="1">
      <c r="A2133" s="2">
        <v>2130</v>
      </c>
      <c r="C2133" s="2" t="s">
        <v>3789</v>
      </c>
      <c r="F2133" s="63" t="s">
        <v>3790</v>
      </c>
      <c r="G2133" s="2">
        <v>4455100</v>
      </c>
      <c r="H2133" s="2">
        <v>4455100</v>
      </c>
      <c r="I2133" s="2">
        <v>4455100</v>
      </c>
      <c r="J2133" s="2">
        <v>4455100</v>
      </c>
    </row>
    <row r="2134" spans="1:10" ht="16.5" hidden="1" customHeight="1">
      <c r="A2134" s="2">
        <v>2131</v>
      </c>
      <c r="C2134" s="2" t="s">
        <v>3791</v>
      </c>
      <c r="F2134" s="63" t="s">
        <v>179</v>
      </c>
      <c r="G2134" s="2">
        <v>4455100</v>
      </c>
      <c r="H2134" s="2">
        <v>4455100</v>
      </c>
      <c r="I2134" s="2">
        <v>4455100</v>
      </c>
      <c r="J2134" s="2">
        <v>4455100</v>
      </c>
    </row>
    <row r="2135" spans="1:10" ht="16.5" hidden="1" customHeight="1">
      <c r="A2135" s="2">
        <v>2132</v>
      </c>
      <c r="C2135" s="2" t="s">
        <v>3792</v>
      </c>
      <c r="F2135" s="63" t="s">
        <v>1505</v>
      </c>
      <c r="G2135" s="2">
        <v>4455100</v>
      </c>
      <c r="H2135" s="2">
        <v>4455100</v>
      </c>
      <c r="I2135" s="2">
        <v>4455100</v>
      </c>
      <c r="J2135" s="2">
        <v>4455100</v>
      </c>
    </row>
    <row r="2136" spans="1:10" ht="16.5" hidden="1" customHeight="1">
      <c r="A2136" s="2">
        <v>2133</v>
      </c>
      <c r="C2136" s="2" t="s">
        <v>3793</v>
      </c>
      <c r="E2136" s="2" t="s">
        <v>25</v>
      </c>
      <c r="F2136" s="63" t="s">
        <v>3794</v>
      </c>
      <c r="G2136" s="2">
        <v>4455100</v>
      </c>
      <c r="H2136" s="2">
        <v>4455100</v>
      </c>
      <c r="I2136" s="2">
        <v>4455100</v>
      </c>
      <c r="J2136" s="2">
        <v>4455100</v>
      </c>
    </row>
    <row r="2137" spans="1:10" ht="16.5" hidden="1" customHeight="1">
      <c r="A2137" s="2">
        <v>2134</v>
      </c>
      <c r="C2137" s="2" t="s">
        <v>3795</v>
      </c>
      <c r="F2137" s="63" t="s">
        <v>1547</v>
      </c>
      <c r="G2137" s="2">
        <v>3895740</v>
      </c>
      <c r="H2137" s="2">
        <v>3895740</v>
      </c>
      <c r="I2137" s="2">
        <v>3895740</v>
      </c>
      <c r="J2137" s="2">
        <v>3895740</v>
      </c>
    </row>
    <row r="2138" spans="1:10" ht="16.5" hidden="1" customHeight="1">
      <c r="A2138" s="2">
        <v>2135</v>
      </c>
      <c r="C2138" s="2" t="s">
        <v>3796</v>
      </c>
      <c r="F2138" s="63" t="s">
        <v>1549</v>
      </c>
      <c r="G2138" s="2">
        <v>3895740</v>
      </c>
      <c r="H2138" s="2">
        <v>3895740</v>
      </c>
      <c r="I2138" s="2">
        <v>3895740</v>
      </c>
      <c r="J2138" s="2">
        <v>3895740</v>
      </c>
    </row>
    <row r="2139" spans="1:10" ht="16.5" hidden="1" customHeight="1">
      <c r="A2139" s="2">
        <v>2136</v>
      </c>
      <c r="C2139" s="2" t="s">
        <v>3797</v>
      </c>
      <c r="F2139" s="63" t="s">
        <v>179</v>
      </c>
      <c r="G2139" s="2">
        <v>3895740</v>
      </c>
      <c r="H2139" s="2">
        <v>3895740</v>
      </c>
      <c r="I2139" s="2">
        <v>3895740</v>
      </c>
      <c r="J2139" s="2">
        <v>3895740</v>
      </c>
    </row>
    <row r="2140" spans="1:10" ht="16.5" hidden="1" customHeight="1">
      <c r="A2140" s="2">
        <v>2137</v>
      </c>
      <c r="C2140" s="2" t="s">
        <v>3798</v>
      </c>
      <c r="F2140" s="63" t="s">
        <v>1552</v>
      </c>
      <c r="G2140" s="2">
        <v>3895740</v>
      </c>
      <c r="H2140" s="2">
        <v>3895740</v>
      </c>
      <c r="I2140" s="2">
        <v>3895740</v>
      </c>
      <c r="J2140" s="2">
        <v>3895740</v>
      </c>
    </row>
    <row r="2141" spans="1:10" ht="16.5" hidden="1" customHeight="1">
      <c r="A2141" s="2">
        <v>2138</v>
      </c>
      <c r="C2141" s="2" t="s">
        <v>3799</v>
      </c>
      <c r="E2141" s="2" t="s">
        <v>25</v>
      </c>
      <c r="F2141" s="63" t="s">
        <v>3800</v>
      </c>
      <c r="G2141" s="2">
        <v>33474</v>
      </c>
      <c r="H2141" s="2">
        <v>33474</v>
      </c>
      <c r="I2141" s="2">
        <v>33474</v>
      </c>
      <c r="J2141" s="2">
        <v>33474</v>
      </c>
    </row>
    <row r="2142" spans="1:10" ht="16.5" hidden="1" customHeight="1">
      <c r="A2142" s="2">
        <v>2139</v>
      </c>
      <c r="C2142" s="2" t="s">
        <v>3801</v>
      </c>
      <c r="E2142" s="2" t="s">
        <v>37</v>
      </c>
      <c r="F2142" s="63" t="s">
        <v>3802</v>
      </c>
      <c r="G2142" s="2">
        <v>3862266</v>
      </c>
      <c r="H2142" s="2">
        <v>3862266</v>
      </c>
      <c r="I2142" s="2">
        <v>3862266</v>
      </c>
      <c r="J2142" s="2">
        <v>3862266</v>
      </c>
    </row>
    <row r="2143" spans="1:10" ht="16.5" hidden="1" customHeight="1">
      <c r="A2143" s="2">
        <v>2140</v>
      </c>
      <c r="C2143" s="2" t="s">
        <v>3803</v>
      </c>
      <c r="F2143" s="63" t="s">
        <v>1645</v>
      </c>
      <c r="G2143" s="2">
        <v>112908426.98</v>
      </c>
      <c r="H2143" s="2">
        <v>112908426.98</v>
      </c>
      <c r="I2143" s="2">
        <v>112908426.98</v>
      </c>
      <c r="J2143" s="2">
        <v>112908426.98</v>
      </c>
    </row>
    <row r="2144" spans="1:10" ht="16.5" hidden="1" customHeight="1">
      <c r="A2144" s="2">
        <v>2141</v>
      </c>
      <c r="C2144" s="2" t="s">
        <v>3804</v>
      </c>
      <c r="F2144" s="63" t="s">
        <v>1647</v>
      </c>
      <c r="G2144" s="2">
        <v>112908426.98</v>
      </c>
      <c r="H2144" s="2">
        <v>112908426.98</v>
      </c>
      <c r="I2144" s="2">
        <v>112908426.98</v>
      </c>
      <c r="J2144" s="2">
        <v>112908426.98</v>
      </c>
    </row>
    <row r="2145" spans="1:10" ht="16.5" hidden="1" customHeight="1">
      <c r="A2145" s="2">
        <v>2142</v>
      </c>
      <c r="C2145" s="2" t="s">
        <v>3805</v>
      </c>
      <c r="F2145" s="63" t="s">
        <v>1893</v>
      </c>
      <c r="G2145" s="2">
        <v>112908426.98</v>
      </c>
      <c r="H2145" s="2">
        <v>112908426.98</v>
      </c>
      <c r="I2145" s="2">
        <v>112908426.98</v>
      </c>
      <c r="J2145" s="2">
        <v>112908426.98</v>
      </c>
    </row>
    <row r="2146" spans="1:10" ht="16.5" hidden="1" customHeight="1">
      <c r="A2146" s="2">
        <v>2143</v>
      </c>
      <c r="C2146" s="2" t="s">
        <v>3806</v>
      </c>
      <c r="F2146" s="63" t="s">
        <v>1730</v>
      </c>
      <c r="G2146" s="2">
        <v>112908426.98</v>
      </c>
      <c r="H2146" s="2">
        <v>112908426.98</v>
      </c>
      <c r="I2146" s="2">
        <v>112908426.98</v>
      </c>
      <c r="J2146" s="2">
        <v>112908426.98</v>
      </c>
    </row>
    <row r="2147" spans="1:10" ht="16.5" hidden="1" customHeight="1">
      <c r="A2147" s="2">
        <v>2144</v>
      </c>
      <c r="C2147" s="2" t="s">
        <v>3807</v>
      </c>
      <c r="F2147" s="63" t="s">
        <v>3808</v>
      </c>
      <c r="G2147" s="2">
        <v>112908426.98</v>
      </c>
      <c r="H2147" s="2">
        <v>112908426.98</v>
      </c>
      <c r="I2147" s="2">
        <v>112908426.98</v>
      </c>
      <c r="J2147" s="2">
        <v>112908426.98</v>
      </c>
    </row>
    <row r="2148" spans="1:10" ht="16.5" hidden="1" customHeight="1">
      <c r="A2148" s="2">
        <v>2145</v>
      </c>
      <c r="C2148" s="2" t="s">
        <v>3809</v>
      </c>
      <c r="E2148" s="2" t="s">
        <v>25</v>
      </c>
      <c r="F2148" s="63" t="s">
        <v>3810</v>
      </c>
      <c r="G2148" s="2">
        <v>112908426.98</v>
      </c>
      <c r="H2148" s="2">
        <v>112908426.98</v>
      </c>
      <c r="I2148" s="2">
        <v>112908426.98</v>
      </c>
      <c r="J2148" s="2">
        <v>112908426.98</v>
      </c>
    </row>
    <row r="2149" spans="1:10" ht="16.5" hidden="1" customHeight="1">
      <c r="A2149" s="2">
        <v>2146</v>
      </c>
      <c r="B2149" s="61"/>
      <c r="C2149" s="61" t="s">
        <v>3811</v>
      </c>
      <c r="D2149" s="61"/>
      <c r="E2149" s="61"/>
      <c r="F2149" s="62" t="s">
        <v>3812</v>
      </c>
      <c r="G2149" s="61">
        <v>15814216068.75</v>
      </c>
      <c r="H2149" s="61">
        <v>15814216068.75</v>
      </c>
      <c r="I2149" s="61">
        <v>8939435110.8600006</v>
      </c>
      <c r="J2149" s="61">
        <v>8939435110.8600006</v>
      </c>
    </row>
    <row r="2150" spans="1:10" ht="16.5" hidden="1" customHeight="1">
      <c r="A2150" s="2">
        <v>2147</v>
      </c>
      <c r="C2150" s="2" t="s">
        <v>3813</v>
      </c>
      <c r="F2150" s="63" t="s">
        <v>3257</v>
      </c>
      <c r="G2150" s="2">
        <v>2000000</v>
      </c>
      <c r="H2150" s="2">
        <v>2000000</v>
      </c>
      <c r="I2150" s="2">
        <v>2000000</v>
      </c>
      <c r="J2150" s="2">
        <v>2000000</v>
      </c>
    </row>
    <row r="2151" spans="1:10" ht="16.5" hidden="1" customHeight="1">
      <c r="A2151" s="2">
        <v>2148</v>
      </c>
      <c r="C2151" s="2" t="s">
        <v>3814</v>
      </c>
      <c r="F2151" s="63" t="s">
        <v>3259</v>
      </c>
      <c r="G2151" s="2">
        <v>2000000</v>
      </c>
      <c r="H2151" s="2">
        <v>2000000</v>
      </c>
      <c r="I2151" s="2">
        <v>2000000</v>
      </c>
      <c r="J2151" s="2">
        <v>2000000</v>
      </c>
    </row>
    <row r="2152" spans="1:10" ht="16.5" hidden="1" customHeight="1">
      <c r="A2152" s="2">
        <v>2149</v>
      </c>
      <c r="C2152" s="2" t="s">
        <v>3815</v>
      </c>
      <c r="F2152" s="63" t="s">
        <v>3271</v>
      </c>
      <c r="G2152" s="2">
        <v>2000000</v>
      </c>
      <c r="H2152" s="2">
        <v>2000000</v>
      </c>
      <c r="I2152" s="2">
        <v>2000000</v>
      </c>
      <c r="J2152" s="2">
        <v>2000000</v>
      </c>
    </row>
    <row r="2153" spans="1:10" ht="16.5" hidden="1" customHeight="1">
      <c r="A2153" s="2">
        <v>2150</v>
      </c>
      <c r="C2153" s="2" t="s">
        <v>3816</v>
      </c>
      <c r="F2153" s="63" t="s">
        <v>165</v>
      </c>
      <c r="G2153" s="2">
        <v>2000000</v>
      </c>
      <c r="H2153" s="2">
        <v>2000000</v>
      </c>
      <c r="I2153" s="2">
        <v>2000000</v>
      </c>
      <c r="J2153" s="2">
        <v>2000000</v>
      </c>
    </row>
    <row r="2154" spans="1:10" ht="16.5" hidden="1" customHeight="1">
      <c r="A2154" s="2">
        <v>2151</v>
      </c>
      <c r="C2154" s="2" t="s">
        <v>3817</v>
      </c>
      <c r="E2154" s="2" t="s">
        <v>25</v>
      </c>
      <c r="F2154" s="63" t="s">
        <v>3818</v>
      </c>
      <c r="G2154" s="2">
        <v>2000000</v>
      </c>
      <c r="H2154" s="2">
        <v>2000000</v>
      </c>
      <c r="I2154" s="2">
        <v>2000000</v>
      </c>
      <c r="J2154" s="2">
        <v>2000000</v>
      </c>
    </row>
    <row r="2155" spans="1:10" ht="16.5" hidden="1" customHeight="1">
      <c r="A2155" s="2">
        <v>2152</v>
      </c>
      <c r="B2155" s="64">
        <v>1</v>
      </c>
      <c r="C2155" s="64" t="s">
        <v>3819</v>
      </c>
      <c r="D2155" s="64"/>
      <c r="E2155" s="64"/>
      <c r="F2155" s="65" t="s">
        <v>13</v>
      </c>
      <c r="G2155" s="66">
        <v>15812216068.75</v>
      </c>
      <c r="H2155" s="66">
        <v>15812216068.75</v>
      </c>
      <c r="I2155" s="66">
        <v>8937435110.8600006</v>
      </c>
      <c r="J2155" s="66">
        <v>8937435110.8600006</v>
      </c>
    </row>
    <row r="2156" spans="1:10" ht="16.5" hidden="1" customHeight="1">
      <c r="A2156" s="2">
        <v>2153</v>
      </c>
      <c r="C2156" s="2" t="s">
        <v>3820</v>
      </c>
      <c r="F2156" s="63" t="s">
        <v>15</v>
      </c>
      <c r="G2156" s="2">
        <v>6515361968.75</v>
      </c>
      <c r="H2156" s="2">
        <v>6515361968.75</v>
      </c>
      <c r="I2156" s="2">
        <v>4619889699.4799995</v>
      </c>
      <c r="J2156" s="2">
        <v>4619889699.4799995</v>
      </c>
    </row>
    <row r="2157" spans="1:10" ht="16.5" hidden="1" customHeight="1">
      <c r="A2157" s="2">
        <v>2154</v>
      </c>
      <c r="C2157" s="2" t="s">
        <v>3821</v>
      </c>
      <c r="F2157" s="63" t="s">
        <v>303</v>
      </c>
      <c r="G2157" s="2">
        <v>259687494</v>
      </c>
      <c r="H2157" s="2">
        <v>259687494</v>
      </c>
      <c r="I2157" s="2">
        <v>259687494</v>
      </c>
      <c r="J2157" s="2">
        <v>259687494</v>
      </c>
    </row>
    <row r="2158" spans="1:10" ht="16.5" hidden="1" customHeight="1">
      <c r="A2158" s="2">
        <v>2155</v>
      </c>
      <c r="C2158" s="2" t="s">
        <v>3822</v>
      </c>
      <c r="F2158" s="63" t="s">
        <v>305</v>
      </c>
      <c r="G2158" s="2">
        <v>6714270</v>
      </c>
      <c r="H2158" s="2">
        <v>6714270</v>
      </c>
      <c r="I2158" s="2">
        <v>6714270</v>
      </c>
      <c r="J2158" s="2">
        <v>6714270</v>
      </c>
    </row>
    <row r="2159" spans="1:10" ht="16.5" hidden="1" customHeight="1">
      <c r="A2159" s="2">
        <v>2156</v>
      </c>
      <c r="B2159" s="14">
        <v>2</v>
      </c>
      <c r="C2159" s="15" t="s">
        <v>3823</v>
      </c>
      <c r="D2159" s="14"/>
      <c r="E2159" s="14"/>
      <c r="F2159" s="16" t="s">
        <v>307</v>
      </c>
      <c r="G2159" s="17">
        <v>6714270</v>
      </c>
      <c r="H2159" s="17">
        <v>6714270</v>
      </c>
      <c r="I2159" s="17">
        <v>6714270</v>
      </c>
      <c r="J2159" s="17">
        <v>6714270</v>
      </c>
    </row>
    <row r="2160" spans="1:10" ht="16.5" hidden="1" customHeight="1">
      <c r="A2160" s="2">
        <v>2157</v>
      </c>
      <c r="B2160" s="36"/>
      <c r="C2160" s="37" t="s">
        <v>3824</v>
      </c>
      <c r="D2160" s="36"/>
      <c r="E2160" s="36"/>
      <c r="F2160" s="38" t="s">
        <v>1730</v>
      </c>
      <c r="G2160" s="39">
        <v>6714270</v>
      </c>
      <c r="H2160" s="39">
        <v>6714270</v>
      </c>
      <c r="I2160" s="39">
        <v>6714270</v>
      </c>
      <c r="J2160" s="39">
        <v>6714270</v>
      </c>
    </row>
    <row r="2161" spans="1:10" ht="16.5" hidden="1" customHeight="1">
      <c r="A2161" s="2">
        <v>2158</v>
      </c>
      <c r="B2161" s="18">
        <v>3</v>
      </c>
      <c r="C2161" s="19" t="s">
        <v>3825</v>
      </c>
      <c r="D2161" s="18">
        <v>17</v>
      </c>
      <c r="E2161" s="18"/>
      <c r="F2161" s="20" t="s">
        <v>317</v>
      </c>
      <c r="G2161" s="21">
        <v>6714270</v>
      </c>
      <c r="H2161" s="21">
        <v>6714270</v>
      </c>
      <c r="I2161" s="21">
        <v>6714270</v>
      </c>
      <c r="J2161" s="21">
        <v>6714270</v>
      </c>
    </row>
    <row r="2162" spans="1:10" ht="16.5" customHeight="1">
      <c r="A2162" s="2">
        <v>2159</v>
      </c>
      <c r="B2162" s="23">
        <v>4</v>
      </c>
      <c r="C2162" s="24" t="s">
        <v>3826</v>
      </c>
      <c r="D2162" s="23">
        <v>17</v>
      </c>
      <c r="E2162" s="23" t="s">
        <v>25</v>
      </c>
      <c r="F2162" s="25" t="s">
        <v>3827</v>
      </c>
      <c r="G2162" s="26">
        <v>6714270</v>
      </c>
      <c r="H2162" s="26">
        <v>6714270</v>
      </c>
      <c r="I2162" s="26">
        <v>6714270</v>
      </c>
      <c r="J2162" s="26">
        <v>6714270</v>
      </c>
    </row>
    <row r="2163" spans="1:10" ht="16.5" hidden="1" customHeight="1">
      <c r="A2163" s="2">
        <v>2160</v>
      </c>
      <c r="B2163" s="36"/>
      <c r="C2163" s="37" t="s">
        <v>3828</v>
      </c>
      <c r="D2163" s="36"/>
      <c r="E2163" s="36"/>
      <c r="F2163" s="38" t="s">
        <v>654</v>
      </c>
      <c r="G2163" s="39">
        <v>252973224</v>
      </c>
      <c r="H2163" s="39">
        <v>252973224</v>
      </c>
      <c r="I2163" s="39">
        <v>252973224</v>
      </c>
      <c r="J2163" s="39">
        <v>252973224</v>
      </c>
    </row>
    <row r="2164" spans="1:10" ht="16.5" hidden="1" customHeight="1">
      <c r="A2164" s="2">
        <v>2161</v>
      </c>
      <c r="B2164" s="14">
        <v>2</v>
      </c>
      <c r="C2164" s="15" t="s">
        <v>3829</v>
      </c>
      <c r="D2164" s="14"/>
      <c r="E2164" s="14"/>
      <c r="F2164" s="16" t="s">
        <v>3648</v>
      </c>
      <c r="G2164" s="17">
        <v>252973224</v>
      </c>
      <c r="H2164" s="17">
        <v>252973224</v>
      </c>
      <c r="I2164" s="17">
        <v>252973224</v>
      </c>
      <c r="J2164" s="17">
        <v>252973224</v>
      </c>
    </row>
    <row r="2165" spans="1:10" ht="16.5" hidden="1" customHeight="1">
      <c r="A2165" s="2">
        <v>2162</v>
      </c>
      <c r="B2165" s="36"/>
      <c r="C2165" s="37" t="s">
        <v>3830</v>
      </c>
      <c r="D2165" s="36"/>
      <c r="E2165" s="36"/>
      <c r="F2165" s="38" t="s">
        <v>1730</v>
      </c>
      <c r="G2165" s="39">
        <v>252973224</v>
      </c>
      <c r="H2165" s="39">
        <v>252973224</v>
      </c>
      <c r="I2165" s="39">
        <v>252973224</v>
      </c>
      <c r="J2165" s="39">
        <v>252973224</v>
      </c>
    </row>
    <row r="2166" spans="1:10" ht="16.5" hidden="1" customHeight="1">
      <c r="A2166" s="2">
        <v>2163</v>
      </c>
      <c r="B2166" s="18">
        <v>3</v>
      </c>
      <c r="C2166" s="19" t="s">
        <v>3831</v>
      </c>
      <c r="D2166" s="18">
        <v>25</v>
      </c>
      <c r="E2166" s="18"/>
      <c r="F2166" s="20" t="s">
        <v>695</v>
      </c>
      <c r="G2166" s="21">
        <v>252973224</v>
      </c>
      <c r="H2166" s="21">
        <v>252973224</v>
      </c>
      <c r="I2166" s="21">
        <v>252973224</v>
      </c>
      <c r="J2166" s="21">
        <v>252973224</v>
      </c>
    </row>
    <row r="2167" spans="1:10" ht="16.5" customHeight="1">
      <c r="A2167" s="2">
        <v>2164</v>
      </c>
      <c r="B2167" s="23">
        <v>4</v>
      </c>
      <c r="C2167" s="24" t="s">
        <v>3832</v>
      </c>
      <c r="D2167" s="23">
        <v>25</v>
      </c>
      <c r="E2167" s="23" t="s">
        <v>37</v>
      </c>
      <c r="F2167" s="25" t="s">
        <v>3833</v>
      </c>
      <c r="G2167" s="26">
        <v>252973224</v>
      </c>
      <c r="H2167" s="26">
        <v>252973224</v>
      </c>
      <c r="I2167" s="26">
        <v>252973224</v>
      </c>
      <c r="J2167" s="26">
        <v>252973224</v>
      </c>
    </row>
    <row r="2168" spans="1:10" ht="16.5" hidden="1" customHeight="1">
      <c r="A2168" s="2">
        <v>2165</v>
      </c>
      <c r="B2168" s="36"/>
      <c r="C2168" s="37" t="s">
        <v>3834</v>
      </c>
      <c r="D2168" s="36"/>
      <c r="E2168" s="36"/>
      <c r="F2168" s="38" t="s">
        <v>699</v>
      </c>
      <c r="G2168" s="39">
        <v>14052513</v>
      </c>
      <c r="H2168" s="39">
        <v>14052513</v>
      </c>
      <c r="I2168" s="39">
        <v>14052513</v>
      </c>
      <c r="J2168" s="39">
        <v>14052513</v>
      </c>
    </row>
    <row r="2169" spans="1:10" ht="16.5" hidden="1" customHeight="1">
      <c r="A2169" s="2">
        <v>2166</v>
      </c>
      <c r="B2169" s="36"/>
      <c r="C2169" s="37" t="s">
        <v>3835</v>
      </c>
      <c r="D2169" s="36"/>
      <c r="E2169" s="36"/>
      <c r="F2169" s="38" t="s">
        <v>701</v>
      </c>
      <c r="G2169" s="39">
        <v>14052513</v>
      </c>
      <c r="H2169" s="39">
        <v>14052513</v>
      </c>
      <c r="I2169" s="39">
        <v>14052513</v>
      </c>
      <c r="J2169" s="39">
        <v>14052513</v>
      </c>
    </row>
    <row r="2170" spans="1:10" ht="16.5" hidden="1" customHeight="1">
      <c r="A2170" s="2">
        <v>2167</v>
      </c>
      <c r="B2170" s="14">
        <v>2</v>
      </c>
      <c r="C2170" s="15" t="s">
        <v>3836</v>
      </c>
      <c r="D2170" s="14"/>
      <c r="E2170" s="14"/>
      <c r="F2170" s="16" t="s">
        <v>703</v>
      </c>
      <c r="G2170" s="17">
        <v>14052513</v>
      </c>
      <c r="H2170" s="17">
        <v>14052513</v>
      </c>
      <c r="I2170" s="17">
        <v>14052513</v>
      </c>
      <c r="J2170" s="17">
        <v>14052513</v>
      </c>
    </row>
    <row r="2171" spans="1:10" ht="16.5" hidden="1" customHeight="1">
      <c r="A2171" s="2">
        <v>2168</v>
      </c>
      <c r="B2171" s="36"/>
      <c r="C2171" s="37" t="s">
        <v>3837</v>
      </c>
      <c r="D2171" s="36"/>
      <c r="E2171" s="36"/>
      <c r="F2171" s="38" t="s">
        <v>3838</v>
      </c>
      <c r="G2171" s="39">
        <v>14052513</v>
      </c>
      <c r="H2171" s="39">
        <v>14052513</v>
      </c>
      <c r="I2171" s="39">
        <v>14052513</v>
      </c>
      <c r="J2171" s="39">
        <v>14052513</v>
      </c>
    </row>
    <row r="2172" spans="1:10" ht="16.5" hidden="1" customHeight="1">
      <c r="A2172" s="2">
        <v>2169</v>
      </c>
      <c r="B2172" s="18">
        <v>3</v>
      </c>
      <c r="C2172" s="19" t="s">
        <v>3839</v>
      </c>
      <c r="D2172" s="18">
        <v>32</v>
      </c>
      <c r="E2172" s="18"/>
      <c r="F2172" s="20" t="s">
        <v>714</v>
      </c>
      <c r="G2172" s="21">
        <v>14052513</v>
      </c>
      <c r="H2172" s="21">
        <v>14052513</v>
      </c>
      <c r="I2172" s="21">
        <v>14052513</v>
      </c>
      <c r="J2172" s="21">
        <v>14052513</v>
      </c>
    </row>
    <row r="2173" spans="1:10" ht="16.5" customHeight="1">
      <c r="A2173" s="2">
        <v>2170</v>
      </c>
      <c r="B2173" s="23">
        <v>4</v>
      </c>
      <c r="C2173" s="24" t="s">
        <v>3840</v>
      </c>
      <c r="D2173" s="23">
        <v>32</v>
      </c>
      <c r="E2173" s="23" t="s">
        <v>3841</v>
      </c>
      <c r="F2173" s="25" t="s">
        <v>3842</v>
      </c>
      <c r="G2173" s="26">
        <v>14052513</v>
      </c>
      <c r="H2173" s="26">
        <v>14052513</v>
      </c>
      <c r="I2173" s="26">
        <v>14052513</v>
      </c>
      <c r="J2173" s="26">
        <v>14052513</v>
      </c>
    </row>
    <row r="2174" spans="1:10" ht="16.5" hidden="1" customHeight="1">
      <c r="A2174" s="2">
        <v>2171</v>
      </c>
      <c r="B2174" s="36"/>
      <c r="C2174" s="37" t="s">
        <v>3843</v>
      </c>
      <c r="D2174" s="36"/>
      <c r="E2174" s="36"/>
      <c r="F2174" s="38" t="s">
        <v>1073</v>
      </c>
      <c r="G2174" s="39">
        <v>6241621961.75</v>
      </c>
      <c r="H2174" s="39">
        <v>6241621961.75</v>
      </c>
      <c r="I2174" s="39">
        <v>4346149692.4799995</v>
      </c>
      <c r="J2174" s="39">
        <v>4346149692.4799995</v>
      </c>
    </row>
    <row r="2175" spans="1:10" ht="16.5" hidden="1" customHeight="1">
      <c r="A2175" s="2">
        <v>2172</v>
      </c>
      <c r="B2175" s="36"/>
      <c r="C2175" s="37" t="s">
        <v>3844</v>
      </c>
      <c r="D2175" s="36"/>
      <c r="E2175" s="36"/>
      <c r="F2175" s="38" t="s">
        <v>1133</v>
      </c>
      <c r="G2175" s="39">
        <v>6241621961.75</v>
      </c>
      <c r="H2175" s="39">
        <v>6241621961.75</v>
      </c>
      <c r="I2175" s="39">
        <v>4346149692.4799995</v>
      </c>
      <c r="J2175" s="39">
        <v>4346149692.4799995</v>
      </c>
    </row>
    <row r="2176" spans="1:10" ht="16.5" hidden="1" customHeight="1">
      <c r="A2176" s="2">
        <v>2173</v>
      </c>
      <c r="B2176" s="36"/>
      <c r="C2176" s="37" t="s">
        <v>3845</v>
      </c>
      <c r="D2176" s="36"/>
      <c r="E2176" s="36"/>
      <c r="F2176" s="38" t="s">
        <v>3846</v>
      </c>
      <c r="G2176" s="39">
        <v>1088419536.75</v>
      </c>
      <c r="H2176" s="39">
        <v>1088419536.75</v>
      </c>
      <c r="I2176" s="39">
        <v>1088419536.75</v>
      </c>
      <c r="J2176" s="39">
        <v>1088419536.75</v>
      </c>
    </row>
    <row r="2177" spans="1:10" ht="16.5" hidden="1" customHeight="1">
      <c r="A2177" s="2">
        <v>2174</v>
      </c>
      <c r="B2177" s="18">
        <v>3</v>
      </c>
      <c r="C2177" s="19" t="s">
        <v>3847</v>
      </c>
      <c r="D2177" s="18">
        <v>77</v>
      </c>
      <c r="E2177" s="18"/>
      <c r="F2177" s="20" t="s">
        <v>3848</v>
      </c>
      <c r="G2177" s="21">
        <v>1088419536.75</v>
      </c>
      <c r="H2177" s="21">
        <v>1088419536.75</v>
      </c>
      <c r="I2177" s="21">
        <v>1088419536.75</v>
      </c>
      <c r="J2177" s="21">
        <v>1088419536.75</v>
      </c>
    </row>
    <row r="2178" spans="1:10" ht="16.5" customHeight="1">
      <c r="A2178" s="2">
        <v>2175</v>
      </c>
      <c r="B2178" s="23">
        <v>4</v>
      </c>
      <c r="C2178" s="24" t="s">
        <v>3849</v>
      </c>
      <c r="D2178" s="23">
        <v>77</v>
      </c>
      <c r="E2178" s="23" t="s">
        <v>25</v>
      </c>
      <c r="F2178" s="25" t="s">
        <v>3850</v>
      </c>
      <c r="G2178" s="26">
        <v>1088419536.75</v>
      </c>
      <c r="H2178" s="26">
        <v>1088419536.75</v>
      </c>
      <c r="I2178" s="26">
        <v>1088419536.75</v>
      </c>
      <c r="J2178" s="26">
        <v>1088419536.75</v>
      </c>
    </row>
    <row r="2179" spans="1:10" ht="16.5" hidden="1" customHeight="1">
      <c r="A2179" s="2">
        <v>2176</v>
      </c>
      <c r="B2179" s="14">
        <v>2</v>
      </c>
      <c r="C2179" s="15" t="s">
        <v>3851</v>
      </c>
      <c r="D2179" s="14"/>
      <c r="E2179" s="14"/>
      <c r="F2179" s="16" t="s">
        <v>3852</v>
      </c>
      <c r="G2179" s="17">
        <v>5153202425</v>
      </c>
      <c r="H2179" s="17">
        <v>5153202425</v>
      </c>
      <c r="I2179" s="17">
        <v>3257730155.73</v>
      </c>
      <c r="J2179" s="17">
        <v>3257730155.73</v>
      </c>
    </row>
    <row r="2180" spans="1:10" ht="16.5" hidden="1" customHeight="1">
      <c r="A2180" s="2">
        <v>2177</v>
      </c>
      <c r="B2180" s="36"/>
      <c r="C2180" s="37" t="s">
        <v>3853</v>
      </c>
      <c r="D2180" s="36"/>
      <c r="E2180" s="36"/>
      <c r="F2180" s="38" t="s">
        <v>3854</v>
      </c>
      <c r="G2180" s="39">
        <v>5153202425</v>
      </c>
      <c r="H2180" s="39">
        <v>5153202425</v>
      </c>
      <c r="I2180" s="39">
        <v>3257730155.73</v>
      </c>
      <c r="J2180" s="39">
        <v>3257730155.73</v>
      </c>
    </row>
    <row r="2181" spans="1:10" ht="16.5" hidden="1" customHeight="1">
      <c r="A2181" s="2">
        <v>2178</v>
      </c>
      <c r="B2181" s="18">
        <v>3</v>
      </c>
      <c r="C2181" s="19" t="s">
        <v>3855</v>
      </c>
      <c r="D2181" s="18">
        <v>85</v>
      </c>
      <c r="E2181" s="18"/>
      <c r="F2181" s="20" t="s">
        <v>1166</v>
      </c>
      <c r="G2181" s="21">
        <v>4799748580</v>
      </c>
      <c r="H2181" s="21">
        <v>4799748580</v>
      </c>
      <c r="I2181" s="21">
        <v>2932794765.4099998</v>
      </c>
      <c r="J2181" s="21">
        <v>2932794765.4099998</v>
      </c>
    </row>
    <row r="2182" spans="1:10" ht="16.5" customHeight="1">
      <c r="A2182" s="2">
        <v>2179</v>
      </c>
      <c r="B2182" s="23">
        <v>4</v>
      </c>
      <c r="C2182" s="24" t="s">
        <v>3856</v>
      </c>
      <c r="D2182" s="23">
        <v>85</v>
      </c>
      <c r="E2182" s="23" t="s">
        <v>25</v>
      </c>
      <c r="F2182" s="25" t="s">
        <v>3857</v>
      </c>
      <c r="G2182" s="26">
        <v>646408036</v>
      </c>
      <c r="H2182" s="26">
        <v>646408036</v>
      </c>
      <c r="I2182" s="26">
        <v>97765101.409999996</v>
      </c>
      <c r="J2182" s="26">
        <v>97765101.409999996</v>
      </c>
    </row>
    <row r="2183" spans="1:10" ht="16.5" customHeight="1">
      <c r="A2183" s="2">
        <v>2180</v>
      </c>
      <c r="B2183" s="23">
        <v>4</v>
      </c>
      <c r="C2183" s="24" t="s">
        <v>3858</v>
      </c>
      <c r="D2183" s="23">
        <v>85</v>
      </c>
      <c r="E2183" s="23" t="s">
        <v>3859</v>
      </c>
      <c r="F2183" s="25" t="s">
        <v>3860</v>
      </c>
      <c r="G2183" s="26">
        <v>863367495</v>
      </c>
      <c r="H2183" s="26">
        <v>863367495</v>
      </c>
      <c r="I2183" s="26">
        <v>0</v>
      </c>
      <c r="J2183" s="26">
        <v>0</v>
      </c>
    </row>
    <row r="2184" spans="1:10" ht="16.5" customHeight="1">
      <c r="A2184" s="2">
        <v>2181</v>
      </c>
      <c r="B2184" s="23">
        <v>4</v>
      </c>
      <c r="C2184" s="24" t="s">
        <v>3861</v>
      </c>
      <c r="D2184" s="23">
        <v>85</v>
      </c>
      <c r="E2184" s="23" t="s">
        <v>3862</v>
      </c>
      <c r="F2184" s="25" t="s">
        <v>3863</v>
      </c>
      <c r="G2184" s="26">
        <v>3289973049</v>
      </c>
      <c r="H2184" s="26">
        <v>3289973049</v>
      </c>
      <c r="I2184" s="26">
        <v>2835029664</v>
      </c>
      <c r="J2184" s="26">
        <v>2835029664</v>
      </c>
    </row>
    <row r="2185" spans="1:10" ht="16.5" hidden="1" customHeight="1">
      <c r="A2185" s="2">
        <v>2182</v>
      </c>
      <c r="B2185" s="18">
        <v>3</v>
      </c>
      <c r="C2185" s="19" t="s">
        <v>3864</v>
      </c>
      <c r="D2185" s="18">
        <v>85</v>
      </c>
      <c r="E2185" s="18"/>
      <c r="F2185" s="20" t="s">
        <v>3865</v>
      </c>
      <c r="G2185" s="21">
        <v>353453845</v>
      </c>
      <c r="H2185" s="21">
        <v>353453845</v>
      </c>
      <c r="I2185" s="21">
        <v>324935390.31999999</v>
      </c>
      <c r="J2185" s="21">
        <v>324935390.31999999</v>
      </c>
    </row>
    <row r="2186" spans="1:10" ht="16.5" customHeight="1">
      <c r="A2186" s="2">
        <v>2183</v>
      </c>
      <c r="B2186" s="23">
        <v>4</v>
      </c>
      <c r="C2186" s="24" t="s">
        <v>3866</v>
      </c>
      <c r="D2186" s="23">
        <v>85</v>
      </c>
      <c r="E2186" s="23" t="s">
        <v>25</v>
      </c>
      <c r="F2186" s="25" t="s">
        <v>3867</v>
      </c>
      <c r="G2186" s="26">
        <v>353453845</v>
      </c>
      <c r="H2186" s="26">
        <v>353453845</v>
      </c>
      <c r="I2186" s="26">
        <v>324935390.31999999</v>
      </c>
      <c r="J2186" s="26">
        <v>324935390.31999999</v>
      </c>
    </row>
    <row r="2187" spans="1:10" ht="16.5" hidden="1" customHeight="1">
      <c r="A2187" s="2">
        <v>2184</v>
      </c>
      <c r="B2187" s="36"/>
      <c r="C2187" s="37" t="s">
        <v>3868</v>
      </c>
      <c r="D2187" s="36"/>
      <c r="E2187" s="36"/>
      <c r="F2187" s="38" t="s">
        <v>1337</v>
      </c>
      <c r="G2187" s="39">
        <v>8796854100</v>
      </c>
      <c r="H2187" s="39">
        <v>8796854100</v>
      </c>
      <c r="I2187" s="39">
        <v>3817545411.3800001</v>
      </c>
      <c r="J2187" s="39">
        <v>3817545411.3800001</v>
      </c>
    </row>
    <row r="2188" spans="1:10" ht="16.5" hidden="1" customHeight="1">
      <c r="A2188" s="2">
        <v>2185</v>
      </c>
      <c r="B2188" s="36"/>
      <c r="C2188" s="37" t="s">
        <v>3869</v>
      </c>
      <c r="D2188" s="36"/>
      <c r="E2188" s="36"/>
      <c r="F2188" s="38" t="s">
        <v>1339</v>
      </c>
      <c r="G2188" s="39">
        <v>107516384</v>
      </c>
      <c r="H2188" s="39">
        <v>107516384</v>
      </c>
      <c r="I2188" s="39">
        <v>103045925</v>
      </c>
      <c r="J2188" s="39">
        <v>103045925</v>
      </c>
    </row>
    <row r="2189" spans="1:10" ht="16.5" hidden="1" customHeight="1">
      <c r="A2189" s="2">
        <v>2186</v>
      </c>
      <c r="B2189" s="36"/>
      <c r="C2189" s="37" t="s">
        <v>3870</v>
      </c>
      <c r="D2189" s="36"/>
      <c r="E2189" s="36"/>
      <c r="F2189" s="38" t="s">
        <v>1468</v>
      </c>
      <c r="G2189" s="39">
        <v>67499999</v>
      </c>
      <c r="H2189" s="39">
        <v>67499999</v>
      </c>
      <c r="I2189" s="39">
        <v>67499999</v>
      </c>
      <c r="J2189" s="39">
        <v>67499999</v>
      </c>
    </row>
    <row r="2190" spans="1:10" ht="16.5" hidden="1" customHeight="1">
      <c r="A2190" s="2">
        <v>2187</v>
      </c>
      <c r="B2190" s="14">
        <v>2</v>
      </c>
      <c r="C2190" s="15" t="s">
        <v>3871</v>
      </c>
      <c r="D2190" s="14"/>
      <c r="E2190" s="14"/>
      <c r="F2190" s="16" t="s">
        <v>3790</v>
      </c>
      <c r="G2190" s="17">
        <v>67499999</v>
      </c>
      <c r="H2190" s="17">
        <v>67499999</v>
      </c>
      <c r="I2190" s="17">
        <v>67499999</v>
      </c>
      <c r="J2190" s="17">
        <v>67499999</v>
      </c>
    </row>
    <row r="2191" spans="1:10" ht="16.5" hidden="1" customHeight="1">
      <c r="A2191" s="2">
        <v>2188</v>
      </c>
      <c r="B2191" s="36"/>
      <c r="C2191" s="37" t="s">
        <v>3872</v>
      </c>
      <c r="D2191" s="36"/>
      <c r="E2191" s="36"/>
      <c r="F2191" s="38" t="s">
        <v>179</v>
      </c>
      <c r="G2191" s="39">
        <v>67499999</v>
      </c>
      <c r="H2191" s="39">
        <v>67499999</v>
      </c>
      <c r="I2191" s="39">
        <v>67499999</v>
      </c>
      <c r="J2191" s="39">
        <v>67499999</v>
      </c>
    </row>
    <row r="2192" spans="1:10" ht="16.5" hidden="1" customHeight="1">
      <c r="A2192" s="2">
        <v>2189</v>
      </c>
      <c r="B2192" s="18">
        <v>3</v>
      </c>
      <c r="C2192" s="19" t="s">
        <v>3873</v>
      </c>
      <c r="D2192" s="18">
        <v>105</v>
      </c>
      <c r="E2192" s="18"/>
      <c r="F2192" s="20" t="s">
        <v>1473</v>
      </c>
      <c r="G2192" s="21">
        <v>35253137</v>
      </c>
      <c r="H2192" s="21">
        <v>35253137</v>
      </c>
      <c r="I2192" s="21">
        <v>35253137</v>
      </c>
      <c r="J2192" s="21">
        <v>35253137</v>
      </c>
    </row>
    <row r="2193" spans="1:10" ht="16.5" customHeight="1">
      <c r="A2193" s="2">
        <v>2190</v>
      </c>
      <c r="B2193" s="23">
        <v>4</v>
      </c>
      <c r="C2193" s="24" t="s">
        <v>3874</v>
      </c>
      <c r="D2193" s="23">
        <v>105</v>
      </c>
      <c r="E2193" s="23" t="s">
        <v>37</v>
      </c>
      <c r="F2193" s="25" t="s">
        <v>3875</v>
      </c>
      <c r="G2193" s="26">
        <v>35253137</v>
      </c>
      <c r="H2193" s="26">
        <v>35253137</v>
      </c>
      <c r="I2193" s="26">
        <v>35253137</v>
      </c>
      <c r="J2193" s="26">
        <v>35253137</v>
      </c>
    </row>
    <row r="2194" spans="1:10" ht="16.5" hidden="1" customHeight="1">
      <c r="A2194" s="2">
        <v>2191</v>
      </c>
      <c r="B2194" s="18">
        <v>3</v>
      </c>
      <c r="C2194" s="19" t="s">
        <v>3876</v>
      </c>
      <c r="D2194" s="18">
        <v>106</v>
      </c>
      <c r="E2194" s="18"/>
      <c r="F2194" s="20" t="s">
        <v>1486</v>
      </c>
      <c r="G2194" s="21">
        <v>9483462</v>
      </c>
      <c r="H2194" s="21">
        <v>9483462</v>
      </c>
      <c r="I2194" s="21">
        <v>9483462</v>
      </c>
      <c r="J2194" s="21">
        <v>9483462</v>
      </c>
    </row>
    <row r="2195" spans="1:10" ht="16.5" customHeight="1">
      <c r="A2195" s="2">
        <v>2192</v>
      </c>
      <c r="B2195" s="23">
        <v>4</v>
      </c>
      <c r="C2195" s="24" t="s">
        <v>3877</v>
      </c>
      <c r="D2195" s="23">
        <v>106</v>
      </c>
      <c r="E2195" s="23" t="s">
        <v>37</v>
      </c>
      <c r="F2195" s="25" t="s">
        <v>3878</v>
      </c>
      <c r="G2195" s="26">
        <v>9483462</v>
      </c>
      <c r="H2195" s="26">
        <v>9483462</v>
      </c>
      <c r="I2195" s="26">
        <v>9483462</v>
      </c>
      <c r="J2195" s="26">
        <v>9483462</v>
      </c>
    </row>
    <row r="2196" spans="1:10" ht="16.5" hidden="1" customHeight="1">
      <c r="A2196" s="2">
        <v>2193</v>
      </c>
      <c r="B2196" s="18">
        <v>3</v>
      </c>
      <c r="C2196" s="19" t="s">
        <v>3879</v>
      </c>
      <c r="D2196" s="18">
        <v>108</v>
      </c>
      <c r="E2196" s="18"/>
      <c r="F2196" s="20" t="s">
        <v>1498</v>
      </c>
      <c r="G2196" s="21">
        <v>1426545</v>
      </c>
      <c r="H2196" s="21">
        <v>1426545</v>
      </c>
      <c r="I2196" s="21">
        <v>1426545</v>
      </c>
      <c r="J2196" s="21">
        <v>1426545</v>
      </c>
    </row>
    <row r="2197" spans="1:10" ht="16.5" customHeight="1">
      <c r="A2197" s="2">
        <v>2194</v>
      </c>
      <c r="B2197" s="23">
        <v>4</v>
      </c>
      <c r="C2197" s="24" t="s">
        <v>3880</v>
      </c>
      <c r="D2197" s="23">
        <v>108</v>
      </c>
      <c r="E2197" s="23" t="s">
        <v>37</v>
      </c>
      <c r="F2197" s="25" t="s">
        <v>3881</v>
      </c>
      <c r="G2197" s="26">
        <v>1426545</v>
      </c>
      <c r="H2197" s="26">
        <v>1426545</v>
      </c>
      <c r="I2197" s="26">
        <v>1426545</v>
      </c>
      <c r="J2197" s="26">
        <v>1426545</v>
      </c>
    </row>
    <row r="2198" spans="1:10" ht="16.5" hidden="1" customHeight="1">
      <c r="A2198" s="2">
        <v>2195</v>
      </c>
      <c r="B2198" s="18">
        <v>3</v>
      </c>
      <c r="C2198" s="19" t="s">
        <v>3882</v>
      </c>
      <c r="D2198" s="18">
        <v>109</v>
      </c>
      <c r="E2198" s="18"/>
      <c r="F2198" s="20" t="s">
        <v>1505</v>
      </c>
      <c r="G2198" s="21">
        <v>2904349</v>
      </c>
      <c r="H2198" s="21">
        <v>2904349</v>
      </c>
      <c r="I2198" s="21">
        <v>2904349</v>
      </c>
      <c r="J2198" s="21">
        <v>2904349</v>
      </c>
    </row>
    <row r="2199" spans="1:10" ht="16.5" customHeight="1">
      <c r="A2199" s="2">
        <v>2196</v>
      </c>
      <c r="B2199" s="23">
        <v>4</v>
      </c>
      <c r="C2199" s="24" t="s">
        <v>3883</v>
      </c>
      <c r="D2199" s="23">
        <v>109</v>
      </c>
      <c r="E2199" s="23" t="s">
        <v>37</v>
      </c>
      <c r="F2199" s="25" t="s">
        <v>3884</v>
      </c>
      <c r="G2199" s="26">
        <v>2904349</v>
      </c>
      <c r="H2199" s="26">
        <v>2904349</v>
      </c>
      <c r="I2199" s="26">
        <v>2904349</v>
      </c>
      <c r="J2199" s="26">
        <v>2904349</v>
      </c>
    </row>
    <row r="2200" spans="1:10" ht="16.5" hidden="1" customHeight="1">
      <c r="A2200" s="2">
        <v>2197</v>
      </c>
      <c r="B2200" s="18">
        <v>3</v>
      </c>
      <c r="C2200" s="19" t="s">
        <v>3885</v>
      </c>
      <c r="D2200" s="18">
        <v>110</v>
      </c>
      <c r="E2200" s="18"/>
      <c r="F2200" s="20" t="s">
        <v>1512</v>
      </c>
      <c r="G2200" s="21">
        <v>10439898</v>
      </c>
      <c r="H2200" s="21">
        <v>10439898</v>
      </c>
      <c r="I2200" s="21">
        <v>10439898</v>
      </c>
      <c r="J2200" s="21">
        <v>10439898</v>
      </c>
    </row>
    <row r="2201" spans="1:10" ht="16.5" customHeight="1">
      <c r="A2201" s="2">
        <v>2198</v>
      </c>
      <c r="B2201" s="23">
        <v>4</v>
      </c>
      <c r="C2201" s="24" t="s">
        <v>3886</v>
      </c>
      <c r="D2201" s="23">
        <v>110</v>
      </c>
      <c r="E2201" s="23" t="s">
        <v>37</v>
      </c>
      <c r="F2201" s="25" t="s">
        <v>3887</v>
      </c>
      <c r="G2201" s="26">
        <v>10439898</v>
      </c>
      <c r="H2201" s="26">
        <v>10439898</v>
      </c>
      <c r="I2201" s="26">
        <v>10439898</v>
      </c>
      <c r="J2201" s="26">
        <v>10439898</v>
      </c>
    </row>
    <row r="2202" spans="1:10" ht="16.5" hidden="1" customHeight="1">
      <c r="A2202" s="2">
        <v>2199</v>
      </c>
      <c r="B2202" s="18">
        <v>3</v>
      </c>
      <c r="C2202" s="19" t="s">
        <v>3888</v>
      </c>
      <c r="D2202" s="18">
        <v>111</v>
      </c>
      <c r="E2202" s="18"/>
      <c r="F2202" s="20" t="s">
        <v>1516</v>
      </c>
      <c r="G2202" s="21">
        <v>7992608</v>
      </c>
      <c r="H2202" s="21">
        <v>7992608</v>
      </c>
      <c r="I2202" s="21">
        <v>7992608</v>
      </c>
      <c r="J2202" s="21">
        <v>7992608</v>
      </c>
    </row>
    <row r="2203" spans="1:10" ht="16.5" customHeight="1">
      <c r="A2203" s="2">
        <v>2200</v>
      </c>
      <c r="B2203" s="23">
        <v>4</v>
      </c>
      <c r="C2203" s="24" t="s">
        <v>3889</v>
      </c>
      <c r="D2203" s="23">
        <v>111</v>
      </c>
      <c r="E2203" s="23" t="s">
        <v>37</v>
      </c>
      <c r="F2203" s="25" t="s">
        <v>3890</v>
      </c>
      <c r="G2203" s="26">
        <v>7992608</v>
      </c>
      <c r="H2203" s="26">
        <v>7992608</v>
      </c>
      <c r="I2203" s="26">
        <v>7992608</v>
      </c>
      <c r="J2203" s="26">
        <v>7992608</v>
      </c>
    </row>
    <row r="2204" spans="1:10" ht="16.5" hidden="1" customHeight="1">
      <c r="A2204" s="2">
        <v>2201</v>
      </c>
      <c r="B2204" s="36"/>
      <c r="C2204" s="37" t="s">
        <v>3891</v>
      </c>
      <c r="D2204" s="36"/>
      <c r="E2204" s="36"/>
      <c r="F2204" s="38" t="s">
        <v>1547</v>
      </c>
      <c r="G2204" s="39">
        <v>40016385</v>
      </c>
      <c r="H2204" s="39">
        <v>40016385</v>
      </c>
      <c r="I2204" s="39">
        <v>35545926</v>
      </c>
      <c r="J2204" s="39">
        <v>35545926</v>
      </c>
    </row>
    <row r="2205" spans="1:10" ht="16.5" hidden="1" customHeight="1">
      <c r="A2205" s="2">
        <v>2202</v>
      </c>
      <c r="B2205" s="14">
        <v>2</v>
      </c>
      <c r="C2205" s="15" t="s">
        <v>3892</v>
      </c>
      <c r="D2205" s="14"/>
      <c r="E2205" s="14"/>
      <c r="F2205" s="16" t="s">
        <v>1549</v>
      </c>
      <c r="G2205" s="17">
        <v>40016385</v>
      </c>
      <c r="H2205" s="17">
        <v>40016385</v>
      </c>
      <c r="I2205" s="17">
        <v>35545926</v>
      </c>
      <c r="J2205" s="17">
        <v>35545926</v>
      </c>
    </row>
    <row r="2206" spans="1:10" ht="16.5" hidden="1" customHeight="1">
      <c r="A2206" s="2">
        <v>2203</v>
      </c>
      <c r="B2206" s="36"/>
      <c r="C2206" s="37" t="s">
        <v>3893</v>
      </c>
      <c r="D2206" s="36"/>
      <c r="E2206" s="36"/>
      <c r="F2206" s="38" t="s">
        <v>179</v>
      </c>
      <c r="G2206" s="39">
        <v>12304260</v>
      </c>
      <c r="H2206" s="39">
        <v>12304260</v>
      </c>
      <c r="I2206" s="39">
        <v>12304260</v>
      </c>
      <c r="J2206" s="39">
        <v>12304260</v>
      </c>
    </row>
    <row r="2207" spans="1:10" ht="16.5" hidden="1" customHeight="1">
      <c r="A2207" s="2">
        <v>2204</v>
      </c>
      <c r="B2207" s="18">
        <v>3</v>
      </c>
      <c r="C2207" s="19" t="s">
        <v>3894</v>
      </c>
      <c r="D2207" s="18">
        <v>112</v>
      </c>
      <c r="E2207" s="18"/>
      <c r="F2207" s="20" t="s">
        <v>1552</v>
      </c>
      <c r="G2207" s="21">
        <v>12304260</v>
      </c>
      <c r="H2207" s="21">
        <v>12304260</v>
      </c>
      <c r="I2207" s="21">
        <v>12304260</v>
      </c>
      <c r="J2207" s="21">
        <v>12304260</v>
      </c>
    </row>
    <row r="2208" spans="1:10" ht="16.5" customHeight="1">
      <c r="A2208" s="2">
        <v>2205</v>
      </c>
      <c r="B2208" s="23">
        <v>4</v>
      </c>
      <c r="C2208" s="24" t="s">
        <v>3895</v>
      </c>
      <c r="D2208" s="23">
        <v>112</v>
      </c>
      <c r="E2208" s="23" t="s">
        <v>37</v>
      </c>
      <c r="F2208" s="25" t="s">
        <v>3802</v>
      </c>
      <c r="G2208" s="26">
        <v>12304260</v>
      </c>
      <c r="H2208" s="26">
        <v>12304260</v>
      </c>
      <c r="I2208" s="26">
        <v>12304260</v>
      </c>
      <c r="J2208" s="26">
        <v>12304260</v>
      </c>
    </row>
    <row r="2209" spans="1:10" ht="16.5" hidden="1" customHeight="1">
      <c r="A2209" s="2">
        <v>2206</v>
      </c>
      <c r="B2209" s="36"/>
      <c r="C2209" s="37" t="s">
        <v>3896</v>
      </c>
      <c r="D2209" s="36"/>
      <c r="E2209" s="36"/>
      <c r="F2209" s="38" t="s">
        <v>3897</v>
      </c>
      <c r="G2209" s="39">
        <v>27712125</v>
      </c>
      <c r="H2209" s="39">
        <v>27712125</v>
      </c>
      <c r="I2209" s="39">
        <v>23241666</v>
      </c>
      <c r="J2209" s="39">
        <v>23241666</v>
      </c>
    </row>
    <row r="2210" spans="1:10" ht="16.5" hidden="1" customHeight="1">
      <c r="A2210" s="2">
        <v>2207</v>
      </c>
      <c r="B2210" s="18">
        <v>3</v>
      </c>
      <c r="C2210" s="19" t="s">
        <v>3898</v>
      </c>
      <c r="D2210" s="18">
        <v>112</v>
      </c>
      <c r="E2210" s="18"/>
      <c r="F2210" s="20" t="s">
        <v>1562</v>
      </c>
      <c r="G2210" s="21">
        <v>27712125</v>
      </c>
      <c r="H2210" s="21">
        <v>27712125</v>
      </c>
      <c r="I2210" s="21">
        <v>23241666</v>
      </c>
      <c r="J2210" s="21">
        <v>23241666</v>
      </c>
    </row>
    <row r="2211" spans="1:10" ht="16.5" customHeight="1">
      <c r="A2211" s="2">
        <v>2208</v>
      </c>
      <c r="B2211" s="23">
        <v>4</v>
      </c>
      <c r="C2211" s="24" t="s">
        <v>3899</v>
      </c>
      <c r="D2211" s="23">
        <v>112</v>
      </c>
      <c r="E2211" s="23" t="s">
        <v>37</v>
      </c>
      <c r="F2211" s="25" t="s">
        <v>3900</v>
      </c>
      <c r="G2211" s="26">
        <v>27712125</v>
      </c>
      <c r="H2211" s="26">
        <v>27712125</v>
      </c>
      <c r="I2211" s="26">
        <v>23241666</v>
      </c>
      <c r="J2211" s="26">
        <v>23241666</v>
      </c>
    </row>
    <row r="2212" spans="1:10" ht="16.5" hidden="1" customHeight="1">
      <c r="A2212" s="2">
        <v>2209</v>
      </c>
      <c r="B2212" s="36"/>
      <c r="C2212" s="37" t="s">
        <v>3901</v>
      </c>
      <c r="D2212" s="36"/>
      <c r="E2212" s="36"/>
      <c r="F2212" s="38" t="s">
        <v>1645</v>
      </c>
      <c r="G2212" s="39">
        <v>2480957979</v>
      </c>
      <c r="H2212" s="39">
        <v>2480957979</v>
      </c>
      <c r="I2212" s="39">
        <v>1317511820.5999999</v>
      </c>
      <c r="J2212" s="39">
        <v>1317511820.5999999</v>
      </c>
    </row>
    <row r="2213" spans="1:10" ht="16.5" hidden="1" customHeight="1">
      <c r="A2213" s="2">
        <v>2210</v>
      </c>
      <c r="B2213" s="36"/>
      <c r="C2213" s="37" t="s">
        <v>3902</v>
      </c>
      <c r="D2213" s="36"/>
      <c r="E2213" s="36"/>
      <c r="F2213" s="38" t="s">
        <v>1647</v>
      </c>
      <c r="G2213" s="39">
        <v>2480957979</v>
      </c>
      <c r="H2213" s="39">
        <v>2480957979</v>
      </c>
      <c r="I2213" s="39">
        <v>1317511820.5999999</v>
      </c>
      <c r="J2213" s="39">
        <v>1317511820.5999999</v>
      </c>
    </row>
    <row r="2214" spans="1:10" ht="16.5" hidden="1" customHeight="1">
      <c r="A2214" s="2">
        <v>2211</v>
      </c>
      <c r="B2214" s="14">
        <v>2</v>
      </c>
      <c r="C2214" s="15" t="s">
        <v>3903</v>
      </c>
      <c r="D2214" s="14"/>
      <c r="E2214" s="14"/>
      <c r="F2214" s="16" t="s">
        <v>1649</v>
      </c>
      <c r="G2214" s="17">
        <v>2388128734</v>
      </c>
      <c r="H2214" s="17">
        <v>2388128734</v>
      </c>
      <c r="I2214" s="17">
        <v>1224682575.5999999</v>
      </c>
      <c r="J2214" s="17">
        <v>1224682575.5999999</v>
      </c>
    </row>
    <row r="2215" spans="1:10" ht="16.5" hidden="1" customHeight="1">
      <c r="A2215" s="2">
        <v>2212</v>
      </c>
      <c r="B2215" s="36"/>
      <c r="C2215" s="37" t="s">
        <v>3904</v>
      </c>
      <c r="D2215" s="36"/>
      <c r="E2215" s="36"/>
      <c r="F2215" s="38" t="s">
        <v>2445</v>
      </c>
      <c r="G2215" s="39">
        <v>2223528268</v>
      </c>
      <c r="H2215" s="39">
        <v>2223528268</v>
      </c>
      <c r="I2215" s="39">
        <v>1118867990.5999999</v>
      </c>
      <c r="J2215" s="39">
        <v>1118867990.5999999</v>
      </c>
    </row>
    <row r="2216" spans="1:10" ht="16.5" hidden="1" customHeight="1">
      <c r="A2216" s="2">
        <v>2213</v>
      </c>
      <c r="B2216" s="18">
        <v>3</v>
      </c>
      <c r="C2216" s="19" t="s">
        <v>3905</v>
      </c>
      <c r="D2216" s="18">
        <v>116</v>
      </c>
      <c r="E2216" s="18"/>
      <c r="F2216" s="20" t="s">
        <v>3906</v>
      </c>
      <c r="G2216" s="21">
        <v>2223528268</v>
      </c>
      <c r="H2216" s="21">
        <v>2223528268</v>
      </c>
      <c r="I2216" s="21">
        <v>1118867990.5999999</v>
      </c>
      <c r="J2216" s="21">
        <v>1118867990.5999999</v>
      </c>
    </row>
    <row r="2217" spans="1:10" ht="16.5" customHeight="1">
      <c r="A2217" s="2">
        <v>2214</v>
      </c>
      <c r="B2217" s="23">
        <v>4</v>
      </c>
      <c r="C2217" s="24" t="s">
        <v>3907</v>
      </c>
      <c r="D2217" s="23">
        <v>116</v>
      </c>
      <c r="E2217" s="23" t="s">
        <v>1654</v>
      </c>
      <c r="F2217" s="25" t="s">
        <v>3908</v>
      </c>
      <c r="G2217" s="26">
        <v>202985089</v>
      </c>
      <c r="H2217" s="26">
        <v>202985089</v>
      </c>
      <c r="I2217" s="26">
        <v>202985089</v>
      </c>
      <c r="J2217" s="26">
        <v>202985089</v>
      </c>
    </row>
    <row r="2218" spans="1:10" ht="16.5" customHeight="1">
      <c r="A2218" s="2">
        <v>2215</v>
      </c>
      <c r="B2218" s="23">
        <v>4</v>
      </c>
      <c r="C2218" s="24" t="s">
        <v>3909</v>
      </c>
      <c r="D2218" s="23">
        <v>116</v>
      </c>
      <c r="E2218" s="23" t="s">
        <v>1662</v>
      </c>
      <c r="F2218" s="25" t="s">
        <v>3910</v>
      </c>
      <c r="G2218" s="26">
        <v>13050612</v>
      </c>
      <c r="H2218" s="26">
        <v>13050612</v>
      </c>
      <c r="I2218" s="26">
        <v>13050612</v>
      </c>
      <c r="J2218" s="26">
        <v>13050612</v>
      </c>
    </row>
    <row r="2219" spans="1:10" ht="16.5" customHeight="1">
      <c r="A2219" s="2">
        <v>2216</v>
      </c>
      <c r="B2219" s="23">
        <v>4</v>
      </c>
      <c r="C2219" s="24" t="s">
        <v>3911</v>
      </c>
      <c r="D2219" s="23">
        <v>116</v>
      </c>
      <c r="E2219" s="23" t="s">
        <v>37</v>
      </c>
      <c r="F2219" s="25" t="s">
        <v>3912</v>
      </c>
      <c r="G2219" s="26">
        <v>2007492567</v>
      </c>
      <c r="H2219" s="26">
        <v>2007492567</v>
      </c>
      <c r="I2219" s="26">
        <v>902832289.60000002</v>
      </c>
      <c r="J2219" s="26">
        <v>902832289.60000002</v>
      </c>
    </row>
    <row r="2220" spans="1:10" ht="16.5" hidden="1" customHeight="1">
      <c r="A2220" s="2">
        <v>2217</v>
      </c>
      <c r="B2220" s="36"/>
      <c r="C2220" s="37" t="s">
        <v>3913</v>
      </c>
      <c r="D2220" s="36"/>
      <c r="E2220" s="36"/>
      <c r="F2220" s="38" t="s">
        <v>961</v>
      </c>
      <c r="G2220" s="39">
        <v>164600466</v>
      </c>
      <c r="H2220" s="39">
        <v>164600466</v>
      </c>
      <c r="I2220" s="39">
        <v>105814585</v>
      </c>
      <c r="J2220" s="39">
        <v>105814585</v>
      </c>
    </row>
    <row r="2221" spans="1:10" ht="16.5" hidden="1" customHeight="1">
      <c r="A2221" s="2">
        <v>2218</v>
      </c>
      <c r="B2221" s="18">
        <v>3</v>
      </c>
      <c r="C2221" s="19" t="s">
        <v>3914</v>
      </c>
      <c r="D2221" s="18">
        <v>116</v>
      </c>
      <c r="E2221" s="18"/>
      <c r="F2221" s="20" t="s">
        <v>3915</v>
      </c>
      <c r="G2221" s="21">
        <v>164600466</v>
      </c>
      <c r="H2221" s="21">
        <v>164600466</v>
      </c>
      <c r="I2221" s="21">
        <v>105814585</v>
      </c>
      <c r="J2221" s="21">
        <v>105814585</v>
      </c>
    </row>
    <row r="2222" spans="1:10" ht="16.5" customHeight="1">
      <c r="A2222" s="2">
        <v>2219</v>
      </c>
      <c r="B2222" s="23">
        <v>4</v>
      </c>
      <c r="C2222" s="24" t="s">
        <v>3916</v>
      </c>
      <c r="D2222" s="23">
        <v>116</v>
      </c>
      <c r="E2222" s="23" t="s">
        <v>37</v>
      </c>
      <c r="F2222" s="25" t="s">
        <v>3917</v>
      </c>
      <c r="G2222" s="26">
        <v>164600466</v>
      </c>
      <c r="H2222" s="26">
        <v>164600466</v>
      </c>
      <c r="I2222" s="26">
        <v>105814585</v>
      </c>
      <c r="J2222" s="26">
        <v>105814585</v>
      </c>
    </row>
    <row r="2223" spans="1:10" ht="16.5" hidden="1" customHeight="1">
      <c r="A2223" s="2">
        <v>2220</v>
      </c>
      <c r="B2223" s="14">
        <v>2</v>
      </c>
      <c r="C2223" s="15" t="s">
        <v>3918</v>
      </c>
      <c r="D2223" s="14"/>
      <c r="E2223" s="14"/>
      <c r="F2223" s="16" t="s">
        <v>1893</v>
      </c>
      <c r="G2223" s="17">
        <v>92829245</v>
      </c>
      <c r="H2223" s="17">
        <v>92829245</v>
      </c>
      <c r="I2223" s="17">
        <v>92829245</v>
      </c>
      <c r="J2223" s="17">
        <v>92829245</v>
      </c>
    </row>
    <row r="2224" spans="1:10" ht="18" hidden="1" customHeight="1">
      <c r="A2224" s="2">
        <v>2221</v>
      </c>
      <c r="B2224" s="36"/>
      <c r="C2224" s="37" t="s">
        <v>3919</v>
      </c>
      <c r="D2224" s="36"/>
      <c r="E2224" s="36"/>
      <c r="F2224" s="38" t="s">
        <v>1730</v>
      </c>
      <c r="G2224" s="39">
        <v>92829245</v>
      </c>
      <c r="H2224" s="39">
        <v>92829245</v>
      </c>
      <c r="I2224" s="39">
        <v>92829245</v>
      </c>
      <c r="J2224" s="39">
        <v>92829245</v>
      </c>
    </row>
    <row r="2225" spans="1:10" ht="16.5" hidden="1" customHeight="1">
      <c r="A2225" s="2">
        <v>2222</v>
      </c>
      <c r="B2225" s="18">
        <v>3</v>
      </c>
      <c r="C2225" s="19" t="s">
        <v>3920</v>
      </c>
      <c r="D2225" s="18">
        <v>118</v>
      </c>
      <c r="E2225" s="18"/>
      <c r="F2225" s="20" t="s">
        <v>3808</v>
      </c>
      <c r="G2225" s="21">
        <v>92829245</v>
      </c>
      <c r="H2225" s="21">
        <v>92829245</v>
      </c>
      <c r="I2225" s="21">
        <v>92829245</v>
      </c>
      <c r="J2225" s="21">
        <v>92829245</v>
      </c>
    </row>
    <row r="2226" spans="1:10" ht="16.5" customHeight="1">
      <c r="A2226" s="2">
        <v>2223</v>
      </c>
      <c r="B2226" s="23">
        <v>4</v>
      </c>
      <c r="C2226" s="24" t="s">
        <v>3921</v>
      </c>
      <c r="D2226" s="23">
        <v>118</v>
      </c>
      <c r="E2226" s="23" t="s">
        <v>37</v>
      </c>
      <c r="F2226" s="25" t="s">
        <v>3922</v>
      </c>
      <c r="G2226" s="26">
        <v>92829245</v>
      </c>
      <c r="H2226" s="26">
        <v>92829245</v>
      </c>
      <c r="I2226" s="26">
        <v>92829245</v>
      </c>
      <c r="J2226" s="26">
        <v>92829245</v>
      </c>
    </row>
    <row r="2227" spans="1:10" ht="16.5" hidden="1" customHeight="1">
      <c r="A2227" s="2">
        <v>2224</v>
      </c>
      <c r="B2227" s="36"/>
      <c r="C2227" s="37" t="s">
        <v>3923</v>
      </c>
      <c r="D2227" s="36"/>
      <c r="E2227" s="36"/>
      <c r="F2227" s="38" t="s">
        <v>2278</v>
      </c>
      <c r="G2227" s="39">
        <v>6208379737</v>
      </c>
      <c r="H2227" s="39">
        <v>6208379737</v>
      </c>
      <c r="I2227" s="39">
        <v>2396987665.7800002</v>
      </c>
      <c r="J2227" s="39">
        <v>2396987665.7800002</v>
      </c>
    </row>
    <row r="2228" spans="1:10" ht="16.5" hidden="1" customHeight="1">
      <c r="A2228" s="2">
        <v>2225</v>
      </c>
      <c r="B2228" s="36"/>
      <c r="C2228" s="37" t="s">
        <v>3924</v>
      </c>
      <c r="D2228" s="36"/>
      <c r="E2228" s="36"/>
      <c r="F2228" s="38" t="s">
        <v>2328</v>
      </c>
      <c r="G2228" s="39">
        <v>5937599283</v>
      </c>
      <c r="H2228" s="39">
        <v>5937599283</v>
      </c>
      <c r="I2228" s="39">
        <v>2130607167.78</v>
      </c>
      <c r="J2228" s="39">
        <v>2130607167.78</v>
      </c>
    </row>
    <row r="2229" spans="1:10" ht="16.5" hidden="1" customHeight="1">
      <c r="A2229" s="2">
        <v>2226</v>
      </c>
      <c r="B2229" s="14">
        <v>2</v>
      </c>
      <c r="C2229" s="15" t="s">
        <v>3925</v>
      </c>
      <c r="D2229" s="14"/>
      <c r="E2229" s="14"/>
      <c r="F2229" s="16" t="s">
        <v>3926</v>
      </c>
      <c r="G2229" s="17">
        <v>67700218</v>
      </c>
      <c r="H2229" s="17">
        <v>67700218</v>
      </c>
      <c r="I2229" s="17">
        <v>67700218</v>
      </c>
      <c r="J2229" s="17">
        <v>67700218</v>
      </c>
    </row>
    <row r="2230" spans="1:10" ht="16.5" hidden="1" customHeight="1">
      <c r="A2230" s="2">
        <v>2227</v>
      </c>
      <c r="B2230" s="36"/>
      <c r="C2230" s="37" t="s">
        <v>3927</v>
      </c>
      <c r="D2230" s="36"/>
      <c r="E2230" s="36"/>
      <c r="F2230" s="38" t="s">
        <v>179</v>
      </c>
      <c r="G2230" s="39">
        <v>67700218</v>
      </c>
      <c r="H2230" s="39">
        <v>67700218</v>
      </c>
      <c r="I2230" s="39">
        <v>67700218</v>
      </c>
      <c r="J2230" s="39">
        <v>67700218</v>
      </c>
    </row>
    <row r="2231" spans="1:10" ht="16.5" hidden="1" customHeight="1">
      <c r="A2231" s="2">
        <v>2228</v>
      </c>
      <c r="B2231" s="18">
        <v>3</v>
      </c>
      <c r="C2231" s="19" t="s">
        <v>3928</v>
      </c>
      <c r="D2231" s="18">
        <v>205</v>
      </c>
      <c r="E2231" s="18"/>
      <c r="F2231" s="20" t="s">
        <v>2375</v>
      </c>
      <c r="G2231" s="21">
        <v>54407302</v>
      </c>
      <c r="H2231" s="21">
        <v>54407302</v>
      </c>
      <c r="I2231" s="21">
        <v>54407302</v>
      </c>
      <c r="J2231" s="21">
        <v>54407302</v>
      </c>
    </row>
    <row r="2232" spans="1:10" ht="16.5" customHeight="1">
      <c r="A2232" s="2">
        <v>2229</v>
      </c>
      <c r="B2232" s="23">
        <v>4</v>
      </c>
      <c r="C2232" s="24" t="s">
        <v>3929</v>
      </c>
      <c r="D2232" s="23">
        <v>205</v>
      </c>
      <c r="E2232" s="23" t="s">
        <v>25</v>
      </c>
      <c r="F2232" s="25" t="s">
        <v>3930</v>
      </c>
      <c r="G2232" s="26">
        <v>36091000</v>
      </c>
      <c r="H2232" s="26">
        <v>36091000</v>
      </c>
      <c r="I2232" s="26">
        <v>36091000</v>
      </c>
      <c r="J2232" s="26">
        <v>36091000</v>
      </c>
    </row>
    <row r="2233" spans="1:10" ht="16.5" customHeight="1">
      <c r="A2233" s="2">
        <v>2230</v>
      </c>
      <c r="B2233" s="23">
        <v>4</v>
      </c>
      <c r="C2233" s="24" t="s">
        <v>3931</v>
      </c>
      <c r="D2233" s="23">
        <v>205</v>
      </c>
      <c r="E2233" s="23" t="s">
        <v>37</v>
      </c>
      <c r="F2233" s="25" t="s">
        <v>3932</v>
      </c>
      <c r="G2233" s="26">
        <v>18316302</v>
      </c>
      <c r="H2233" s="26">
        <v>18316302</v>
      </c>
      <c r="I2233" s="26">
        <v>18316302</v>
      </c>
      <c r="J2233" s="26">
        <v>18316302</v>
      </c>
    </row>
    <row r="2234" spans="1:10" ht="16.5" hidden="1" customHeight="1">
      <c r="A2234" s="2">
        <v>2231</v>
      </c>
      <c r="B2234" s="18">
        <v>3</v>
      </c>
      <c r="C2234" s="19" t="s">
        <v>3933</v>
      </c>
      <c r="D2234" s="18">
        <v>205</v>
      </c>
      <c r="E2234" s="18"/>
      <c r="F2234" s="20" t="s">
        <v>2379</v>
      </c>
      <c r="G2234" s="21">
        <v>13292916</v>
      </c>
      <c r="H2234" s="21">
        <v>13292916</v>
      </c>
      <c r="I2234" s="21">
        <v>13292916</v>
      </c>
      <c r="J2234" s="21">
        <v>13292916</v>
      </c>
    </row>
    <row r="2235" spans="1:10" ht="16.5" customHeight="1">
      <c r="A2235" s="2">
        <v>2232</v>
      </c>
      <c r="B2235" s="23">
        <v>4</v>
      </c>
      <c r="C2235" s="24" t="s">
        <v>3934</v>
      </c>
      <c r="D2235" s="23">
        <v>205</v>
      </c>
      <c r="E2235" s="23" t="s">
        <v>25</v>
      </c>
      <c r="F2235" s="25" t="s">
        <v>3935</v>
      </c>
      <c r="G2235" s="26">
        <v>13292916</v>
      </c>
      <c r="H2235" s="26">
        <v>13292916</v>
      </c>
      <c r="I2235" s="26">
        <v>13292916</v>
      </c>
      <c r="J2235" s="26">
        <v>13292916</v>
      </c>
    </row>
    <row r="2236" spans="1:10" ht="16.5" hidden="1" customHeight="1">
      <c r="A2236" s="2">
        <v>2233</v>
      </c>
      <c r="B2236" s="14">
        <v>2</v>
      </c>
      <c r="C2236" s="15" t="s">
        <v>3936</v>
      </c>
      <c r="D2236" s="14"/>
      <c r="E2236" s="14"/>
      <c r="F2236" s="16" t="s">
        <v>2443</v>
      </c>
      <c r="G2236" s="17">
        <v>5869899065</v>
      </c>
      <c r="H2236" s="17">
        <v>5869899065</v>
      </c>
      <c r="I2236" s="17">
        <v>2062906949.78</v>
      </c>
      <c r="J2236" s="17">
        <v>2062906949.78</v>
      </c>
    </row>
    <row r="2237" spans="1:10" ht="16.5" hidden="1" customHeight="1">
      <c r="A2237" s="2">
        <v>2234</v>
      </c>
      <c r="B2237" s="36"/>
      <c r="C2237" s="37" t="s">
        <v>3937</v>
      </c>
      <c r="D2237" s="36"/>
      <c r="E2237" s="36"/>
      <c r="F2237" s="38" t="s">
        <v>2445</v>
      </c>
      <c r="G2237" s="39">
        <v>5869899065</v>
      </c>
      <c r="H2237" s="39">
        <v>5869899065</v>
      </c>
      <c r="I2237" s="39">
        <v>2062906949.78</v>
      </c>
      <c r="J2237" s="39">
        <v>2062906949.78</v>
      </c>
    </row>
    <row r="2238" spans="1:10" ht="16.5" hidden="1" customHeight="1">
      <c r="A2238" s="2">
        <v>2235</v>
      </c>
      <c r="B2238" s="18">
        <v>3</v>
      </c>
      <c r="C2238" s="19" t="s">
        <v>3938</v>
      </c>
      <c r="D2238" s="18">
        <v>204</v>
      </c>
      <c r="E2238" s="18"/>
      <c r="F2238" s="20" t="s">
        <v>2447</v>
      </c>
      <c r="G2238" s="21">
        <v>5470186487</v>
      </c>
      <c r="H2238" s="21">
        <v>5470186487</v>
      </c>
      <c r="I2238" s="21">
        <v>1921848381</v>
      </c>
      <c r="J2238" s="21">
        <v>1921848381</v>
      </c>
    </row>
    <row r="2239" spans="1:10" ht="16.5" customHeight="1">
      <c r="A2239" s="2">
        <v>2236</v>
      </c>
      <c r="B2239" s="23">
        <v>4</v>
      </c>
      <c r="C2239" s="24" t="s">
        <v>3939</v>
      </c>
      <c r="D2239" s="23">
        <v>204</v>
      </c>
      <c r="E2239" s="23" t="s">
        <v>3862</v>
      </c>
      <c r="F2239" s="25" t="s">
        <v>3940</v>
      </c>
      <c r="G2239" s="26">
        <v>121965774</v>
      </c>
      <c r="H2239" s="26">
        <v>121965774</v>
      </c>
      <c r="I2239" s="26">
        <v>0</v>
      </c>
      <c r="J2239" s="26">
        <v>0</v>
      </c>
    </row>
    <row r="2240" spans="1:10" ht="16.5" customHeight="1">
      <c r="A2240" s="2">
        <v>2237</v>
      </c>
      <c r="B2240" s="23">
        <v>4</v>
      </c>
      <c r="C2240" s="24" t="s">
        <v>3941</v>
      </c>
      <c r="D2240" s="23">
        <v>204</v>
      </c>
      <c r="E2240" s="23" t="s">
        <v>2657</v>
      </c>
      <c r="F2240" s="25" t="s">
        <v>3942</v>
      </c>
      <c r="G2240" s="26">
        <v>5348220713</v>
      </c>
      <c r="H2240" s="26">
        <v>5348220713</v>
      </c>
      <c r="I2240" s="26">
        <v>1921848381</v>
      </c>
      <c r="J2240" s="26">
        <v>1921848381</v>
      </c>
    </row>
    <row r="2241" spans="1:10" ht="16.5" hidden="1" customHeight="1">
      <c r="A2241" s="2">
        <v>2238</v>
      </c>
      <c r="B2241" s="18">
        <v>3</v>
      </c>
      <c r="C2241" s="19" t="s">
        <v>3943</v>
      </c>
      <c r="D2241" s="18">
        <v>204</v>
      </c>
      <c r="E2241" s="18"/>
      <c r="F2241" s="20" t="s">
        <v>2456</v>
      </c>
      <c r="G2241" s="21">
        <v>399712578</v>
      </c>
      <c r="H2241" s="21">
        <v>399712578</v>
      </c>
      <c r="I2241" s="21">
        <v>141058568.78</v>
      </c>
      <c r="J2241" s="21">
        <v>141058568.78</v>
      </c>
    </row>
    <row r="2242" spans="1:10" ht="16.5" customHeight="1">
      <c r="A2242" s="2">
        <v>2239</v>
      </c>
      <c r="B2242" s="23">
        <v>4</v>
      </c>
      <c r="C2242" s="24" t="s">
        <v>3944</v>
      </c>
      <c r="D2242" s="23">
        <v>204</v>
      </c>
      <c r="E2242" s="23" t="s">
        <v>25</v>
      </c>
      <c r="F2242" s="25" t="s">
        <v>3945</v>
      </c>
      <c r="G2242" s="26">
        <v>25337128</v>
      </c>
      <c r="H2242" s="26">
        <v>25337128</v>
      </c>
      <c r="I2242" s="26">
        <v>25337128</v>
      </c>
      <c r="J2242" s="26">
        <v>25337128</v>
      </c>
    </row>
    <row r="2243" spans="1:10" ht="16.5" customHeight="1">
      <c r="A2243" s="2">
        <v>2240</v>
      </c>
      <c r="B2243" s="23">
        <v>4</v>
      </c>
      <c r="C2243" s="24" t="s">
        <v>3946</v>
      </c>
      <c r="D2243" s="23">
        <v>204</v>
      </c>
      <c r="E2243" s="23" t="s">
        <v>2657</v>
      </c>
      <c r="F2243" s="25" t="s">
        <v>3947</v>
      </c>
      <c r="G2243" s="26">
        <v>374375450</v>
      </c>
      <c r="H2243" s="26">
        <v>374375450</v>
      </c>
      <c r="I2243" s="26">
        <v>115721440.78</v>
      </c>
      <c r="J2243" s="26">
        <v>115721440.78</v>
      </c>
    </row>
    <row r="2244" spans="1:10" ht="16.5" hidden="1" customHeight="1">
      <c r="A2244" s="2">
        <v>2241</v>
      </c>
      <c r="B2244" s="36"/>
      <c r="C2244" s="37" t="s">
        <v>3948</v>
      </c>
      <c r="D2244" s="36"/>
      <c r="E2244" s="36"/>
      <c r="F2244" s="38" t="s">
        <v>2463</v>
      </c>
      <c r="G2244" s="39">
        <v>34668088</v>
      </c>
      <c r="H2244" s="39">
        <v>34668088</v>
      </c>
      <c r="I2244" s="39">
        <v>34668088</v>
      </c>
      <c r="J2244" s="39">
        <v>34668088</v>
      </c>
    </row>
    <row r="2245" spans="1:10" ht="16.5" hidden="1" customHeight="1">
      <c r="A2245" s="2">
        <v>2242</v>
      </c>
      <c r="B2245" s="14">
        <v>2</v>
      </c>
      <c r="C2245" s="15" t="s">
        <v>3949</v>
      </c>
      <c r="D2245" s="14"/>
      <c r="E2245" s="14"/>
      <c r="F2245" s="16" t="s">
        <v>3950</v>
      </c>
      <c r="G2245" s="17">
        <v>34668088</v>
      </c>
      <c r="H2245" s="17">
        <v>34668088</v>
      </c>
      <c r="I2245" s="17">
        <v>34668088</v>
      </c>
      <c r="J2245" s="17">
        <v>34668088</v>
      </c>
    </row>
    <row r="2246" spans="1:10" ht="16.5" hidden="1" customHeight="1">
      <c r="A2246" s="2">
        <v>2243</v>
      </c>
      <c r="B2246" s="36"/>
      <c r="C2246" s="37" t="s">
        <v>3951</v>
      </c>
      <c r="D2246" s="36"/>
      <c r="E2246" s="36"/>
      <c r="F2246" s="38" t="s">
        <v>2872</v>
      </c>
      <c r="G2246" s="39">
        <v>28102788</v>
      </c>
      <c r="H2246" s="39">
        <v>28102788</v>
      </c>
      <c r="I2246" s="39">
        <v>28102788</v>
      </c>
      <c r="J2246" s="39">
        <v>28102788</v>
      </c>
    </row>
    <row r="2247" spans="1:10" ht="16.5" hidden="1" customHeight="1">
      <c r="A2247" s="2">
        <v>2244</v>
      </c>
      <c r="B2247" s="18">
        <v>3</v>
      </c>
      <c r="C2247" s="19" t="s">
        <v>3952</v>
      </c>
      <c r="D2247" s="18">
        <v>208</v>
      </c>
      <c r="E2247" s="18"/>
      <c r="F2247" s="20" t="s">
        <v>2468</v>
      </c>
      <c r="G2247" s="21">
        <v>28102788</v>
      </c>
      <c r="H2247" s="21">
        <v>28102788</v>
      </c>
      <c r="I2247" s="21">
        <v>28102788</v>
      </c>
      <c r="J2247" s="21">
        <v>28102788</v>
      </c>
    </row>
    <row r="2248" spans="1:10" ht="16.5" customHeight="1">
      <c r="A2248" s="2">
        <v>2245</v>
      </c>
      <c r="B2248" s="23">
        <v>4</v>
      </c>
      <c r="C2248" s="24" t="s">
        <v>3953</v>
      </c>
      <c r="D2248" s="23">
        <v>208</v>
      </c>
      <c r="E2248" s="23" t="s">
        <v>37</v>
      </c>
      <c r="F2248" s="25" t="s">
        <v>3954</v>
      </c>
      <c r="G2248" s="26">
        <v>28102788</v>
      </c>
      <c r="H2248" s="26">
        <v>28102788</v>
      </c>
      <c r="I2248" s="26">
        <v>28102788</v>
      </c>
      <c r="J2248" s="26">
        <v>28102788</v>
      </c>
    </row>
    <row r="2249" spans="1:10" ht="16.5" hidden="1" customHeight="1">
      <c r="A2249" s="2">
        <v>2246</v>
      </c>
      <c r="B2249" s="36"/>
      <c r="C2249" s="37" t="s">
        <v>3955</v>
      </c>
      <c r="D2249" s="36"/>
      <c r="E2249" s="36"/>
      <c r="F2249" s="38" t="s">
        <v>179</v>
      </c>
      <c r="G2249" s="39">
        <v>6565300</v>
      </c>
      <c r="H2249" s="39">
        <v>6565300</v>
      </c>
      <c r="I2249" s="39">
        <v>6565300</v>
      </c>
      <c r="J2249" s="39">
        <v>6565300</v>
      </c>
    </row>
    <row r="2250" spans="1:10" ht="16.5" hidden="1" customHeight="1">
      <c r="A2250" s="2">
        <v>2247</v>
      </c>
      <c r="B2250" s="18">
        <v>3</v>
      </c>
      <c r="C2250" s="19" t="s">
        <v>3956</v>
      </c>
      <c r="D2250" s="18">
        <v>210</v>
      </c>
      <c r="E2250" s="18"/>
      <c r="F2250" s="20" t="s">
        <v>2521</v>
      </c>
      <c r="G2250" s="21">
        <v>6565300</v>
      </c>
      <c r="H2250" s="21">
        <v>6565300</v>
      </c>
      <c r="I2250" s="21">
        <v>6565300</v>
      </c>
      <c r="J2250" s="21">
        <v>6565300</v>
      </c>
    </row>
    <row r="2251" spans="1:10" ht="16.5" customHeight="1">
      <c r="A2251" s="2">
        <v>2248</v>
      </c>
      <c r="B2251" s="23">
        <v>4</v>
      </c>
      <c r="C2251" s="24" t="s">
        <v>3957</v>
      </c>
      <c r="D2251" s="23">
        <v>210</v>
      </c>
      <c r="E2251" s="23" t="s">
        <v>37</v>
      </c>
      <c r="F2251" s="25" t="s">
        <v>3958</v>
      </c>
      <c r="G2251" s="26">
        <v>6565300</v>
      </c>
      <c r="H2251" s="26">
        <v>6565300</v>
      </c>
      <c r="I2251" s="26">
        <v>6565300</v>
      </c>
      <c r="J2251" s="26">
        <v>6565300</v>
      </c>
    </row>
    <row r="2252" spans="1:10" ht="16.5" hidden="1" customHeight="1">
      <c r="A2252" s="2">
        <v>2249</v>
      </c>
      <c r="B2252" s="36"/>
      <c r="C2252" s="37" t="s">
        <v>3959</v>
      </c>
      <c r="D2252" s="36"/>
      <c r="E2252" s="36"/>
      <c r="F2252" s="38" t="s">
        <v>2463</v>
      </c>
      <c r="G2252" s="39">
        <v>236112366</v>
      </c>
      <c r="H2252" s="39">
        <v>236112366</v>
      </c>
      <c r="I2252" s="39">
        <v>231712410</v>
      </c>
      <c r="J2252" s="39">
        <v>231712410</v>
      </c>
    </row>
    <row r="2253" spans="1:10" ht="16.5" hidden="1" customHeight="1">
      <c r="A2253" s="2">
        <v>2250</v>
      </c>
      <c r="B2253" s="14">
        <v>2</v>
      </c>
      <c r="C2253" s="15" t="s">
        <v>3960</v>
      </c>
      <c r="D2253" s="14"/>
      <c r="E2253" s="14"/>
      <c r="F2253" s="16" t="s">
        <v>3961</v>
      </c>
      <c r="G2253" s="17">
        <v>236112366</v>
      </c>
      <c r="H2253" s="17">
        <v>236112366</v>
      </c>
      <c r="I2253" s="17">
        <v>231712410</v>
      </c>
      <c r="J2253" s="17">
        <v>231712410</v>
      </c>
    </row>
    <row r="2254" spans="1:10" ht="16.5" hidden="1" customHeight="1">
      <c r="A2254" s="2">
        <v>2251</v>
      </c>
      <c r="B2254" s="36"/>
      <c r="C2254" s="37" t="s">
        <v>3962</v>
      </c>
      <c r="D2254" s="36"/>
      <c r="E2254" s="36"/>
      <c r="F2254" s="38" t="s">
        <v>179</v>
      </c>
      <c r="G2254" s="39">
        <v>236112366</v>
      </c>
      <c r="H2254" s="39">
        <v>236112366</v>
      </c>
      <c r="I2254" s="39">
        <v>231712410</v>
      </c>
      <c r="J2254" s="39">
        <v>231712410</v>
      </c>
    </row>
    <row r="2255" spans="1:10" ht="16.5" hidden="1" customHeight="1">
      <c r="A2255" s="2">
        <v>2252</v>
      </c>
      <c r="B2255" s="18">
        <v>3</v>
      </c>
      <c r="C2255" s="19" t="s">
        <v>3963</v>
      </c>
      <c r="D2255" s="18">
        <v>212</v>
      </c>
      <c r="E2255" s="18"/>
      <c r="F2255" s="20" t="s">
        <v>2555</v>
      </c>
      <c r="G2255" s="21">
        <v>217045890</v>
      </c>
      <c r="H2255" s="21">
        <v>217045890</v>
      </c>
      <c r="I2255" s="21">
        <v>217045890</v>
      </c>
      <c r="J2255" s="21">
        <v>217045890</v>
      </c>
    </row>
    <row r="2256" spans="1:10" ht="16.5" customHeight="1">
      <c r="A2256" s="2">
        <v>2253</v>
      </c>
      <c r="B2256" s="23">
        <v>4</v>
      </c>
      <c r="C2256" s="24" t="s">
        <v>3964</v>
      </c>
      <c r="D2256" s="23">
        <v>212</v>
      </c>
      <c r="E2256" s="23" t="s">
        <v>25</v>
      </c>
      <c r="F2256" s="25" t="s">
        <v>3965</v>
      </c>
      <c r="G2256" s="26">
        <v>217045890</v>
      </c>
      <c r="H2256" s="26">
        <v>217045890</v>
      </c>
      <c r="I2256" s="26">
        <v>217045890</v>
      </c>
      <c r="J2256" s="26">
        <v>217045890</v>
      </c>
    </row>
    <row r="2257" spans="1:10" ht="16.5" hidden="1" customHeight="1">
      <c r="A2257" s="2">
        <v>2254</v>
      </c>
      <c r="B2257" s="18">
        <v>3</v>
      </c>
      <c r="C2257" s="19" t="s">
        <v>3966</v>
      </c>
      <c r="D2257" s="18">
        <v>214</v>
      </c>
      <c r="E2257" s="18"/>
      <c r="F2257" s="20" t="s">
        <v>2581</v>
      </c>
      <c r="G2257" s="21">
        <v>19066476</v>
      </c>
      <c r="H2257" s="21">
        <v>19066476</v>
      </c>
      <c r="I2257" s="21">
        <v>14666520</v>
      </c>
      <c r="J2257" s="21">
        <v>14666520</v>
      </c>
    </row>
    <row r="2258" spans="1:10" ht="16.5" customHeight="1">
      <c r="A2258" s="2">
        <v>2255</v>
      </c>
      <c r="B2258" s="23">
        <v>4</v>
      </c>
      <c r="C2258" s="24" t="s">
        <v>3967</v>
      </c>
      <c r="D2258" s="23">
        <v>214</v>
      </c>
      <c r="E2258" s="23" t="s">
        <v>25</v>
      </c>
      <c r="F2258" s="25" t="s">
        <v>3968</v>
      </c>
      <c r="G2258" s="26">
        <v>4399956</v>
      </c>
      <c r="H2258" s="26">
        <v>4399956</v>
      </c>
      <c r="I2258" s="26">
        <v>0</v>
      </c>
      <c r="J2258" s="26">
        <v>0</v>
      </c>
    </row>
    <row r="2259" spans="1:10" ht="16.5" customHeight="1">
      <c r="A2259" s="2">
        <v>2256</v>
      </c>
      <c r="B2259" s="23">
        <v>4</v>
      </c>
      <c r="C2259" s="24" t="s">
        <v>3969</v>
      </c>
      <c r="D2259" s="23">
        <v>214</v>
      </c>
      <c r="E2259" s="23" t="s">
        <v>37</v>
      </c>
      <c r="F2259" s="25" t="s">
        <v>3970</v>
      </c>
      <c r="G2259" s="26">
        <v>14666520</v>
      </c>
      <c r="H2259" s="26">
        <v>14666520</v>
      </c>
      <c r="I2259" s="26">
        <v>14666520</v>
      </c>
      <c r="J2259" s="26">
        <v>14666520</v>
      </c>
    </row>
    <row r="2260" spans="1:10" ht="16.5" hidden="1" customHeight="1">
      <c r="A2260" s="2">
        <v>2257</v>
      </c>
      <c r="B2260" s="36"/>
      <c r="C2260" s="37" t="s">
        <v>3971</v>
      </c>
      <c r="D2260" s="36"/>
      <c r="E2260" s="36"/>
      <c r="F2260" s="38" t="s">
        <v>2674</v>
      </c>
      <c r="G2260" s="39">
        <v>500000000</v>
      </c>
      <c r="H2260" s="39">
        <v>500000000</v>
      </c>
      <c r="I2260" s="39">
        <v>500000000</v>
      </c>
      <c r="J2260" s="39">
        <v>500000000</v>
      </c>
    </row>
    <row r="2261" spans="1:10" ht="16.5" hidden="1" customHeight="1">
      <c r="A2261" s="2">
        <v>2258</v>
      </c>
      <c r="B2261" s="36"/>
      <c r="C2261" s="37" t="s">
        <v>3972</v>
      </c>
      <c r="D2261" s="36"/>
      <c r="E2261" s="36"/>
      <c r="F2261" s="38" t="s">
        <v>2676</v>
      </c>
      <c r="G2261" s="39">
        <v>500000000</v>
      </c>
      <c r="H2261" s="39">
        <v>500000000</v>
      </c>
      <c r="I2261" s="39">
        <v>500000000</v>
      </c>
      <c r="J2261" s="39">
        <v>500000000</v>
      </c>
    </row>
    <row r="2262" spans="1:10" ht="16.5" hidden="1" customHeight="1">
      <c r="A2262" s="2">
        <v>2259</v>
      </c>
      <c r="B2262" s="36"/>
      <c r="C2262" s="37" t="s">
        <v>3973</v>
      </c>
      <c r="D2262" s="36"/>
      <c r="E2262" s="36"/>
      <c r="F2262" s="38" t="s">
        <v>2755</v>
      </c>
      <c r="G2262" s="39">
        <v>500000000</v>
      </c>
      <c r="H2262" s="39">
        <v>500000000</v>
      </c>
      <c r="I2262" s="39">
        <v>500000000</v>
      </c>
      <c r="J2262" s="39">
        <v>500000000</v>
      </c>
    </row>
    <row r="2263" spans="1:10" ht="16.5" hidden="1" customHeight="1">
      <c r="A2263" s="2">
        <v>2260</v>
      </c>
      <c r="B2263" s="14">
        <v>2</v>
      </c>
      <c r="C2263" s="15" t="s">
        <v>3974</v>
      </c>
      <c r="D2263" s="14"/>
      <c r="E2263" s="14"/>
      <c r="F2263" s="16" t="s">
        <v>3975</v>
      </c>
      <c r="G2263" s="17">
        <v>500000000</v>
      </c>
      <c r="H2263" s="17">
        <v>500000000</v>
      </c>
      <c r="I2263" s="17">
        <v>500000000</v>
      </c>
      <c r="J2263" s="17">
        <v>500000000</v>
      </c>
    </row>
    <row r="2264" spans="1:10" ht="16.5" hidden="1" customHeight="1">
      <c r="A2264" s="2">
        <v>2261</v>
      </c>
      <c r="C2264" s="2" t="s">
        <v>3976</v>
      </c>
      <c r="F2264" s="63" t="s">
        <v>1730</v>
      </c>
      <c r="G2264" s="2">
        <v>500000000</v>
      </c>
      <c r="H2264" s="2">
        <v>500000000</v>
      </c>
      <c r="I2264" s="2">
        <v>500000000</v>
      </c>
      <c r="J2264" s="2">
        <v>500000000</v>
      </c>
    </row>
    <row r="2265" spans="1:10" ht="16.5" hidden="1" customHeight="1">
      <c r="A2265" s="2">
        <v>2262</v>
      </c>
      <c r="B2265" s="67">
        <v>3</v>
      </c>
      <c r="C2265" s="67" t="s">
        <v>3977</v>
      </c>
      <c r="D2265" s="67">
        <v>227</v>
      </c>
      <c r="E2265" s="67"/>
      <c r="F2265" s="68" t="s">
        <v>2760</v>
      </c>
      <c r="G2265" s="67">
        <v>500000000</v>
      </c>
      <c r="H2265" s="67">
        <v>500000000</v>
      </c>
      <c r="I2265" s="67">
        <v>500000000</v>
      </c>
      <c r="J2265" s="67">
        <v>500000000</v>
      </c>
    </row>
    <row r="2266" spans="1:10" ht="16.5" customHeight="1">
      <c r="A2266" s="2">
        <v>2263</v>
      </c>
      <c r="B2266" s="69">
        <v>4</v>
      </c>
      <c r="C2266" s="69" t="s">
        <v>3978</v>
      </c>
      <c r="D2266" s="69">
        <v>227</v>
      </c>
      <c r="E2266" s="69" t="s">
        <v>25</v>
      </c>
      <c r="F2266" s="70" t="s">
        <v>3979</v>
      </c>
      <c r="G2266" s="71">
        <v>500000000</v>
      </c>
      <c r="H2266" s="71">
        <v>500000000</v>
      </c>
      <c r="I2266" s="71">
        <v>500000000</v>
      </c>
      <c r="J2266" s="71">
        <v>500000000</v>
      </c>
    </row>
    <row r="2267" spans="1:10" ht="16.5" hidden="1" customHeight="1">
      <c r="A2267" s="2">
        <v>2264</v>
      </c>
      <c r="B2267" s="61"/>
      <c r="C2267" s="61" t="s">
        <v>3980</v>
      </c>
      <c r="D2267" s="61"/>
      <c r="E2267" s="61"/>
      <c r="F2267" s="62" t="s">
        <v>3981</v>
      </c>
      <c r="G2267" s="61">
        <v>7229202880.4399996</v>
      </c>
      <c r="H2267" s="61">
        <v>7171422717.4399996</v>
      </c>
      <c r="I2267" s="61">
        <v>1549194927.0799999</v>
      </c>
      <c r="J2267" s="61">
        <v>1549194927.0799999</v>
      </c>
    </row>
    <row r="2268" spans="1:10" ht="16.5" hidden="1" customHeight="1">
      <c r="A2268" s="2">
        <v>2265</v>
      </c>
      <c r="C2268" s="2" t="s">
        <v>3982</v>
      </c>
      <c r="F2268" s="63" t="s">
        <v>3983</v>
      </c>
      <c r="G2268" s="2">
        <v>61647000</v>
      </c>
      <c r="H2268" s="2">
        <v>61647000</v>
      </c>
      <c r="I2268" s="2">
        <v>0</v>
      </c>
      <c r="J2268" s="2">
        <v>0</v>
      </c>
    </row>
    <row r="2269" spans="1:10" ht="16.5" hidden="1" customHeight="1">
      <c r="A2269" s="2">
        <v>2266</v>
      </c>
      <c r="C2269" s="2" t="s">
        <v>3984</v>
      </c>
      <c r="E2269" s="2" t="s">
        <v>3985</v>
      </c>
      <c r="F2269" s="63" t="s">
        <v>3986</v>
      </c>
      <c r="G2269" s="2">
        <v>61647000</v>
      </c>
      <c r="H2269" s="2">
        <v>61647000</v>
      </c>
      <c r="I2269" s="2">
        <v>0</v>
      </c>
      <c r="J2269" s="2">
        <v>0</v>
      </c>
    </row>
    <row r="2270" spans="1:10" ht="16.5" hidden="1" customHeight="1">
      <c r="A2270" s="2">
        <v>2267</v>
      </c>
      <c r="C2270" s="2" t="s">
        <v>3987</v>
      </c>
      <c r="F2270" s="63" t="s">
        <v>1138</v>
      </c>
      <c r="G2270" s="2">
        <v>13975757.189999999</v>
      </c>
      <c r="H2270" s="2">
        <v>13975757.189999999</v>
      </c>
      <c r="I2270" s="2">
        <v>13975757.189999999</v>
      </c>
      <c r="J2270" s="2">
        <v>13975757.189999999</v>
      </c>
    </row>
    <row r="2271" spans="1:10" ht="16.5" hidden="1" customHeight="1">
      <c r="A2271" s="2">
        <v>2268</v>
      </c>
      <c r="C2271" s="2" t="s">
        <v>3988</v>
      </c>
      <c r="E2271" s="2" t="s">
        <v>3985</v>
      </c>
      <c r="F2271" s="63" t="s">
        <v>3989</v>
      </c>
      <c r="G2271" s="2">
        <v>13975757.189999999</v>
      </c>
      <c r="H2271" s="2">
        <v>13975757.189999999</v>
      </c>
      <c r="I2271" s="2">
        <v>13975757.189999999</v>
      </c>
      <c r="J2271" s="2">
        <v>13975757.189999999</v>
      </c>
    </row>
    <row r="2272" spans="1:10" ht="16.5" hidden="1" customHeight="1">
      <c r="A2272" s="2">
        <v>2269</v>
      </c>
      <c r="C2272" s="2" t="s">
        <v>3990</v>
      </c>
      <c r="F2272" s="63" t="s">
        <v>3991</v>
      </c>
      <c r="G2272" s="2">
        <v>138499961.5</v>
      </c>
      <c r="H2272" s="2">
        <v>138499961.5</v>
      </c>
      <c r="I2272" s="2">
        <v>0</v>
      </c>
      <c r="J2272" s="2">
        <v>0</v>
      </c>
    </row>
    <row r="2273" spans="1:10" ht="16.5" hidden="1" customHeight="1">
      <c r="A2273" s="2">
        <v>2270</v>
      </c>
      <c r="C2273" s="2" t="s">
        <v>3992</v>
      </c>
      <c r="E2273" s="2" t="s">
        <v>3985</v>
      </c>
      <c r="F2273" s="63" t="s">
        <v>3993</v>
      </c>
      <c r="G2273" s="2">
        <v>138499961.5</v>
      </c>
      <c r="H2273" s="2">
        <v>138499961.5</v>
      </c>
      <c r="I2273" s="2">
        <v>0</v>
      </c>
      <c r="J2273" s="2">
        <v>0</v>
      </c>
    </row>
    <row r="2274" spans="1:10" ht="16.5" hidden="1" customHeight="1">
      <c r="A2274" s="2">
        <v>2271</v>
      </c>
      <c r="C2274" s="2" t="s">
        <v>3994</v>
      </c>
      <c r="F2274" s="63" t="s">
        <v>1204</v>
      </c>
      <c r="G2274" s="2">
        <v>1000000</v>
      </c>
      <c r="H2274" s="2">
        <v>0</v>
      </c>
      <c r="I2274" s="2">
        <v>0</v>
      </c>
      <c r="J2274" s="2">
        <v>0</v>
      </c>
    </row>
    <row r="2275" spans="1:10" ht="16.5" hidden="1" customHeight="1">
      <c r="A2275" s="2">
        <v>2272</v>
      </c>
      <c r="C2275" s="2" t="s">
        <v>3995</v>
      </c>
      <c r="E2275" s="2" t="s">
        <v>3996</v>
      </c>
      <c r="F2275" s="63" t="s">
        <v>3997</v>
      </c>
      <c r="G2275" s="2">
        <v>1000000</v>
      </c>
      <c r="H2275" s="2">
        <v>0</v>
      </c>
      <c r="I2275" s="2">
        <v>0</v>
      </c>
      <c r="J2275" s="2">
        <v>0</v>
      </c>
    </row>
    <row r="2276" spans="1:10" ht="16.5" hidden="1" customHeight="1">
      <c r="A2276" s="2">
        <v>2273</v>
      </c>
      <c r="C2276" s="2" t="s">
        <v>3998</v>
      </c>
      <c r="F2276" s="63" t="s">
        <v>1209</v>
      </c>
      <c r="G2276" s="2">
        <v>56323152</v>
      </c>
      <c r="H2276" s="2">
        <v>542989</v>
      </c>
      <c r="I2276" s="2">
        <v>542989</v>
      </c>
      <c r="J2276" s="2">
        <v>542989</v>
      </c>
    </row>
    <row r="2277" spans="1:10" ht="16.5" hidden="1" customHeight="1">
      <c r="A2277" s="2">
        <v>2274</v>
      </c>
      <c r="C2277" s="2" t="s">
        <v>3999</v>
      </c>
      <c r="E2277" s="2" t="s">
        <v>3996</v>
      </c>
      <c r="F2277" s="63" t="s">
        <v>4000</v>
      </c>
      <c r="G2277" s="2">
        <v>41964892</v>
      </c>
      <c r="H2277" s="2">
        <v>542989</v>
      </c>
      <c r="I2277" s="2">
        <v>542989</v>
      </c>
      <c r="J2277" s="2">
        <v>542989</v>
      </c>
    </row>
    <row r="2278" spans="1:10" ht="16.5" hidden="1" customHeight="1">
      <c r="A2278" s="2">
        <v>2275</v>
      </c>
      <c r="C2278" s="2" t="s">
        <v>4001</v>
      </c>
      <c r="E2278" s="2" t="s">
        <v>4002</v>
      </c>
      <c r="F2278" s="63" t="s">
        <v>4003</v>
      </c>
      <c r="G2278" s="2">
        <v>14358260</v>
      </c>
      <c r="H2278" s="2">
        <v>0</v>
      </c>
      <c r="I2278" s="2">
        <v>0</v>
      </c>
      <c r="J2278" s="2">
        <v>0</v>
      </c>
    </row>
    <row r="2279" spans="1:10" ht="16.5" hidden="1" customHeight="1">
      <c r="A2279" s="2">
        <v>2276</v>
      </c>
      <c r="C2279" s="2" t="s">
        <v>4004</v>
      </c>
      <c r="F2279" s="63" t="s">
        <v>1213</v>
      </c>
      <c r="G2279" s="2">
        <v>1000000</v>
      </c>
      <c r="H2279" s="2">
        <v>0</v>
      </c>
      <c r="I2279" s="2">
        <v>0</v>
      </c>
      <c r="J2279" s="2">
        <v>0</v>
      </c>
    </row>
    <row r="2280" spans="1:10" ht="16.5" hidden="1" customHeight="1">
      <c r="A2280" s="2">
        <v>2277</v>
      </c>
      <c r="C2280" s="2" t="s">
        <v>4005</v>
      </c>
      <c r="E2280" s="2" t="s">
        <v>3996</v>
      </c>
      <c r="F2280" s="63" t="s">
        <v>4006</v>
      </c>
      <c r="G2280" s="2">
        <v>1000000</v>
      </c>
      <c r="H2280" s="2">
        <v>0</v>
      </c>
      <c r="I2280" s="2">
        <v>0</v>
      </c>
      <c r="J2280" s="2">
        <v>0</v>
      </c>
    </row>
    <row r="2281" spans="1:10" ht="16.5" hidden="1" customHeight="1">
      <c r="A2281" s="2">
        <v>2278</v>
      </c>
      <c r="C2281" s="2" t="s">
        <v>4007</v>
      </c>
      <c r="F2281" s="63" t="s">
        <v>4008</v>
      </c>
      <c r="G2281" s="2">
        <v>98872102</v>
      </c>
      <c r="H2281" s="2">
        <v>98872102</v>
      </c>
      <c r="I2281" s="2">
        <v>0</v>
      </c>
      <c r="J2281" s="2">
        <v>0</v>
      </c>
    </row>
    <row r="2282" spans="1:10" ht="16.5" hidden="1" customHeight="1">
      <c r="A2282" s="2">
        <v>2279</v>
      </c>
      <c r="C2282" s="2" t="s">
        <v>4009</v>
      </c>
      <c r="E2282" s="2" t="s">
        <v>3985</v>
      </c>
      <c r="F2282" s="63" t="s">
        <v>4010</v>
      </c>
      <c r="G2282" s="2">
        <v>98872102</v>
      </c>
      <c r="H2282" s="2">
        <v>98872102</v>
      </c>
      <c r="I2282" s="2">
        <v>0</v>
      </c>
      <c r="J2282" s="2">
        <v>0</v>
      </c>
    </row>
    <row r="2283" spans="1:10" ht="16.5" hidden="1" customHeight="1">
      <c r="A2283" s="2">
        <v>2280</v>
      </c>
      <c r="C2283" s="2" t="s">
        <v>4011</v>
      </c>
      <c r="F2283" s="63" t="s">
        <v>4012</v>
      </c>
      <c r="G2283" s="2">
        <v>1249881365.7</v>
      </c>
      <c r="H2283" s="2">
        <v>1249881365.7</v>
      </c>
      <c r="I2283" s="2">
        <v>938212403.38999999</v>
      </c>
      <c r="J2283" s="2">
        <v>938212403.38999999</v>
      </c>
    </row>
    <row r="2284" spans="1:10" ht="16.5" hidden="1" customHeight="1">
      <c r="A2284" s="2">
        <v>2281</v>
      </c>
      <c r="C2284" s="2" t="s">
        <v>4013</v>
      </c>
      <c r="E2284" s="2" t="s">
        <v>3985</v>
      </c>
      <c r="F2284" s="63" t="s">
        <v>4014</v>
      </c>
      <c r="G2284" s="2">
        <v>1249881365.7</v>
      </c>
      <c r="H2284" s="2">
        <v>1249881365.7</v>
      </c>
      <c r="I2284" s="2">
        <v>938212403.38999999</v>
      </c>
      <c r="J2284" s="2">
        <v>938212403.38999999</v>
      </c>
    </row>
    <row r="2285" spans="1:10" ht="16.5" hidden="1" customHeight="1">
      <c r="A2285" s="2">
        <v>2282</v>
      </c>
      <c r="C2285" s="2" t="s">
        <v>4015</v>
      </c>
      <c r="F2285" s="63" t="s">
        <v>4016</v>
      </c>
      <c r="G2285" s="2">
        <v>17737439.91</v>
      </c>
      <c r="H2285" s="2">
        <v>17737439.91</v>
      </c>
      <c r="I2285" s="2">
        <v>0</v>
      </c>
      <c r="J2285" s="2">
        <v>0</v>
      </c>
    </row>
    <row r="2286" spans="1:10" ht="16.5" hidden="1" customHeight="1">
      <c r="A2286" s="2">
        <v>2283</v>
      </c>
      <c r="C2286" s="2" t="s">
        <v>4017</v>
      </c>
      <c r="E2286" s="2" t="s">
        <v>4018</v>
      </c>
      <c r="F2286" s="63" t="s">
        <v>4019</v>
      </c>
      <c r="G2286" s="2">
        <v>17737439.91</v>
      </c>
      <c r="H2286" s="2">
        <v>17737439.91</v>
      </c>
      <c r="I2286" s="2">
        <v>0</v>
      </c>
      <c r="J2286" s="2">
        <v>0</v>
      </c>
    </row>
    <row r="2287" spans="1:10" ht="16.5" hidden="1" customHeight="1">
      <c r="A2287" s="2">
        <v>2284</v>
      </c>
      <c r="C2287" s="2" t="s">
        <v>4020</v>
      </c>
      <c r="F2287" s="63" t="s">
        <v>4021</v>
      </c>
      <c r="G2287" s="2">
        <v>314000000</v>
      </c>
      <c r="H2287" s="2">
        <v>314000000</v>
      </c>
      <c r="I2287" s="2">
        <v>314000000</v>
      </c>
      <c r="J2287" s="2">
        <v>314000000</v>
      </c>
    </row>
    <row r="2288" spans="1:10" ht="16.5" hidden="1" customHeight="1">
      <c r="A2288" s="2">
        <v>2285</v>
      </c>
      <c r="C2288" s="2" t="s">
        <v>4022</v>
      </c>
      <c r="E2288" s="2" t="s">
        <v>3985</v>
      </c>
      <c r="F2288" s="63" t="s">
        <v>4023</v>
      </c>
      <c r="G2288" s="2">
        <v>314000000</v>
      </c>
      <c r="H2288" s="2">
        <v>314000000</v>
      </c>
      <c r="I2288" s="2">
        <v>314000000</v>
      </c>
      <c r="J2288" s="2">
        <v>314000000</v>
      </c>
    </row>
    <row r="2289" spans="1:10" ht="16.5" hidden="1" customHeight="1">
      <c r="A2289" s="2">
        <v>2286</v>
      </c>
      <c r="C2289" s="2" t="s">
        <v>4024</v>
      </c>
      <c r="F2289" s="63" t="s">
        <v>4025</v>
      </c>
      <c r="G2289" s="2">
        <v>5276266102.1400003</v>
      </c>
      <c r="H2289" s="2">
        <v>5276266102.1400003</v>
      </c>
      <c r="I2289" s="2">
        <v>282463777.5</v>
      </c>
      <c r="J2289" s="2">
        <v>282463777.5</v>
      </c>
    </row>
    <row r="2290" spans="1:10" ht="16.5" hidden="1" customHeight="1">
      <c r="A2290" s="2">
        <v>2287</v>
      </c>
      <c r="C2290" s="2" t="s">
        <v>4026</v>
      </c>
      <c r="F2290" s="63" t="s">
        <v>4027</v>
      </c>
      <c r="G2290" s="2">
        <v>1588744197.6600001</v>
      </c>
      <c r="H2290" s="2">
        <v>1588744197.6600001</v>
      </c>
      <c r="I2290" s="2">
        <v>17518608</v>
      </c>
      <c r="J2290" s="2">
        <v>17518608</v>
      </c>
    </row>
    <row r="2291" spans="1:10" ht="16.5" hidden="1" customHeight="1">
      <c r="A2291" s="2">
        <v>2288</v>
      </c>
      <c r="C2291" s="2" t="s">
        <v>4028</v>
      </c>
      <c r="F2291" s="63" t="s">
        <v>4029</v>
      </c>
      <c r="G2291" s="2">
        <v>921502167.39999998</v>
      </c>
      <c r="H2291" s="2">
        <v>921502167.39999998</v>
      </c>
      <c r="I2291" s="2">
        <v>0</v>
      </c>
      <c r="J2291" s="2">
        <v>0</v>
      </c>
    </row>
    <row r="2292" spans="1:10" ht="16.5" hidden="1" customHeight="1">
      <c r="A2292" s="2">
        <v>2289</v>
      </c>
      <c r="C2292" s="2" t="s">
        <v>4030</v>
      </c>
      <c r="F2292" s="63" t="s">
        <v>4031</v>
      </c>
      <c r="G2292" s="2">
        <v>40068568.420000002</v>
      </c>
      <c r="H2292" s="2">
        <v>40068568.420000002</v>
      </c>
      <c r="I2292" s="2">
        <v>0</v>
      </c>
      <c r="J2292" s="2">
        <v>0</v>
      </c>
    </row>
    <row r="2293" spans="1:10" ht="16.5" hidden="1" customHeight="1">
      <c r="A2293" s="2">
        <v>2290</v>
      </c>
      <c r="C2293" s="2" t="s">
        <v>4032</v>
      </c>
      <c r="F2293" s="63" t="s">
        <v>4033</v>
      </c>
      <c r="G2293" s="2">
        <v>40068568.420000002</v>
      </c>
      <c r="H2293" s="2">
        <v>40068568.420000002</v>
      </c>
      <c r="I2293" s="2">
        <v>0</v>
      </c>
      <c r="J2293" s="2">
        <v>0</v>
      </c>
    </row>
    <row r="2294" spans="1:10" ht="16.5" hidden="1" customHeight="1">
      <c r="A2294" s="2">
        <v>2291</v>
      </c>
      <c r="C2294" s="2" t="s">
        <v>4034</v>
      </c>
      <c r="F2294" s="63" t="s">
        <v>4035</v>
      </c>
      <c r="G2294" s="2">
        <v>40068568.420000002</v>
      </c>
      <c r="H2294" s="2">
        <v>40068568.420000002</v>
      </c>
      <c r="I2294" s="2">
        <v>0</v>
      </c>
      <c r="J2294" s="2">
        <v>0</v>
      </c>
    </row>
    <row r="2295" spans="1:10" ht="16.5" hidden="1" customHeight="1">
      <c r="A2295" s="2">
        <v>2292</v>
      </c>
      <c r="C2295" s="2" t="s">
        <v>4036</v>
      </c>
      <c r="E2295" s="2" t="s">
        <v>3985</v>
      </c>
      <c r="F2295" s="63" t="s">
        <v>4037</v>
      </c>
      <c r="G2295" s="2">
        <v>40068568.420000002</v>
      </c>
      <c r="H2295" s="2">
        <v>40068568.420000002</v>
      </c>
      <c r="I2295" s="2">
        <v>0</v>
      </c>
      <c r="J2295" s="2">
        <v>0</v>
      </c>
    </row>
    <row r="2296" spans="1:10" ht="16.5" hidden="1" customHeight="1">
      <c r="A2296" s="2">
        <v>2293</v>
      </c>
      <c r="C2296" s="2" t="s">
        <v>4038</v>
      </c>
      <c r="F2296" s="63" t="s">
        <v>4039</v>
      </c>
      <c r="G2296" s="2">
        <v>881433598.98000002</v>
      </c>
      <c r="H2296" s="2">
        <v>881433598.98000002</v>
      </c>
      <c r="I2296" s="2">
        <v>0</v>
      </c>
      <c r="J2296" s="2">
        <v>0</v>
      </c>
    </row>
    <row r="2297" spans="1:10" ht="16.5" hidden="1" customHeight="1">
      <c r="A2297" s="2">
        <v>2294</v>
      </c>
      <c r="C2297" s="2" t="s">
        <v>4040</v>
      </c>
      <c r="F2297" s="63" t="s">
        <v>4041</v>
      </c>
      <c r="G2297" s="2">
        <v>881433598.98000002</v>
      </c>
      <c r="H2297" s="2">
        <v>881433598.98000002</v>
      </c>
      <c r="I2297" s="2">
        <v>0</v>
      </c>
      <c r="J2297" s="2">
        <v>0</v>
      </c>
    </row>
    <row r="2298" spans="1:10" ht="16.5" hidden="1" customHeight="1">
      <c r="A2298" s="2">
        <v>2295</v>
      </c>
      <c r="C2298" s="2" t="s">
        <v>4042</v>
      </c>
      <c r="F2298" s="63" t="s">
        <v>4043</v>
      </c>
      <c r="G2298" s="2">
        <v>881433598.98000002</v>
      </c>
      <c r="H2298" s="2">
        <v>881433598.98000002</v>
      </c>
      <c r="I2298" s="2">
        <v>0</v>
      </c>
      <c r="J2298" s="2">
        <v>0</v>
      </c>
    </row>
    <row r="2299" spans="1:10" ht="16.5" hidden="1" customHeight="1">
      <c r="A2299" s="2">
        <v>2296</v>
      </c>
      <c r="C2299" s="2" t="s">
        <v>4044</v>
      </c>
      <c r="E2299" s="2" t="s">
        <v>3985</v>
      </c>
      <c r="F2299" s="63" t="s">
        <v>4045</v>
      </c>
      <c r="G2299" s="2">
        <v>106879602.28</v>
      </c>
      <c r="H2299" s="2">
        <v>106879602.28</v>
      </c>
      <c r="I2299" s="2">
        <v>0</v>
      </c>
      <c r="J2299" s="2">
        <v>0</v>
      </c>
    </row>
    <row r="2300" spans="1:10" ht="16.5" hidden="1" customHeight="1">
      <c r="A2300" s="2">
        <v>2297</v>
      </c>
      <c r="C2300" s="2" t="s">
        <v>4046</v>
      </c>
      <c r="E2300" s="2" t="s">
        <v>4047</v>
      </c>
      <c r="F2300" s="63" t="s">
        <v>4048</v>
      </c>
      <c r="G2300" s="2">
        <v>774553996.70000005</v>
      </c>
      <c r="H2300" s="2">
        <v>774553996.70000005</v>
      </c>
      <c r="I2300" s="2">
        <v>0</v>
      </c>
      <c r="J2300" s="2">
        <v>0</v>
      </c>
    </row>
    <row r="2301" spans="1:10" ht="16.5" hidden="1" customHeight="1">
      <c r="A2301" s="2">
        <v>2298</v>
      </c>
      <c r="C2301" s="2" t="s">
        <v>4049</v>
      </c>
      <c r="F2301" s="63" t="s">
        <v>4050</v>
      </c>
      <c r="G2301" s="2">
        <v>667242030.25999999</v>
      </c>
      <c r="H2301" s="2">
        <v>667242030.25999999</v>
      </c>
      <c r="I2301" s="2">
        <v>17518608</v>
      </c>
      <c r="J2301" s="2">
        <v>17518608</v>
      </c>
    </row>
    <row r="2302" spans="1:10" ht="16.5" hidden="1" customHeight="1">
      <c r="A2302" s="2">
        <v>2299</v>
      </c>
      <c r="C2302" s="2" t="s">
        <v>4051</v>
      </c>
      <c r="E2302" s="2" t="s">
        <v>3985</v>
      </c>
      <c r="F2302" s="63" t="s">
        <v>4052</v>
      </c>
      <c r="G2302" s="2">
        <v>667242030.25999999</v>
      </c>
      <c r="H2302" s="2">
        <v>667242030.25999999</v>
      </c>
      <c r="I2302" s="2">
        <v>17518608</v>
      </c>
      <c r="J2302" s="2">
        <v>17518608</v>
      </c>
    </row>
    <row r="2303" spans="1:10" ht="16.5" hidden="1" customHeight="1">
      <c r="A2303" s="2">
        <v>2300</v>
      </c>
      <c r="C2303" s="2" t="s">
        <v>4053</v>
      </c>
      <c r="F2303" s="63" t="s">
        <v>4054</v>
      </c>
      <c r="G2303" s="2">
        <v>103900000</v>
      </c>
      <c r="H2303" s="2">
        <v>103900000</v>
      </c>
      <c r="I2303" s="2">
        <v>0</v>
      </c>
      <c r="J2303" s="2">
        <v>0</v>
      </c>
    </row>
    <row r="2304" spans="1:10" ht="16.5" hidden="1" customHeight="1">
      <c r="A2304" s="2">
        <v>2301</v>
      </c>
      <c r="C2304" s="2" t="s">
        <v>4055</v>
      </c>
      <c r="E2304" s="2" t="s">
        <v>3985</v>
      </c>
      <c r="F2304" s="63" t="s">
        <v>4056</v>
      </c>
      <c r="G2304" s="2">
        <v>103900000</v>
      </c>
      <c r="H2304" s="2">
        <v>103900000</v>
      </c>
      <c r="I2304" s="2">
        <v>0</v>
      </c>
      <c r="J2304" s="2">
        <v>0</v>
      </c>
    </row>
    <row r="2305" spans="1:10" ht="16.5" hidden="1" customHeight="1">
      <c r="A2305" s="2">
        <v>2302</v>
      </c>
      <c r="C2305" s="2" t="s">
        <v>4057</v>
      </c>
      <c r="F2305" s="63" t="s">
        <v>4058</v>
      </c>
      <c r="G2305" s="2">
        <v>3583621904.48</v>
      </c>
      <c r="H2305" s="2">
        <v>3583621904.48</v>
      </c>
      <c r="I2305" s="2">
        <v>264945169.5</v>
      </c>
      <c r="J2305" s="2">
        <v>264945169.5</v>
      </c>
    </row>
    <row r="2306" spans="1:10" ht="16.5" hidden="1" customHeight="1">
      <c r="A2306" s="2">
        <v>2303</v>
      </c>
      <c r="C2306" s="2" t="s">
        <v>4059</v>
      </c>
      <c r="F2306" s="63" t="s">
        <v>15</v>
      </c>
      <c r="G2306" s="2">
        <v>33</v>
      </c>
      <c r="H2306" s="2">
        <v>33</v>
      </c>
      <c r="I2306" s="2">
        <v>0</v>
      </c>
      <c r="J2306" s="2">
        <v>0</v>
      </c>
    </row>
    <row r="2307" spans="1:10" ht="16.5" hidden="1" customHeight="1">
      <c r="A2307" s="2">
        <v>2304</v>
      </c>
      <c r="C2307" s="2" t="s">
        <v>4060</v>
      </c>
      <c r="F2307" s="63" t="s">
        <v>4061</v>
      </c>
      <c r="G2307" s="2">
        <v>33</v>
      </c>
      <c r="H2307" s="2">
        <v>33</v>
      </c>
      <c r="I2307" s="2">
        <v>0</v>
      </c>
      <c r="J2307" s="2">
        <v>0</v>
      </c>
    </row>
    <row r="2308" spans="1:10" ht="16.5" hidden="1" customHeight="1">
      <c r="A2308" s="2">
        <v>2305</v>
      </c>
      <c r="C2308" s="2" t="s">
        <v>4062</v>
      </c>
      <c r="F2308" s="63" t="s">
        <v>4063</v>
      </c>
      <c r="G2308" s="2">
        <v>33</v>
      </c>
      <c r="H2308" s="2">
        <v>33</v>
      </c>
      <c r="I2308" s="2">
        <v>0</v>
      </c>
      <c r="J2308" s="2">
        <v>0</v>
      </c>
    </row>
    <row r="2309" spans="1:10" ht="16.5" hidden="1" customHeight="1">
      <c r="A2309" s="2">
        <v>2306</v>
      </c>
      <c r="C2309" s="2" t="s">
        <v>4064</v>
      </c>
      <c r="F2309" s="63" t="s">
        <v>4065</v>
      </c>
      <c r="G2309" s="2">
        <v>33</v>
      </c>
      <c r="H2309" s="2">
        <v>33</v>
      </c>
      <c r="I2309" s="2">
        <v>0</v>
      </c>
      <c r="J2309" s="2">
        <v>0</v>
      </c>
    </row>
    <row r="2310" spans="1:10" ht="16.5" hidden="1" customHeight="1">
      <c r="A2310" s="2">
        <v>2307</v>
      </c>
      <c r="C2310" s="2" t="s">
        <v>4066</v>
      </c>
      <c r="E2310" s="2" t="s">
        <v>3985</v>
      </c>
      <c r="F2310" s="63" t="s">
        <v>4067</v>
      </c>
      <c r="G2310" s="2">
        <v>33</v>
      </c>
      <c r="H2310" s="2">
        <v>33</v>
      </c>
      <c r="I2310" s="2">
        <v>0</v>
      </c>
      <c r="J2310" s="2">
        <v>0</v>
      </c>
    </row>
    <row r="2311" spans="1:10" ht="16.5" hidden="1" customHeight="1">
      <c r="A2311" s="2">
        <v>2308</v>
      </c>
      <c r="C2311" s="2" t="s">
        <v>4068</v>
      </c>
      <c r="F2311" s="63" t="s">
        <v>4069</v>
      </c>
      <c r="G2311" s="2">
        <v>3583621871.48</v>
      </c>
      <c r="H2311" s="2">
        <v>3583621871.48</v>
      </c>
      <c r="I2311" s="2">
        <v>264945169.5</v>
      </c>
      <c r="J2311" s="2">
        <v>264945169.5</v>
      </c>
    </row>
    <row r="2312" spans="1:10" ht="16.5" hidden="1" customHeight="1">
      <c r="A2312" s="2">
        <v>2309</v>
      </c>
      <c r="C2312" s="2" t="s">
        <v>4070</v>
      </c>
      <c r="F2312" s="63" t="s">
        <v>4071</v>
      </c>
      <c r="G2312" s="2">
        <v>1803943953</v>
      </c>
      <c r="H2312" s="2">
        <v>1803943953</v>
      </c>
      <c r="I2312" s="2">
        <v>0</v>
      </c>
      <c r="J2312" s="2">
        <v>0</v>
      </c>
    </row>
    <row r="2313" spans="1:10" ht="16.5" hidden="1" customHeight="1">
      <c r="A2313" s="2">
        <v>2310</v>
      </c>
      <c r="C2313" s="2" t="s">
        <v>4072</v>
      </c>
      <c r="F2313" s="63" t="s">
        <v>4073</v>
      </c>
      <c r="G2313" s="2">
        <v>1803943953</v>
      </c>
      <c r="H2313" s="2">
        <v>1803943953</v>
      </c>
      <c r="I2313" s="2">
        <v>0</v>
      </c>
      <c r="J2313" s="2">
        <v>0</v>
      </c>
    </row>
    <row r="2314" spans="1:10" ht="16.5" hidden="1" customHeight="1">
      <c r="A2314" s="2">
        <v>2311</v>
      </c>
      <c r="C2314" s="2" t="s">
        <v>4074</v>
      </c>
      <c r="F2314" s="63" t="s">
        <v>4075</v>
      </c>
      <c r="G2314" s="2">
        <v>118055300</v>
      </c>
      <c r="H2314" s="2">
        <v>118055300</v>
      </c>
      <c r="I2314" s="2">
        <v>0</v>
      </c>
      <c r="J2314" s="2">
        <v>0</v>
      </c>
    </row>
    <row r="2315" spans="1:10" ht="16.5" hidden="1" customHeight="1">
      <c r="A2315" s="2">
        <v>2312</v>
      </c>
      <c r="C2315" s="2" t="s">
        <v>4076</v>
      </c>
      <c r="E2315" s="2" t="s">
        <v>3985</v>
      </c>
      <c r="F2315" s="63" t="s">
        <v>4077</v>
      </c>
      <c r="G2315" s="2">
        <v>118055300</v>
      </c>
      <c r="H2315" s="2">
        <v>118055300</v>
      </c>
      <c r="I2315" s="2">
        <v>0</v>
      </c>
      <c r="J2315" s="2">
        <v>0</v>
      </c>
    </row>
    <row r="2316" spans="1:10" ht="16.5" hidden="1" customHeight="1">
      <c r="A2316" s="2">
        <v>2313</v>
      </c>
      <c r="C2316" s="2" t="s">
        <v>4078</v>
      </c>
      <c r="F2316" s="63" t="s">
        <v>4079</v>
      </c>
      <c r="G2316" s="2">
        <v>1685888653</v>
      </c>
      <c r="H2316" s="2">
        <v>1685888653</v>
      </c>
      <c r="I2316" s="2">
        <v>0</v>
      </c>
      <c r="J2316" s="2">
        <v>0</v>
      </c>
    </row>
    <row r="2317" spans="1:10" ht="16.5" hidden="1" customHeight="1">
      <c r="A2317" s="2">
        <v>2314</v>
      </c>
      <c r="C2317" s="2" t="s">
        <v>4080</v>
      </c>
      <c r="E2317" s="2" t="s">
        <v>3985</v>
      </c>
      <c r="F2317" s="63" t="s">
        <v>4081</v>
      </c>
      <c r="G2317" s="2">
        <v>1685888653</v>
      </c>
      <c r="H2317" s="2">
        <v>1685888653</v>
      </c>
      <c r="I2317" s="2">
        <v>0</v>
      </c>
      <c r="J2317" s="2">
        <v>0</v>
      </c>
    </row>
    <row r="2318" spans="1:10" ht="16.5" hidden="1" customHeight="1">
      <c r="A2318" s="2">
        <v>2315</v>
      </c>
      <c r="C2318" s="2" t="s">
        <v>4082</v>
      </c>
      <c r="F2318" s="63" t="s">
        <v>4083</v>
      </c>
      <c r="G2318" s="2">
        <v>1779677918.48</v>
      </c>
      <c r="H2318" s="2">
        <v>1779677918.48</v>
      </c>
      <c r="I2318" s="2">
        <v>264945169.5</v>
      </c>
      <c r="J2318" s="2">
        <v>264945169.5</v>
      </c>
    </row>
    <row r="2319" spans="1:10" ht="16.5" hidden="1" customHeight="1">
      <c r="A2319" s="2">
        <v>2316</v>
      </c>
      <c r="C2319" s="2" t="s">
        <v>4084</v>
      </c>
      <c r="F2319" s="63" t="s">
        <v>4085</v>
      </c>
      <c r="G2319" s="2">
        <v>1779677918.48</v>
      </c>
      <c r="H2319" s="2">
        <v>1779677918.48</v>
      </c>
      <c r="I2319" s="2">
        <v>264945169.5</v>
      </c>
      <c r="J2319" s="2">
        <v>264945169.5</v>
      </c>
    </row>
    <row r="2320" spans="1:10" ht="16.5" hidden="1" customHeight="1">
      <c r="A2320" s="2">
        <v>2317</v>
      </c>
      <c r="C2320" s="2" t="s">
        <v>4086</v>
      </c>
      <c r="F2320" s="63" t="s">
        <v>4087</v>
      </c>
      <c r="G2320" s="2">
        <v>1630228632.8299999</v>
      </c>
      <c r="H2320" s="2">
        <v>1630228632.8299999</v>
      </c>
      <c r="I2320" s="2">
        <v>264945169.5</v>
      </c>
      <c r="J2320" s="2">
        <v>264945169.5</v>
      </c>
    </row>
    <row r="2321" spans="1:10" ht="16.5" hidden="1" customHeight="1">
      <c r="A2321" s="2">
        <v>2318</v>
      </c>
      <c r="C2321" s="2" t="s">
        <v>4088</v>
      </c>
      <c r="E2321" s="2" t="s">
        <v>3985</v>
      </c>
      <c r="F2321" s="63" t="s">
        <v>4089</v>
      </c>
      <c r="G2321" s="2">
        <v>1435845312.71</v>
      </c>
      <c r="H2321" s="2">
        <v>1435845312.71</v>
      </c>
      <c r="I2321" s="2">
        <v>194383320.12</v>
      </c>
      <c r="J2321" s="2">
        <v>194383320.12</v>
      </c>
    </row>
    <row r="2322" spans="1:10" ht="16.5" hidden="1" customHeight="1">
      <c r="A2322" s="2">
        <v>2319</v>
      </c>
      <c r="C2322" s="2" t="s">
        <v>4090</v>
      </c>
      <c r="E2322" s="2" t="s">
        <v>4047</v>
      </c>
      <c r="F2322" s="63" t="s">
        <v>4091</v>
      </c>
      <c r="G2322" s="2">
        <v>194383320.12</v>
      </c>
      <c r="H2322" s="2">
        <v>194383320.12</v>
      </c>
      <c r="I2322" s="2">
        <v>70561849.379999995</v>
      </c>
      <c r="J2322" s="2">
        <v>70561849.379999995</v>
      </c>
    </row>
    <row r="2323" spans="1:10" ht="16.5" hidden="1" customHeight="1">
      <c r="A2323" s="2">
        <v>2320</v>
      </c>
      <c r="C2323" s="2" t="s">
        <v>4092</v>
      </c>
      <c r="F2323" s="63" t="s">
        <v>4093</v>
      </c>
      <c r="G2323" s="2">
        <v>149449285.65000001</v>
      </c>
      <c r="H2323" s="2">
        <v>149449285.65000001</v>
      </c>
      <c r="I2323" s="2">
        <v>0</v>
      </c>
      <c r="J2323" s="2">
        <v>0</v>
      </c>
    </row>
    <row r="2324" spans="1:10" ht="16.5" hidden="1" customHeight="1">
      <c r="A2324" s="2">
        <v>2321</v>
      </c>
      <c r="C2324" s="2" t="s">
        <v>4094</v>
      </c>
      <c r="E2324" s="2" t="s">
        <v>3985</v>
      </c>
      <c r="F2324" s="63" t="s">
        <v>4095</v>
      </c>
      <c r="G2324" s="2">
        <v>149449285.65000001</v>
      </c>
      <c r="H2324" s="2">
        <v>149449285.65000001</v>
      </c>
      <c r="I2324" s="2">
        <v>0</v>
      </c>
      <c r="J2324" s="2">
        <v>0</v>
      </c>
    </row>
  </sheetData>
  <autoFilter ref="A2:WVR2324" xr:uid="{CFC85585-3240-4E9A-ACD2-B74B99068817}">
    <filterColumn colId="1">
      <filters>
        <filter val="4"/>
      </filters>
    </filterColumn>
  </autoFilter>
  <pageMargins left="0" right="0" top="0" bottom="0" header="0" footer="0"/>
  <pageSetup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Resúmen</vt:lpstr>
      <vt:lpstr>BD_Resúmen</vt:lpstr>
      <vt:lpstr>Ejec Diciembre 2023 Cajica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Natalia Gracia Mancera</dc:creator>
  <cp:lastModifiedBy>Natalia Gracia Mancera</cp:lastModifiedBy>
  <dcterms:created xsi:type="dcterms:W3CDTF">2023-12-20T14:50:20Z</dcterms:created>
  <dcterms:modified xsi:type="dcterms:W3CDTF">2023-12-27T22:22:58Z</dcterms:modified>
</cp:coreProperties>
</file>